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Løpende inntutj\"/>
    </mc:Choice>
  </mc:AlternateContent>
  <bookViews>
    <workbookView xWindow="480" yWindow="270" windowWidth="18555" windowHeight="11250"/>
  </bookViews>
  <sheets>
    <sheet name="jan-des" sheetId="10" r:id="rId1"/>
    <sheet name="jan-nov" sheetId="9" r:id="rId2"/>
    <sheet name="jan-sep" sheetId="8" r:id="rId3"/>
    <sheet name="jan-aug" sheetId="7" r:id="rId4"/>
    <sheet name="jan-juli" sheetId="6" r:id="rId5"/>
    <sheet name="jan-mai" sheetId="5" r:id="rId6"/>
    <sheet name="jan-apr" sheetId="4" r:id="rId7"/>
    <sheet name="jan-mar" sheetId="3" r:id="rId8"/>
    <sheet name="jan-feb" sheetId="2" r:id="rId9"/>
    <sheet name="jan" sheetId="1" r:id="rId10"/>
  </sheets>
  <definedNames>
    <definedName name="_xlnm.Print_Titles" localSheetId="9">jan!$2:$7</definedName>
    <definedName name="_xlnm.Print_Titles" localSheetId="6">'jan-apr'!$2:$6</definedName>
    <definedName name="_xlnm.Print_Titles" localSheetId="8">'jan-feb'!$1:$6</definedName>
    <definedName name="_xlnm.Print_Titles" localSheetId="5">'jan-mai'!$2:$7</definedName>
    <definedName name="_xlnm.Print_Titles" localSheetId="7">'jan-mar'!$2:$6</definedName>
    <definedName name="_xlnm.Print_Titles" localSheetId="2">'jan-sep'!$2:$6</definedName>
  </definedNames>
  <calcPr calcId="162913"/>
</workbook>
</file>

<file path=xl/calcChain.xml><?xml version="1.0" encoding="utf-8"?>
<calcChain xmlns="http://schemas.openxmlformats.org/spreadsheetml/2006/main">
  <c r="E435" i="10" l="1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E414" i="10"/>
  <c r="E415" i="10"/>
  <c r="E416" i="10"/>
  <c r="E417" i="10"/>
  <c r="E418" i="10"/>
  <c r="E419" i="10"/>
  <c r="E420" i="10"/>
  <c r="E421" i="10"/>
  <c r="E422" i="10"/>
  <c r="E423" i="10"/>
  <c r="E424" i="10"/>
  <c r="E425" i="10"/>
  <c r="E426" i="10"/>
  <c r="E427" i="10"/>
  <c r="E428" i="10"/>
  <c r="E429" i="10"/>
  <c r="E8" i="10"/>
  <c r="E159" i="9" l="1"/>
  <c r="G159" i="9"/>
  <c r="E435" i="9" l="1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315" i="9"/>
  <c r="E316" i="9"/>
  <c r="E317" i="9"/>
  <c r="E318" i="9"/>
  <c r="E319" i="9"/>
  <c r="E320" i="9"/>
  <c r="E321" i="9"/>
  <c r="E322" i="9"/>
  <c r="E323" i="9"/>
  <c r="E324" i="9"/>
  <c r="E325" i="9"/>
  <c r="E326" i="9"/>
  <c r="E327" i="9"/>
  <c r="E328" i="9"/>
  <c r="E329" i="9"/>
  <c r="E330" i="9"/>
  <c r="E331" i="9"/>
  <c r="E332" i="9"/>
  <c r="E333" i="9"/>
  <c r="E334" i="9"/>
  <c r="E335" i="9"/>
  <c r="E336" i="9"/>
  <c r="E337" i="9"/>
  <c r="E338" i="9"/>
  <c r="E339" i="9"/>
  <c r="E340" i="9"/>
  <c r="E341" i="9"/>
  <c r="E342" i="9"/>
  <c r="E343" i="9"/>
  <c r="E344" i="9"/>
  <c r="E345" i="9"/>
  <c r="E346" i="9"/>
  <c r="E347" i="9"/>
  <c r="E348" i="9"/>
  <c r="E349" i="9"/>
  <c r="E350" i="9"/>
  <c r="E351" i="9"/>
  <c r="E352" i="9"/>
  <c r="E353" i="9"/>
  <c r="E354" i="9"/>
  <c r="E355" i="9"/>
  <c r="E356" i="9"/>
  <c r="E357" i="9"/>
  <c r="E358" i="9"/>
  <c r="E359" i="9"/>
  <c r="E360" i="9"/>
  <c r="E361" i="9"/>
  <c r="E362" i="9"/>
  <c r="E363" i="9"/>
  <c r="E364" i="9"/>
  <c r="E365" i="9"/>
  <c r="E366" i="9"/>
  <c r="E367" i="9"/>
  <c r="E368" i="9"/>
  <c r="E369" i="9"/>
  <c r="E370" i="9"/>
  <c r="E371" i="9"/>
  <c r="E372" i="9"/>
  <c r="E373" i="9"/>
  <c r="E374" i="9"/>
  <c r="E375" i="9"/>
  <c r="E376" i="9"/>
  <c r="E377" i="9"/>
  <c r="E378" i="9"/>
  <c r="E379" i="9"/>
  <c r="E380" i="9"/>
  <c r="E381" i="9"/>
  <c r="E382" i="9"/>
  <c r="E383" i="9"/>
  <c r="E384" i="9"/>
  <c r="E385" i="9"/>
  <c r="E386" i="9"/>
  <c r="E387" i="9"/>
  <c r="E388" i="9"/>
  <c r="E389" i="9"/>
  <c r="E390" i="9"/>
  <c r="E391" i="9"/>
  <c r="E392" i="9"/>
  <c r="E393" i="9"/>
  <c r="E394" i="9"/>
  <c r="E395" i="9"/>
  <c r="E396" i="9"/>
  <c r="E397" i="9"/>
  <c r="E398" i="9"/>
  <c r="E399" i="9"/>
  <c r="E400" i="9"/>
  <c r="E401" i="9"/>
  <c r="E402" i="9"/>
  <c r="E403" i="9"/>
  <c r="E404" i="9"/>
  <c r="E405" i="9"/>
  <c r="E406" i="9"/>
  <c r="E407" i="9"/>
  <c r="E408" i="9"/>
  <c r="E409" i="9"/>
  <c r="E410" i="9"/>
  <c r="E411" i="9"/>
  <c r="E412" i="9"/>
  <c r="E413" i="9"/>
  <c r="E414" i="9"/>
  <c r="E415" i="9"/>
  <c r="E416" i="9"/>
  <c r="E417" i="9"/>
  <c r="E418" i="9"/>
  <c r="E419" i="9"/>
  <c r="E420" i="9"/>
  <c r="E421" i="9"/>
  <c r="E422" i="9"/>
  <c r="E423" i="9"/>
  <c r="E424" i="9"/>
  <c r="E425" i="9"/>
  <c r="E426" i="9"/>
  <c r="E427" i="9"/>
  <c r="E428" i="9"/>
  <c r="E429" i="9"/>
  <c r="E8" i="9"/>
  <c r="E435" i="8" l="1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E415" i="8"/>
  <c r="E416" i="8"/>
  <c r="E417" i="8"/>
  <c r="E418" i="8"/>
  <c r="E419" i="8"/>
  <c r="E420" i="8"/>
  <c r="E421" i="8"/>
  <c r="E422" i="8"/>
  <c r="E423" i="8"/>
  <c r="E424" i="8"/>
  <c r="E425" i="8"/>
  <c r="E426" i="8"/>
  <c r="E427" i="8"/>
  <c r="E428" i="8"/>
  <c r="E429" i="8"/>
  <c r="E8" i="8"/>
  <c r="E435" i="7" l="1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8" i="7"/>
  <c r="L435" i="6" l="1"/>
  <c r="E435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8" i="6"/>
  <c r="E435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8" i="5"/>
  <c r="E435" i="4" l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8" i="4"/>
  <c r="O408" i="3" l="1"/>
  <c r="F408" i="3"/>
  <c r="E435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8" i="3"/>
  <c r="E435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8" i="2"/>
  <c r="E435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8" i="1"/>
  <c r="D435" i="10" l="1"/>
  <c r="C435" i="10"/>
  <c r="D435" i="1" l="1"/>
  <c r="H6" i="10" l="1"/>
  <c r="I6" i="10" s="1"/>
  <c r="J6" i="10" s="1"/>
  <c r="K6" i="10" s="1"/>
  <c r="L6" i="10" s="1"/>
  <c r="M6" i="10" s="1"/>
  <c r="H6" i="9"/>
  <c r="I6" i="9" s="1"/>
  <c r="J6" i="9" s="1"/>
  <c r="K6" i="9" s="1"/>
  <c r="L6" i="9" s="1"/>
  <c r="M6" i="9" s="1"/>
  <c r="H6" i="8"/>
  <c r="I6" i="8" s="1"/>
  <c r="J6" i="8" s="1"/>
  <c r="K6" i="8" s="1"/>
  <c r="L6" i="8" s="1"/>
  <c r="M6" i="8" s="1"/>
  <c r="H6" i="7"/>
  <c r="I6" i="7" s="1"/>
  <c r="J6" i="7" s="1"/>
  <c r="K6" i="7" s="1"/>
  <c r="L6" i="7" s="1"/>
  <c r="M6" i="7" s="1"/>
  <c r="H6" i="6"/>
  <c r="I6" i="6" s="1"/>
  <c r="J6" i="6" s="1"/>
  <c r="K6" i="6" s="1"/>
  <c r="L6" i="6" s="1"/>
  <c r="M6" i="6" s="1"/>
  <c r="H6" i="5"/>
  <c r="I6" i="5" s="1"/>
  <c r="J6" i="5" s="1"/>
  <c r="K6" i="5" s="1"/>
  <c r="L6" i="5" s="1"/>
  <c r="M6" i="5" s="1"/>
  <c r="H6" i="4"/>
  <c r="I6" i="4" s="1"/>
  <c r="J6" i="4" s="1"/>
  <c r="K6" i="4" s="1"/>
  <c r="L6" i="4" s="1"/>
  <c r="M6" i="4" s="1"/>
  <c r="H6" i="3"/>
  <c r="I6" i="3" s="1"/>
  <c r="J6" i="3" s="1"/>
  <c r="K6" i="3" s="1"/>
  <c r="L6" i="3" s="1"/>
  <c r="M6" i="3" s="1"/>
  <c r="H6" i="2"/>
  <c r="I6" i="2" s="1"/>
  <c r="J6" i="2" s="1"/>
  <c r="K6" i="2" s="1"/>
  <c r="L6" i="2" s="1"/>
  <c r="M6" i="2" s="1"/>
  <c r="C435" i="8"/>
  <c r="C435" i="1"/>
  <c r="C435" i="6"/>
  <c r="C435" i="5"/>
  <c r="D435" i="5"/>
  <c r="F437" i="5" s="1"/>
  <c r="D435" i="3"/>
  <c r="F437" i="3" s="1"/>
  <c r="D435" i="2"/>
  <c r="F437" i="2" s="1"/>
  <c r="D435" i="9"/>
  <c r="C435" i="9"/>
  <c r="D435" i="8"/>
  <c r="D435" i="7"/>
  <c r="F437" i="7" s="1"/>
  <c r="C435" i="7"/>
  <c r="D435" i="6"/>
  <c r="F437" i="6" s="1"/>
  <c r="D435" i="4"/>
  <c r="F437" i="4" s="1"/>
  <c r="C435" i="4"/>
  <c r="C435" i="3"/>
  <c r="C435" i="2"/>
  <c r="H6" i="1"/>
  <c r="I6" i="1" s="1"/>
  <c r="J6" i="1" s="1"/>
  <c r="K6" i="1" s="1"/>
  <c r="L6" i="1" s="1"/>
  <c r="M6" i="1" s="1"/>
  <c r="G8" i="4" l="1"/>
  <c r="F437" i="10"/>
  <c r="H8" i="3"/>
  <c r="F437" i="1"/>
  <c r="F437" i="8"/>
  <c r="F437" i="9"/>
  <c r="F401" i="10" l="1"/>
  <c r="F399" i="10"/>
  <c r="F397" i="10"/>
  <c r="F395" i="10"/>
  <c r="F393" i="10"/>
  <c r="F391" i="10"/>
  <c r="F389" i="10"/>
  <c r="F387" i="10"/>
  <c r="F375" i="10"/>
  <c r="F373" i="10"/>
  <c r="F365" i="10"/>
  <c r="F363" i="10"/>
  <c r="F361" i="10"/>
  <c r="F359" i="10"/>
  <c r="F357" i="10"/>
  <c r="F355" i="10"/>
  <c r="F351" i="10"/>
  <c r="F347" i="10"/>
  <c r="F345" i="10"/>
  <c r="F341" i="10"/>
  <c r="F339" i="10"/>
  <c r="F337" i="10"/>
  <c r="F335" i="10"/>
  <c r="F333" i="10"/>
  <c r="F331" i="10"/>
  <c r="F329" i="10"/>
  <c r="F327" i="10"/>
  <c r="F325" i="10"/>
  <c r="F323" i="10"/>
  <c r="F321" i="10"/>
  <c r="F319" i="10"/>
  <c r="F317" i="10"/>
  <c r="F305" i="10"/>
  <c r="F291" i="10"/>
  <c r="F281" i="10"/>
  <c r="F279" i="10"/>
  <c r="F277" i="10"/>
  <c r="F275" i="10"/>
  <c r="F273" i="10"/>
  <c r="F271" i="10"/>
  <c r="F269" i="10"/>
  <c r="F267" i="10"/>
  <c r="F122" i="10"/>
  <c r="F98" i="10"/>
  <c r="F92" i="10"/>
  <c r="F90" i="10"/>
  <c r="F88" i="10"/>
  <c r="F86" i="10"/>
  <c r="F84" i="10"/>
  <c r="F82" i="10"/>
  <c r="F66" i="10"/>
  <c r="F64" i="10"/>
  <c r="F62" i="10"/>
  <c r="F50" i="10"/>
  <c r="F40" i="10"/>
  <c r="F38" i="10"/>
  <c r="F36" i="10"/>
  <c r="F34" i="10"/>
  <c r="F32" i="10"/>
  <c r="F263" i="10"/>
  <c r="F286" i="10"/>
  <c r="F141" i="10"/>
  <c r="F93" i="10"/>
  <c r="F85" i="10"/>
  <c r="F77" i="10"/>
  <c r="F69" i="10"/>
  <c r="F61" i="10"/>
  <c r="F53" i="10"/>
  <c r="F45" i="10"/>
  <c r="F37" i="10"/>
  <c r="F27" i="10"/>
  <c r="F25" i="10"/>
  <c r="F23" i="10"/>
  <c r="F21" i="10"/>
  <c r="F19" i="10"/>
  <c r="F17" i="10"/>
  <c r="F9" i="10"/>
  <c r="F278" i="10"/>
  <c r="F270" i="10"/>
  <c r="F294" i="10"/>
  <c r="F123" i="10"/>
  <c r="F91" i="10"/>
  <c r="F59" i="10"/>
  <c r="F75" i="10"/>
  <c r="F131" i="10"/>
  <c r="F99" i="10"/>
  <c r="F115" i="10"/>
  <c r="F83" i="10"/>
  <c r="F51" i="10"/>
  <c r="F139" i="10"/>
  <c r="F107" i="10"/>
  <c r="F43" i="10"/>
  <c r="F67" i="10"/>
  <c r="F35" i="10"/>
  <c r="F16" i="10"/>
  <c r="F39" i="10"/>
  <c r="F121" i="10"/>
  <c r="F166" i="10"/>
  <c r="F118" i="10"/>
  <c r="F22" i="10"/>
  <c r="F55" i="10"/>
  <c r="F101" i="10"/>
  <c r="F133" i="10"/>
  <c r="F57" i="10"/>
  <c r="F117" i="10"/>
  <c r="F13" i="10"/>
  <c r="F97" i="10"/>
  <c r="F15" i="10"/>
  <c r="F70" i="10"/>
  <c r="F109" i="10"/>
  <c r="F170" i="10"/>
  <c r="F218" i="10"/>
  <c r="F266" i="10"/>
  <c r="F44" i="10"/>
  <c r="F76" i="10"/>
  <c r="F124" i="10"/>
  <c r="F147" i="10"/>
  <c r="F163" i="10"/>
  <c r="F179" i="10"/>
  <c r="F195" i="10"/>
  <c r="F211" i="10"/>
  <c r="F227" i="10"/>
  <c r="F243" i="10"/>
  <c r="F259" i="10"/>
  <c r="F178" i="10"/>
  <c r="F222" i="10"/>
  <c r="F284" i="10"/>
  <c r="F334" i="10"/>
  <c r="F366" i="10"/>
  <c r="F398" i="10"/>
  <c r="F42" i="10"/>
  <c r="F114" i="10"/>
  <c r="F148" i="10"/>
  <c r="F164" i="10"/>
  <c r="F180" i="10"/>
  <c r="F196" i="10"/>
  <c r="F212" i="10"/>
  <c r="F228" i="10"/>
  <c r="F244" i="10"/>
  <c r="F260" i="10"/>
  <c r="F289" i="10"/>
  <c r="F198" i="10"/>
  <c r="F246" i="10"/>
  <c r="F310" i="10"/>
  <c r="F346" i="10"/>
  <c r="F378" i="10"/>
  <c r="F410" i="10"/>
  <c r="F56" i="10"/>
  <c r="F104" i="10"/>
  <c r="F136" i="10"/>
  <c r="F157" i="10"/>
  <c r="F173" i="10"/>
  <c r="F189" i="10"/>
  <c r="F205" i="10"/>
  <c r="F221" i="10"/>
  <c r="F237" i="10"/>
  <c r="F253" i="10"/>
  <c r="F272" i="10"/>
  <c r="F295" i="10"/>
  <c r="F311" i="10"/>
  <c r="F371" i="10"/>
  <c r="F407" i="10"/>
  <c r="F423" i="10"/>
  <c r="F293" i="10"/>
  <c r="F308" i="10"/>
  <c r="F324" i="10"/>
  <c r="F340" i="10"/>
  <c r="F356" i="10"/>
  <c r="F372" i="10"/>
  <c r="F388" i="10"/>
  <c r="F404" i="10"/>
  <c r="F420" i="10"/>
  <c r="F283" i="10"/>
  <c r="F313" i="10"/>
  <c r="F377" i="10"/>
  <c r="F409" i="10"/>
  <c r="F425" i="10"/>
  <c r="F103" i="10"/>
  <c r="F18" i="10"/>
  <c r="F126" i="10"/>
  <c r="F158" i="10"/>
  <c r="F63" i="10"/>
  <c r="F206" i="10"/>
  <c r="F68" i="10"/>
  <c r="F143" i="10"/>
  <c r="F191" i="10"/>
  <c r="F239" i="10"/>
  <c r="F210" i="10"/>
  <c r="F358" i="10"/>
  <c r="F106" i="10"/>
  <c r="F176" i="10"/>
  <c r="F224" i="10"/>
  <c r="F282" i="10"/>
  <c r="F298" i="10"/>
  <c r="F402" i="10"/>
  <c r="F128" i="10"/>
  <c r="F185" i="10"/>
  <c r="F233" i="10"/>
  <c r="F287" i="10"/>
  <c r="F367" i="10"/>
  <c r="F285" i="10"/>
  <c r="F336" i="10"/>
  <c r="F384" i="10"/>
  <c r="F405" i="10"/>
  <c r="F125" i="10"/>
  <c r="F46" i="10"/>
  <c r="F135" i="10"/>
  <c r="F33" i="10"/>
  <c r="F10" i="10"/>
  <c r="F26" i="10"/>
  <c r="F73" i="10"/>
  <c r="F105" i="10"/>
  <c r="F137" i="10"/>
  <c r="F71" i="10"/>
  <c r="F146" i="10"/>
  <c r="F29" i="10"/>
  <c r="F111" i="10"/>
  <c r="F31" i="10"/>
  <c r="F81" i="10"/>
  <c r="F113" i="10"/>
  <c r="F182" i="10"/>
  <c r="F230" i="10"/>
  <c r="F306" i="10"/>
  <c r="F52" i="10"/>
  <c r="F100" i="10"/>
  <c r="F132" i="10"/>
  <c r="F151" i="10"/>
  <c r="F167" i="10"/>
  <c r="F183" i="10"/>
  <c r="F199" i="10"/>
  <c r="F215" i="10"/>
  <c r="F231" i="10"/>
  <c r="F247" i="10"/>
  <c r="F274" i="10"/>
  <c r="F190" i="10"/>
  <c r="F238" i="10"/>
  <c r="F302" i="10"/>
  <c r="F342" i="10"/>
  <c r="F374" i="10"/>
  <c r="F406" i="10"/>
  <c r="F58" i="10"/>
  <c r="F130" i="10"/>
  <c r="F152" i="10"/>
  <c r="F168" i="10"/>
  <c r="F184" i="10"/>
  <c r="F200" i="10"/>
  <c r="F216" i="10"/>
  <c r="F232" i="10"/>
  <c r="F248" i="10"/>
  <c r="F264" i="10"/>
  <c r="F162" i="10"/>
  <c r="F214" i="10"/>
  <c r="F262" i="10"/>
  <c r="F318" i="10"/>
  <c r="F354" i="10"/>
  <c r="F386" i="10"/>
  <c r="F418" i="10"/>
  <c r="F72" i="10"/>
  <c r="F112" i="10"/>
  <c r="F145" i="10"/>
  <c r="F161" i="10"/>
  <c r="F177" i="10"/>
  <c r="F193" i="10"/>
  <c r="F209" i="10"/>
  <c r="F225" i="10"/>
  <c r="F241" i="10"/>
  <c r="F257" i="10"/>
  <c r="F276" i="10"/>
  <c r="F299" i="10"/>
  <c r="F315" i="10"/>
  <c r="F379" i="10"/>
  <c r="F411" i="10"/>
  <c r="F427" i="10"/>
  <c r="F296" i="10"/>
  <c r="F312" i="10"/>
  <c r="F328" i="10"/>
  <c r="F344" i="10"/>
  <c r="F360" i="10"/>
  <c r="F376" i="10"/>
  <c r="F392" i="10"/>
  <c r="F408" i="10"/>
  <c r="F424" i="10"/>
  <c r="F297" i="10"/>
  <c r="F349" i="10"/>
  <c r="F381" i="10"/>
  <c r="F413" i="10"/>
  <c r="F429" i="10"/>
  <c r="F150" i="10"/>
  <c r="F79" i="10"/>
  <c r="F94" i="10"/>
  <c r="F110" i="10"/>
  <c r="F11" i="10"/>
  <c r="F102" i="10"/>
  <c r="F254" i="10"/>
  <c r="F116" i="10"/>
  <c r="F175" i="10"/>
  <c r="F223" i="10"/>
  <c r="F292" i="10"/>
  <c r="F322" i="10"/>
  <c r="F160" i="10"/>
  <c r="F208" i="10"/>
  <c r="F240" i="10"/>
  <c r="F186" i="10"/>
  <c r="F338" i="10"/>
  <c r="F48" i="10"/>
  <c r="F153" i="10"/>
  <c r="F201" i="10"/>
  <c r="F249" i="10"/>
  <c r="F307" i="10"/>
  <c r="F419" i="10"/>
  <c r="F320" i="10"/>
  <c r="F368" i="10"/>
  <c r="F416" i="10"/>
  <c r="F369" i="10"/>
  <c r="F12" i="10"/>
  <c r="F89" i="10"/>
  <c r="F142" i="10"/>
  <c r="F65" i="10"/>
  <c r="F14" i="10"/>
  <c r="F30" i="10"/>
  <c r="F87" i="10"/>
  <c r="F119" i="10"/>
  <c r="F20" i="10"/>
  <c r="F78" i="10"/>
  <c r="F154" i="10"/>
  <c r="F47" i="10"/>
  <c r="F129" i="10"/>
  <c r="F49" i="10"/>
  <c r="F95" i="10"/>
  <c r="F127" i="10"/>
  <c r="F194" i="10"/>
  <c r="F242" i="10"/>
  <c r="F326" i="10"/>
  <c r="F60" i="10"/>
  <c r="F108" i="10"/>
  <c r="F140" i="10"/>
  <c r="F155" i="10"/>
  <c r="F171" i="10"/>
  <c r="F187" i="10"/>
  <c r="F203" i="10"/>
  <c r="F219" i="10"/>
  <c r="F235" i="10"/>
  <c r="F251" i="10"/>
  <c r="F288" i="10"/>
  <c r="F202" i="10"/>
  <c r="F250" i="10"/>
  <c r="F314" i="10"/>
  <c r="F350" i="10"/>
  <c r="F382" i="10"/>
  <c r="F414" i="10"/>
  <c r="F74" i="10"/>
  <c r="F138" i="10"/>
  <c r="F156" i="10"/>
  <c r="F172" i="10"/>
  <c r="F188" i="10"/>
  <c r="F204" i="10"/>
  <c r="F220" i="10"/>
  <c r="F236" i="10"/>
  <c r="F252" i="10"/>
  <c r="F268" i="10"/>
  <c r="F174" i="10"/>
  <c r="F226" i="10"/>
  <c r="F280" i="10"/>
  <c r="F330" i="10"/>
  <c r="F362" i="10"/>
  <c r="F394" i="10"/>
  <c r="F426" i="10"/>
  <c r="F80" i="10"/>
  <c r="F120" i="10"/>
  <c r="F149" i="10"/>
  <c r="F165" i="10"/>
  <c r="F181" i="10"/>
  <c r="F197" i="10"/>
  <c r="F213" i="10"/>
  <c r="F229" i="10"/>
  <c r="F245" i="10"/>
  <c r="F261" i="10"/>
  <c r="F290" i="10"/>
  <c r="F303" i="10"/>
  <c r="F343" i="10"/>
  <c r="F383" i="10"/>
  <c r="F415" i="10"/>
  <c r="F300" i="10"/>
  <c r="F316" i="10"/>
  <c r="F332" i="10"/>
  <c r="F348" i="10"/>
  <c r="F364" i="10"/>
  <c r="F380" i="10"/>
  <c r="F396" i="10"/>
  <c r="F412" i="10"/>
  <c r="F428" i="10"/>
  <c r="F301" i="10"/>
  <c r="F353" i="10"/>
  <c r="F385" i="10"/>
  <c r="F417" i="10"/>
  <c r="F24" i="10"/>
  <c r="F41" i="10"/>
  <c r="F28" i="10"/>
  <c r="F54" i="10"/>
  <c r="F134" i="10"/>
  <c r="F422" i="10"/>
  <c r="F159" i="10"/>
  <c r="F207" i="10"/>
  <c r="F255" i="10"/>
  <c r="F258" i="10"/>
  <c r="F390" i="10"/>
  <c r="F144" i="10"/>
  <c r="F192" i="10"/>
  <c r="F256" i="10"/>
  <c r="F234" i="10"/>
  <c r="F370" i="10"/>
  <c r="F96" i="10"/>
  <c r="F169" i="10"/>
  <c r="F217" i="10"/>
  <c r="F265" i="10"/>
  <c r="F403" i="10"/>
  <c r="F304" i="10"/>
  <c r="F352" i="10"/>
  <c r="F400" i="10"/>
  <c r="F309" i="10"/>
  <c r="F421" i="10"/>
  <c r="F435" i="10"/>
  <c r="F8" i="10"/>
  <c r="F428" i="9"/>
  <c r="F426" i="9"/>
  <c r="F424" i="9"/>
  <c r="F422" i="9"/>
  <c r="F420" i="9"/>
  <c r="F418" i="9"/>
  <c r="F416" i="9"/>
  <c r="F414" i="9"/>
  <c r="F412" i="9"/>
  <c r="F410" i="9"/>
  <c r="F408" i="9"/>
  <c r="F406" i="9"/>
  <c r="F404" i="9"/>
  <c r="F402" i="9"/>
  <c r="F400" i="9"/>
  <c r="F398" i="9"/>
  <c r="F396" i="9"/>
  <c r="F394" i="9"/>
  <c r="F392" i="9"/>
  <c r="F390" i="9"/>
  <c r="F388" i="9"/>
  <c r="F386" i="9"/>
  <c r="F384" i="9"/>
  <c r="F382" i="9"/>
  <c r="F380" i="9"/>
  <c r="F378" i="9"/>
  <c r="F376" i="9"/>
  <c r="F374" i="9"/>
  <c r="F372" i="9"/>
  <c r="F370" i="9"/>
  <c r="F368" i="9"/>
  <c r="F366" i="9"/>
  <c r="F364" i="9"/>
  <c r="F362" i="9"/>
  <c r="F360" i="9"/>
  <c r="F358" i="9"/>
  <c r="F356" i="9"/>
  <c r="F354" i="9"/>
  <c r="F352" i="9"/>
  <c r="F350" i="9"/>
  <c r="F348" i="9"/>
  <c r="F346" i="9"/>
  <c r="F344" i="9"/>
  <c r="F342" i="9"/>
  <c r="F340" i="9"/>
  <c r="F338" i="9"/>
  <c r="F336" i="9"/>
  <c r="F334" i="9"/>
  <c r="F332" i="9"/>
  <c r="F330" i="9"/>
  <c r="F328" i="9"/>
  <c r="F326" i="9"/>
  <c r="F324" i="9"/>
  <c r="F322" i="9"/>
  <c r="F320" i="9"/>
  <c r="F318" i="9"/>
  <c r="F316" i="9"/>
  <c r="F314" i="9"/>
  <c r="F312" i="9"/>
  <c r="F310" i="9"/>
  <c r="F308" i="9"/>
  <c r="F306" i="9"/>
  <c r="F304" i="9"/>
  <c r="F302" i="9"/>
  <c r="F300" i="9"/>
  <c r="F298" i="9"/>
  <c r="F296" i="9"/>
  <c r="F294" i="9"/>
  <c r="F292" i="9"/>
  <c r="F290" i="9"/>
  <c r="F288" i="9"/>
  <c r="F286" i="9"/>
  <c r="F284" i="9"/>
  <c r="F282" i="9"/>
  <c r="F280" i="9"/>
  <c r="F278" i="9"/>
  <c r="F276" i="9"/>
  <c r="F274" i="9"/>
  <c r="F272" i="9"/>
  <c r="F270" i="9"/>
  <c r="F268" i="9"/>
  <c r="F266" i="9"/>
  <c r="F264" i="9"/>
  <c r="F263" i="9"/>
  <c r="F261" i="9"/>
  <c r="F259" i="9"/>
  <c r="F257" i="9"/>
  <c r="F255" i="9"/>
  <c r="F253" i="9"/>
  <c r="F251" i="9"/>
  <c r="F249" i="9"/>
  <c r="F247" i="9"/>
  <c r="F245" i="9"/>
  <c r="F243" i="9"/>
  <c r="F241" i="9"/>
  <c r="F239" i="9"/>
  <c r="F237" i="9"/>
  <c r="F235" i="9"/>
  <c r="F233" i="9"/>
  <c r="F231" i="9"/>
  <c r="F229" i="9"/>
  <c r="F227" i="9"/>
  <c r="F225" i="9"/>
  <c r="F223" i="9"/>
  <c r="F221" i="9"/>
  <c r="F219" i="9"/>
  <c r="F217" i="9"/>
  <c r="F215" i="9"/>
  <c r="F213" i="9"/>
  <c r="F211" i="9"/>
  <c r="F209" i="9"/>
  <c r="F207" i="9"/>
  <c r="F205" i="9"/>
  <c r="F203" i="9"/>
  <c r="F201" i="9"/>
  <c r="F199" i="9"/>
  <c r="F197" i="9"/>
  <c r="F195" i="9"/>
  <c r="F193" i="9"/>
  <c r="F191" i="9"/>
  <c r="F189" i="9"/>
  <c r="F187" i="9"/>
  <c r="F185" i="9"/>
  <c r="F183" i="9"/>
  <c r="F181" i="9"/>
  <c r="F179" i="9"/>
  <c r="F260" i="9"/>
  <c r="F250" i="9"/>
  <c r="F242" i="9"/>
  <c r="F234" i="9"/>
  <c r="F226" i="9"/>
  <c r="F218" i="9"/>
  <c r="F202" i="9"/>
  <c r="F194" i="9"/>
  <c r="F178" i="9"/>
  <c r="F174" i="9"/>
  <c r="F170" i="9"/>
  <c r="F164" i="9"/>
  <c r="F160" i="9"/>
  <c r="F156" i="9"/>
  <c r="F150" i="9"/>
  <c r="F146" i="9"/>
  <c r="F142" i="9"/>
  <c r="F136" i="9"/>
  <c r="F132" i="9"/>
  <c r="F126" i="9"/>
  <c r="F262" i="9"/>
  <c r="F177" i="9"/>
  <c r="F175" i="9"/>
  <c r="F173" i="9"/>
  <c r="F171" i="9"/>
  <c r="F169" i="9"/>
  <c r="F167" i="9"/>
  <c r="F165" i="9"/>
  <c r="F163" i="9"/>
  <c r="F161" i="9"/>
  <c r="F159" i="9"/>
  <c r="F157" i="9"/>
  <c r="F155" i="9"/>
  <c r="F153" i="9"/>
  <c r="F151" i="9"/>
  <c r="F149" i="9"/>
  <c r="F147" i="9"/>
  <c r="F145" i="9"/>
  <c r="F143" i="9"/>
  <c r="F141" i="9"/>
  <c r="F139" i="9"/>
  <c r="F137" i="9"/>
  <c r="F135" i="9"/>
  <c r="F133" i="9"/>
  <c r="F131" i="9"/>
  <c r="F129" i="9"/>
  <c r="F166" i="9"/>
  <c r="F152" i="9"/>
  <c r="F140" i="9"/>
  <c r="F130" i="9"/>
  <c r="F256" i="9"/>
  <c r="F258" i="9"/>
  <c r="F210" i="9"/>
  <c r="F186" i="9"/>
  <c r="F176" i="9"/>
  <c r="F172" i="9"/>
  <c r="F168" i="9"/>
  <c r="F162" i="9"/>
  <c r="F158" i="9"/>
  <c r="F154" i="9"/>
  <c r="F148" i="9"/>
  <c r="F144" i="9"/>
  <c r="F138" i="9"/>
  <c r="F134" i="9"/>
  <c r="F128" i="9"/>
  <c r="F118" i="9"/>
  <c r="F110" i="9"/>
  <c r="F102" i="9"/>
  <c r="F94" i="9"/>
  <c r="F86" i="9"/>
  <c r="F78" i="9"/>
  <c r="F70" i="9"/>
  <c r="F62" i="9"/>
  <c r="F54" i="9"/>
  <c r="F46" i="9"/>
  <c r="F38" i="9"/>
  <c r="F30" i="9"/>
  <c r="F22" i="9"/>
  <c r="F14" i="9"/>
  <c r="F116" i="9"/>
  <c r="F76" i="9"/>
  <c r="F60" i="9"/>
  <c r="F44" i="9"/>
  <c r="F36" i="9"/>
  <c r="F12" i="9"/>
  <c r="F120" i="9"/>
  <c r="F112" i="9"/>
  <c r="F104" i="9"/>
  <c r="F96" i="9"/>
  <c r="F88" i="9"/>
  <c r="F80" i="9"/>
  <c r="F72" i="9"/>
  <c r="F64" i="9"/>
  <c r="F56" i="9"/>
  <c r="F48" i="9"/>
  <c r="F40" i="9"/>
  <c r="F32" i="9"/>
  <c r="F24" i="9"/>
  <c r="F16" i="9"/>
  <c r="F42" i="9"/>
  <c r="F34" i="9"/>
  <c r="F10" i="9"/>
  <c r="F100" i="9"/>
  <c r="F84" i="9"/>
  <c r="F68" i="9"/>
  <c r="F20" i="9"/>
  <c r="F122" i="9"/>
  <c r="F114" i="9"/>
  <c r="F106" i="9"/>
  <c r="F98" i="9"/>
  <c r="F90" i="9"/>
  <c r="F82" i="9"/>
  <c r="F74" i="9"/>
  <c r="F66" i="9"/>
  <c r="F58" i="9"/>
  <c r="F50" i="9"/>
  <c r="F26" i="9"/>
  <c r="F18" i="9"/>
  <c r="F124" i="9"/>
  <c r="F108" i="9"/>
  <c r="F92" i="9"/>
  <c r="F52" i="9"/>
  <c r="F28" i="9"/>
  <c r="F252" i="9"/>
  <c r="F71" i="9"/>
  <c r="F212" i="9"/>
  <c r="F236" i="9"/>
  <c r="F53" i="9"/>
  <c r="F85" i="9"/>
  <c r="F117" i="9"/>
  <c r="F55" i="9"/>
  <c r="F196" i="9"/>
  <c r="F21" i="9"/>
  <c r="F27" i="9"/>
  <c r="F59" i="9"/>
  <c r="F91" i="9"/>
  <c r="F123" i="9"/>
  <c r="F206" i="9"/>
  <c r="F238" i="9"/>
  <c r="F87" i="9"/>
  <c r="F192" i="9"/>
  <c r="F240" i="9"/>
  <c r="F33" i="9"/>
  <c r="F65" i="9"/>
  <c r="F97" i="9"/>
  <c r="F127" i="9"/>
  <c r="F277" i="9"/>
  <c r="F293" i="9"/>
  <c r="F309" i="9"/>
  <c r="F325" i="9"/>
  <c r="F341" i="9"/>
  <c r="F357" i="9"/>
  <c r="F373" i="9"/>
  <c r="F389" i="9"/>
  <c r="F405" i="9"/>
  <c r="F421" i="9"/>
  <c r="F267" i="9"/>
  <c r="F283" i="9"/>
  <c r="F299" i="9"/>
  <c r="F315" i="9"/>
  <c r="F331" i="9"/>
  <c r="F347" i="9"/>
  <c r="F363" i="9"/>
  <c r="F379" i="9"/>
  <c r="F395" i="9"/>
  <c r="F411" i="9"/>
  <c r="F427" i="9"/>
  <c r="F15" i="9"/>
  <c r="F79" i="9"/>
  <c r="F220" i="9"/>
  <c r="F244" i="9"/>
  <c r="F61" i="9"/>
  <c r="F93" i="9"/>
  <c r="F125" i="9"/>
  <c r="F111" i="9"/>
  <c r="F208" i="9"/>
  <c r="F29" i="9"/>
  <c r="F35" i="9"/>
  <c r="F67" i="9"/>
  <c r="F99" i="9"/>
  <c r="F182" i="9"/>
  <c r="F214" i="9"/>
  <c r="F246" i="9"/>
  <c r="F95" i="9"/>
  <c r="F204" i="9"/>
  <c r="F9" i="9"/>
  <c r="F41" i="9"/>
  <c r="F73" i="9"/>
  <c r="F105" i="9"/>
  <c r="F265" i="9"/>
  <c r="F281" i="9"/>
  <c r="F297" i="9"/>
  <c r="F313" i="9"/>
  <c r="F329" i="9"/>
  <c r="F345" i="9"/>
  <c r="F361" i="9"/>
  <c r="F377" i="9"/>
  <c r="F393" i="9"/>
  <c r="F409" i="9"/>
  <c r="F425" i="9"/>
  <c r="F271" i="9"/>
  <c r="F287" i="9"/>
  <c r="F303" i="9"/>
  <c r="F319" i="9"/>
  <c r="F335" i="9"/>
  <c r="F351" i="9"/>
  <c r="F367" i="9"/>
  <c r="F383" i="9"/>
  <c r="F399" i="9"/>
  <c r="F415" i="9"/>
  <c r="F39" i="9"/>
  <c r="F188" i="9"/>
  <c r="F228" i="9"/>
  <c r="F37" i="9"/>
  <c r="F69" i="9"/>
  <c r="F101" i="9"/>
  <c r="F31" i="9"/>
  <c r="F119" i="9"/>
  <c r="F248" i="9"/>
  <c r="F11" i="9"/>
  <c r="F43" i="9"/>
  <c r="F75" i="9"/>
  <c r="F107" i="9"/>
  <c r="F190" i="9"/>
  <c r="F222" i="9"/>
  <c r="F254" i="9"/>
  <c r="F103" i="9"/>
  <c r="F216" i="9"/>
  <c r="F17" i="9"/>
  <c r="F49" i="9"/>
  <c r="F81" i="9"/>
  <c r="F113" i="9"/>
  <c r="F269" i="9"/>
  <c r="F285" i="9"/>
  <c r="F301" i="9"/>
  <c r="F317" i="9"/>
  <c r="F333" i="9"/>
  <c r="F349" i="9"/>
  <c r="F365" i="9"/>
  <c r="F381" i="9"/>
  <c r="F397" i="9"/>
  <c r="F413" i="9"/>
  <c r="F429" i="9"/>
  <c r="F275" i="9"/>
  <c r="F291" i="9"/>
  <c r="F307" i="9"/>
  <c r="F323" i="9"/>
  <c r="F339" i="9"/>
  <c r="F355" i="9"/>
  <c r="F371" i="9"/>
  <c r="F387" i="9"/>
  <c r="F403" i="9"/>
  <c r="F419" i="9"/>
  <c r="F63" i="9"/>
  <c r="F200" i="9"/>
  <c r="F232" i="9"/>
  <c r="F45" i="9"/>
  <c r="F77" i="9"/>
  <c r="F109" i="9"/>
  <c r="F47" i="9"/>
  <c r="F184" i="9"/>
  <c r="F13" i="9"/>
  <c r="F19" i="9"/>
  <c r="F51" i="9"/>
  <c r="F83" i="9"/>
  <c r="F115" i="9"/>
  <c r="F198" i="9"/>
  <c r="F230" i="9"/>
  <c r="F23" i="9"/>
  <c r="F180" i="9"/>
  <c r="F224" i="9"/>
  <c r="F25" i="9"/>
  <c r="F57" i="9"/>
  <c r="F89" i="9"/>
  <c r="F121" i="9"/>
  <c r="F273" i="9"/>
  <c r="F289" i="9"/>
  <c r="F305" i="9"/>
  <c r="F321" i="9"/>
  <c r="F337" i="9"/>
  <c r="F353" i="9"/>
  <c r="F369" i="9"/>
  <c r="F385" i="9"/>
  <c r="F401" i="9"/>
  <c r="F417" i="9"/>
  <c r="F279" i="9"/>
  <c r="F295" i="9"/>
  <c r="F311" i="9"/>
  <c r="F327" i="9"/>
  <c r="F343" i="9"/>
  <c r="F359" i="9"/>
  <c r="F375" i="9"/>
  <c r="F391" i="9"/>
  <c r="F407" i="9"/>
  <c r="F423" i="9"/>
  <c r="F419" i="8"/>
  <c r="F417" i="8"/>
  <c r="F415" i="8"/>
  <c r="F413" i="8"/>
  <c r="F411" i="8"/>
  <c r="F409" i="8"/>
  <c r="F407" i="8"/>
  <c r="F405" i="8"/>
  <c r="F403" i="8"/>
  <c r="F401" i="8"/>
  <c r="F399" i="8"/>
  <c r="F397" i="8"/>
  <c r="F395" i="8"/>
  <c r="F393" i="8"/>
  <c r="F391" i="8"/>
  <c r="F389" i="8"/>
  <c r="F387" i="8"/>
  <c r="F385" i="8"/>
  <c r="F383" i="8"/>
  <c r="F381" i="8"/>
  <c r="F379" i="8"/>
  <c r="F377" i="8"/>
  <c r="F375" i="8"/>
  <c r="F373" i="8"/>
  <c r="F371" i="8"/>
  <c r="F369" i="8"/>
  <c r="F367" i="8"/>
  <c r="F365" i="8"/>
  <c r="F363" i="8"/>
  <c r="F361" i="8"/>
  <c r="F359" i="8"/>
  <c r="F357" i="8"/>
  <c r="F355" i="8"/>
  <c r="F353" i="8"/>
  <c r="F351" i="8"/>
  <c r="F349" i="8"/>
  <c r="F347" i="8"/>
  <c r="F345" i="8"/>
  <c r="F343" i="8"/>
  <c r="F341" i="8"/>
  <c r="F339" i="8"/>
  <c r="F337" i="8"/>
  <c r="F335" i="8"/>
  <c r="F333" i="8"/>
  <c r="F331" i="8"/>
  <c r="F329" i="8"/>
  <c r="F327" i="8"/>
  <c r="F325" i="8"/>
  <c r="F323" i="8"/>
  <c r="F321" i="8"/>
  <c r="F319" i="8"/>
  <c r="F317" i="8"/>
  <c r="F315" i="8"/>
  <c r="F313" i="8"/>
  <c r="F311" i="8"/>
  <c r="F309" i="8"/>
  <c r="F307" i="8"/>
  <c r="F305" i="8"/>
  <c r="F303" i="8"/>
  <c r="F301" i="8"/>
  <c r="F299" i="8"/>
  <c r="F297" i="8"/>
  <c r="F295" i="8"/>
  <c r="F293" i="8"/>
  <c r="F291" i="8"/>
  <c r="F289" i="8"/>
  <c r="F287" i="8"/>
  <c r="F285" i="8"/>
  <c r="F283" i="8"/>
  <c r="F281" i="8"/>
  <c r="F279" i="8"/>
  <c r="F277" i="8"/>
  <c r="F275" i="8"/>
  <c r="F273" i="8"/>
  <c r="F271" i="8"/>
  <c r="F269" i="8"/>
  <c r="F267" i="8"/>
  <c r="F265" i="8"/>
  <c r="F300" i="8"/>
  <c r="F292" i="8"/>
  <c r="F284" i="8"/>
  <c r="F276" i="8"/>
  <c r="F268" i="8"/>
  <c r="F263" i="8"/>
  <c r="F261" i="8"/>
  <c r="F259" i="8"/>
  <c r="F257" i="8"/>
  <c r="F255" i="8"/>
  <c r="F253" i="8"/>
  <c r="F251" i="8"/>
  <c r="F249" i="8"/>
  <c r="F247" i="8"/>
  <c r="F245" i="8"/>
  <c r="F243" i="8"/>
  <c r="F241" i="8"/>
  <c r="F239" i="8"/>
  <c r="F237" i="8"/>
  <c r="F235" i="8"/>
  <c r="F233" i="8"/>
  <c r="F231" i="8"/>
  <c r="F229" i="8"/>
  <c r="F227" i="8"/>
  <c r="F225" i="8"/>
  <c r="F223" i="8"/>
  <c r="F221" i="8"/>
  <c r="F219" i="8"/>
  <c r="F217" i="8"/>
  <c r="F215" i="8"/>
  <c r="F213" i="8"/>
  <c r="F211" i="8"/>
  <c r="F209" i="8"/>
  <c r="F207" i="8"/>
  <c r="F205" i="8"/>
  <c r="F203" i="8"/>
  <c r="F201" i="8"/>
  <c r="F199" i="8"/>
  <c r="F197" i="8"/>
  <c r="F195" i="8"/>
  <c r="F193" i="8"/>
  <c r="F191" i="8"/>
  <c r="F189" i="8"/>
  <c r="F187" i="8"/>
  <c r="F185" i="8"/>
  <c r="F183" i="8"/>
  <c r="F181" i="8"/>
  <c r="F179" i="8"/>
  <c r="F177" i="8"/>
  <c r="F175" i="8"/>
  <c r="F173" i="8"/>
  <c r="F171" i="8"/>
  <c r="F272" i="8"/>
  <c r="F262" i="8"/>
  <c r="F254" i="8"/>
  <c r="F246" i="8"/>
  <c r="F238" i="8"/>
  <c r="F230" i="8"/>
  <c r="F222" i="8"/>
  <c r="F214" i="8"/>
  <c r="F206" i="8"/>
  <c r="F198" i="8"/>
  <c r="F190" i="8"/>
  <c r="F182" i="8"/>
  <c r="F174" i="8"/>
  <c r="F169" i="8"/>
  <c r="F167" i="8"/>
  <c r="F165" i="8"/>
  <c r="F163" i="8"/>
  <c r="F161" i="8"/>
  <c r="F159" i="8"/>
  <c r="F125" i="8"/>
  <c r="F123" i="8"/>
  <c r="F121" i="8"/>
  <c r="F119" i="8"/>
  <c r="F117" i="8"/>
  <c r="F115" i="8"/>
  <c r="F113" i="8"/>
  <c r="F111" i="8"/>
  <c r="F109" i="8"/>
  <c r="F107" i="8"/>
  <c r="F105" i="8"/>
  <c r="F103" i="8"/>
  <c r="F101" i="8"/>
  <c r="F99" i="8"/>
  <c r="F97" i="8"/>
  <c r="F95" i="8"/>
  <c r="F93" i="8"/>
  <c r="F91" i="8"/>
  <c r="F89" i="8"/>
  <c r="F87" i="8"/>
  <c r="F85" i="8"/>
  <c r="F83" i="8"/>
  <c r="F81" i="8"/>
  <c r="F79" i="8"/>
  <c r="F77" i="8"/>
  <c r="F75" i="8"/>
  <c r="F73" i="8"/>
  <c r="F71" i="8"/>
  <c r="F69" i="8"/>
  <c r="F67" i="8"/>
  <c r="F65" i="8"/>
  <c r="F63" i="8"/>
  <c r="F61" i="8"/>
  <c r="F59" i="8"/>
  <c r="F57" i="8"/>
  <c r="F55" i="8"/>
  <c r="F53" i="8"/>
  <c r="F51" i="8"/>
  <c r="F49" i="8"/>
  <c r="F47" i="8"/>
  <c r="F45" i="8"/>
  <c r="F43" i="8"/>
  <c r="F41" i="8"/>
  <c r="F39" i="8"/>
  <c r="F37" i="8"/>
  <c r="F35" i="8"/>
  <c r="F33" i="8"/>
  <c r="F31" i="8"/>
  <c r="F29" i="8"/>
  <c r="F27" i="8"/>
  <c r="F25" i="8"/>
  <c r="F23" i="8"/>
  <c r="F21" i="8"/>
  <c r="F19" i="8"/>
  <c r="F17" i="8"/>
  <c r="F15" i="8"/>
  <c r="F13" i="8"/>
  <c r="F11" i="8"/>
  <c r="F9" i="8"/>
  <c r="F296" i="8"/>
  <c r="F264" i="8"/>
  <c r="F256" i="8"/>
  <c r="F248" i="8"/>
  <c r="F240" i="8"/>
  <c r="F232" i="8"/>
  <c r="F224" i="8"/>
  <c r="F216" i="8"/>
  <c r="F208" i="8"/>
  <c r="F200" i="8"/>
  <c r="F192" i="8"/>
  <c r="F184" i="8"/>
  <c r="F176" i="8"/>
  <c r="F288" i="8"/>
  <c r="F258" i="8"/>
  <c r="F250" i="8"/>
  <c r="F242" i="8"/>
  <c r="F234" i="8"/>
  <c r="F226" i="8"/>
  <c r="F218" i="8"/>
  <c r="F210" i="8"/>
  <c r="F202" i="8"/>
  <c r="F194" i="8"/>
  <c r="F186" i="8"/>
  <c r="F178" i="8"/>
  <c r="F170" i="8"/>
  <c r="F168" i="8"/>
  <c r="F166" i="8"/>
  <c r="F164" i="8"/>
  <c r="F162" i="8"/>
  <c r="F160" i="8"/>
  <c r="F158" i="8"/>
  <c r="F156" i="8"/>
  <c r="F154" i="8"/>
  <c r="F152" i="8"/>
  <c r="F150" i="8"/>
  <c r="F148" i="8"/>
  <c r="F146" i="8"/>
  <c r="F144" i="8"/>
  <c r="F142" i="8"/>
  <c r="F244" i="8"/>
  <c r="F212" i="8"/>
  <c r="F180" i="8"/>
  <c r="F24" i="8"/>
  <c r="F16" i="8"/>
  <c r="F252" i="8"/>
  <c r="F280" i="8"/>
  <c r="F236" i="8"/>
  <c r="F204" i="8"/>
  <c r="F172" i="8"/>
  <c r="F188" i="8"/>
  <c r="F22" i="8"/>
  <c r="F260" i="8"/>
  <c r="F228" i="8"/>
  <c r="F196" i="8"/>
  <c r="F220" i="8"/>
  <c r="F14" i="8"/>
  <c r="F18" i="8"/>
  <c r="F20" i="8"/>
  <c r="F155" i="8"/>
  <c r="F330" i="8"/>
  <c r="F362" i="8"/>
  <c r="F394" i="8"/>
  <c r="F44" i="8"/>
  <c r="F60" i="8"/>
  <c r="F76" i="8"/>
  <c r="F92" i="8"/>
  <c r="F108" i="8"/>
  <c r="F124" i="8"/>
  <c r="F140" i="8"/>
  <c r="F306" i="8"/>
  <c r="F342" i="8"/>
  <c r="F374" i="8"/>
  <c r="F406" i="8"/>
  <c r="F133" i="8"/>
  <c r="F149" i="8"/>
  <c r="F147" i="8"/>
  <c r="F30" i="8"/>
  <c r="F46" i="8"/>
  <c r="F62" i="8"/>
  <c r="F78" i="8"/>
  <c r="F94" i="8"/>
  <c r="F110" i="8"/>
  <c r="F126" i="8"/>
  <c r="F266" i="8"/>
  <c r="F282" i="8"/>
  <c r="F423" i="8"/>
  <c r="F308" i="8"/>
  <c r="F324" i="8"/>
  <c r="F340" i="8"/>
  <c r="F356" i="8"/>
  <c r="F372" i="8"/>
  <c r="F388" i="8"/>
  <c r="F404" i="8"/>
  <c r="F420" i="8"/>
  <c r="F421" i="8"/>
  <c r="F427" i="8"/>
  <c r="F344" i="8"/>
  <c r="F376" i="8"/>
  <c r="F408" i="8"/>
  <c r="F424" i="8"/>
  <c r="F136" i="8"/>
  <c r="F129" i="8"/>
  <c r="F42" i="8"/>
  <c r="F90" i="8"/>
  <c r="F122" i="8"/>
  <c r="F304" i="8"/>
  <c r="F368" i="8"/>
  <c r="F10" i="8"/>
  <c r="F28" i="8"/>
  <c r="F298" i="8"/>
  <c r="F338" i="8"/>
  <c r="F370" i="8"/>
  <c r="F402" i="8"/>
  <c r="F32" i="8"/>
  <c r="F48" i="8"/>
  <c r="F64" i="8"/>
  <c r="F80" i="8"/>
  <c r="F96" i="8"/>
  <c r="F112" i="8"/>
  <c r="F128" i="8"/>
  <c r="F131" i="8"/>
  <c r="F314" i="8"/>
  <c r="F350" i="8"/>
  <c r="F382" i="8"/>
  <c r="F414" i="8"/>
  <c r="F137" i="8"/>
  <c r="F153" i="8"/>
  <c r="F302" i="8"/>
  <c r="F34" i="8"/>
  <c r="F50" i="8"/>
  <c r="F66" i="8"/>
  <c r="F82" i="8"/>
  <c r="F98" i="8"/>
  <c r="F114" i="8"/>
  <c r="F130" i="8"/>
  <c r="F270" i="8"/>
  <c r="F286" i="8"/>
  <c r="F312" i="8"/>
  <c r="F328" i="8"/>
  <c r="F360" i="8"/>
  <c r="F392" i="8"/>
  <c r="F425" i="8"/>
  <c r="F100" i="8"/>
  <c r="F132" i="8"/>
  <c r="F322" i="8"/>
  <c r="F390" i="8"/>
  <c r="F426" i="8"/>
  <c r="F157" i="8"/>
  <c r="F326" i="8"/>
  <c r="F54" i="8"/>
  <c r="F86" i="8"/>
  <c r="F118" i="8"/>
  <c r="F274" i="8"/>
  <c r="F290" i="8"/>
  <c r="F316" i="8"/>
  <c r="F348" i="8"/>
  <c r="F364" i="8"/>
  <c r="F396" i="8"/>
  <c r="F412" i="8"/>
  <c r="F429" i="8"/>
  <c r="F418" i="8"/>
  <c r="F88" i="8"/>
  <c r="F120" i="8"/>
  <c r="F151" i="8"/>
  <c r="F398" i="8"/>
  <c r="F422" i="8"/>
  <c r="F106" i="8"/>
  <c r="F294" i="8"/>
  <c r="F352" i="8"/>
  <c r="F416" i="8"/>
  <c r="F26" i="8"/>
  <c r="F127" i="8"/>
  <c r="F310" i="8"/>
  <c r="F346" i="8"/>
  <c r="F378" i="8"/>
  <c r="F410" i="8"/>
  <c r="F36" i="8"/>
  <c r="F52" i="8"/>
  <c r="F68" i="8"/>
  <c r="F84" i="8"/>
  <c r="F116" i="8"/>
  <c r="F139" i="8"/>
  <c r="F358" i="8"/>
  <c r="F141" i="8"/>
  <c r="F38" i="8"/>
  <c r="F70" i="8"/>
  <c r="F102" i="8"/>
  <c r="F134" i="8"/>
  <c r="F332" i="8"/>
  <c r="F380" i="8"/>
  <c r="F428" i="8"/>
  <c r="F72" i="8"/>
  <c r="F366" i="8"/>
  <c r="F135" i="8"/>
  <c r="F74" i="8"/>
  <c r="F138" i="8"/>
  <c r="F320" i="8"/>
  <c r="F384" i="8"/>
  <c r="F12" i="8"/>
  <c r="F143" i="8"/>
  <c r="F318" i="8"/>
  <c r="F354" i="8"/>
  <c r="F386" i="8"/>
  <c r="F40" i="8"/>
  <c r="F56" i="8"/>
  <c r="F104" i="8"/>
  <c r="F334" i="8"/>
  <c r="F145" i="8"/>
  <c r="F58" i="8"/>
  <c r="F278" i="8"/>
  <c r="F336" i="8"/>
  <c r="F400" i="8"/>
  <c r="F428" i="7"/>
  <c r="F426" i="7"/>
  <c r="F424" i="7"/>
  <c r="F422" i="7"/>
  <c r="F420" i="7"/>
  <c r="F418" i="7"/>
  <c r="F416" i="7"/>
  <c r="F414" i="7"/>
  <c r="F412" i="7"/>
  <c r="F410" i="7"/>
  <c r="F408" i="7"/>
  <c r="F406" i="7"/>
  <c r="F404" i="7"/>
  <c r="F402" i="7"/>
  <c r="F400" i="7"/>
  <c r="F398" i="7"/>
  <c r="F396" i="7"/>
  <c r="F394" i="7"/>
  <c r="F392" i="7"/>
  <c r="F390" i="7"/>
  <c r="F388" i="7"/>
  <c r="F386" i="7"/>
  <c r="F384" i="7"/>
  <c r="F382" i="7"/>
  <c r="F380" i="7"/>
  <c r="F378" i="7"/>
  <c r="F376" i="7"/>
  <c r="F374" i="7"/>
  <c r="F372" i="7"/>
  <c r="F370" i="7"/>
  <c r="F368" i="7"/>
  <c r="F366" i="7"/>
  <c r="F364" i="7"/>
  <c r="F362" i="7"/>
  <c r="F360" i="7"/>
  <c r="F358" i="7"/>
  <c r="F356" i="7"/>
  <c r="F354" i="7"/>
  <c r="F352" i="7"/>
  <c r="F350" i="7"/>
  <c r="F348" i="7"/>
  <c r="F346" i="7"/>
  <c r="F344" i="7"/>
  <c r="F342" i="7"/>
  <c r="F340" i="7"/>
  <c r="F338" i="7"/>
  <c r="F336" i="7"/>
  <c r="F334" i="7"/>
  <c r="F332" i="7"/>
  <c r="F330" i="7"/>
  <c r="F328" i="7"/>
  <c r="F326" i="7"/>
  <c r="F324" i="7"/>
  <c r="F322" i="7"/>
  <c r="F320" i="7"/>
  <c r="F318" i="7"/>
  <c r="F316" i="7"/>
  <c r="F314" i="7"/>
  <c r="F312" i="7"/>
  <c r="F310" i="7"/>
  <c r="F308" i="7"/>
  <c r="F306" i="7"/>
  <c r="F304" i="7"/>
  <c r="F302" i="7"/>
  <c r="F300" i="7"/>
  <c r="F298" i="7"/>
  <c r="F296" i="7"/>
  <c r="F294" i="7"/>
  <c r="F292" i="7"/>
  <c r="F290" i="7"/>
  <c r="F288" i="7"/>
  <c r="F286" i="7"/>
  <c r="F284" i="7"/>
  <c r="F282" i="7"/>
  <c r="F280" i="7"/>
  <c r="F278" i="7"/>
  <c r="F276" i="7"/>
  <c r="F274" i="7"/>
  <c r="F272" i="7"/>
  <c r="F270" i="7"/>
  <c r="F268" i="7"/>
  <c r="F266" i="7"/>
  <c r="F264" i="7"/>
  <c r="F427" i="7"/>
  <c r="F411" i="7"/>
  <c r="F395" i="7"/>
  <c r="F379" i="7"/>
  <c r="F363" i="7"/>
  <c r="F347" i="7"/>
  <c r="F331" i="7"/>
  <c r="F315" i="7"/>
  <c r="F299" i="7"/>
  <c r="F283" i="7"/>
  <c r="F267" i="7"/>
  <c r="F256" i="7"/>
  <c r="F248" i="7"/>
  <c r="F240" i="7"/>
  <c r="F232" i="7"/>
  <c r="F224" i="7"/>
  <c r="F216" i="7"/>
  <c r="F208" i="7"/>
  <c r="F200" i="7"/>
  <c r="F192" i="7"/>
  <c r="F184" i="7"/>
  <c r="F176" i="7"/>
  <c r="F168" i="7"/>
  <c r="F160" i="7"/>
  <c r="F152" i="7"/>
  <c r="F144" i="7"/>
  <c r="F136" i="7"/>
  <c r="F134" i="7"/>
  <c r="F132" i="7"/>
  <c r="F130" i="7"/>
  <c r="F128" i="7"/>
  <c r="F126" i="7"/>
  <c r="F124" i="7"/>
  <c r="F122" i="7"/>
  <c r="F120" i="7"/>
  <c r="F118" i="7"/>
  <c r="F116" i="7"/>
  <c r="F114" i="7"/>
  <c r="F112" i="7"/>
  <c r="F110" i="7"/>
  <c r="F108" i="7"/>
  <c r="F106" i="7"/>
  <c r="F104" i="7"/>
  <c r="F102" i="7"/>
  <c r="F100" i="7"/>
  <c r="F98" i="7"/>
  <c r="F96" i="7"/>
  <c r="F94" i="7"/>
  <c r="F92" i="7"/>
  <c r="F90" i="7"/>
  <c r="F88" i="7"/>
  <c r="F86" i="7"/>
  <c r="F84" i="7"/>
  <c r="F82" i="7"/>
  <c r="F80" i="7"/>
  <c r="F78" i="7"/>
  <c r="F76" i="7"/>
  <c r="F74" i="7"/>
  <c r="F72" i="7"/>
  <c r="F70" i="7"/>
  <c r="F68" i="7"/>
  <c r="F258" i="7"/>
  <c r="F250" i="7"/>
  <c r="F242" i="7"/>
  <c r="F234" i="7"/>
  <c r="F226" i="7"/>
  <c r="F218" i="7"/>
  <c r="F210" i="7"/>
  <c r="F202" i="7"/>
  <c r="F194" i="7"/>
  <c r="F186" i="7"/>
  <c r="F178" i="7"/>
  <c r="F170" i="7"/>
  <c r="F162" i="7"/>
  <c r="F154" i="7"/>
  <c r="F146" i="7"/>
  <c r="F138" i="7"/>
  <c r="F419" i="7"/>
  <c r="F403" i="7"/>
  <c r="F387" i="7"/>
  <c r="F371" i="7"/>
  <c r="F355" i="7"/>
  <c r="F339" i="7"/>
  <c r="F323" i="7"/>
  <c r="F307" i="7"/>
  <c r="F291" i="7"/>
  <c r="F275" i="7"/>
  <c r="F260" i="7"/>
  <c r="F252" i="7"/>
  <c r="F244" i="7"/>
  <c r="F236" i="7"/>
  <c r="F228" i="7"/>
  <c r="F220" i="7"/>
  <c r="F212" i="7"/>
  <c r="F204" i="7"/>
  <c r="F196" i="7"/>
  <c r="F188" i="7"/>
  <c r="F180" i="7"/>
  <c r="F172" i="7"/>
  <c r="F164" i="7"/>
  <c r="F156" i="7"/>
  <c r="F148" i="7"/>
  <c r="F140" i="7"/>
  <c r="F135" i="7"/>
  <c r="F133" i="7"/>
  <c r="F131" i="7"/>
  <c r="F129" i="7"/>
  <c r="F127" i="7"/>
  <c r="F125" i="7"/>
  <c r="F123" i="7"/>
  <c r="F121" i="7"/>
  <c r="F119" i="7"/>
  <c r="F117" i="7"/>
  <c r="F115" i="7"/>
  <c r="F113" i="7"/>
  <c r="F111" i="7"/>
  <c r="F109" i="7"/>
  <c r="F107" i="7"/>
  <c r="F105" i="7"/>
  <c r="F103" i="7"/>
  <c r="F101" i="7"/>
  <c r="F99" i="7"/>
  <c r="F97" i="7"/>
  <c r="F95" i="7"/>
  <c r="F425" i="7"/>
  <c r="F409" i="7"/>
  <c r="F393" i="7"/>
  <c r="F377" i="7"/>
  <c r="F361" i="7"/>
  <c r="F345" i="7"/>
  <c r="F329" i="7"/>
  <c r="F313" i="7"/>
  <c r="F297" i="7"/>
  <c r="F262" i="7"/>
  <c r="F254" i="7"/>
  <c r="F246" i="7"/>
  <c r="F238" i="7"/>
  <c r="F230" i="7"/>
  <c r="F222" i="7"/>
  <c r="F214" i="7"/>
  <c r="F206" i="7"/>
  <c r="F198" i="7"/>
  <c r="F190" i="7"/>
  <c r="F182" i="7"/>
  <c r="F174" i="7"/>
  <c r="F166" i="7"/>
  <c r="F158" i="7"/>
  <c r="F150" i="7"/>
  <c r="F142" i="7"/>
  <c r="F89" i="7"/>
  <c r="F81" i="7"/>
  <c r="F73" i="7"/>
  <c r="F91" i="7"/>
  <c r="F83" i="7"/>
  <c r="F75" i="7"/>
  <c r="F67" i="7"/>
  <c r="F65" i="7"/>
  <c r="F93" i="7"/>
  <c r="F85" i="7"/>
  <c r="F77" i="7"/>
  <c r="F69" i="7"/>
  <c r="F87" i="7"/>
  <c r="F79" i="7"/>
  <c r="F71" i="7"/>
  <c r="F66" i="7"/>
  <c r="F64" i="7"/>
  <c r="F62" i="7"/>
  <c r="F60" i="7"/>
  <c r="F58" i="7"/>
  <c r="F56" i="7"/>
  <c r="F54" i="7"/>
  <c r="F52" i="7"/>
  <c r="F50" i="7"/>
  <c r="F48" i="7"/>
  <c r="F46" i="7"/>
  <c r="F44" i="7"/>
  <c r="F42" i="7"/>
  <c r="F40" i="7"/>
  <c r="F38" i="7"/>
  <c r="F36" i="7"/>
  <c r="F34" i="7"/>
  <c r="F32" i="7"/>
  <c r="F30" i="7"/>
  <c r="F28" i="7"/>
  <c r="F26" i="7"/>
  <c r="F24" i="7"/>
  <c r="F22" i="7"/>
  <c r="F20" i="7"/>
  <c r="F18" i="7"/>
  <c r="F16" i="7"/>
  <c r="F14" i="7"/>
  <c r="F12" i="7"/>
  <c r="F10" i="7"/>
  <c r="F9" i="7"/>
  <c r="F25" i="7"/>
  <c r="F41" i="7"/>
  <c r="F57" i="7"/>
  <c r="F19" i="7"/>
  <c r="F35" i="7"/>
  <c r="F51" i="7"/>
  <c r="F265" i="7"/>
  <c r="F305" i="7"/>
  <c r="F369" i="7"/>
  <c r="F137" i="7"/>
  <c r="F169" i="7"/>
  <c r="F201" i="7"/>
  <c r="F233" i="7"/>
  <c r="F143" i="7"/>
  <c r="F175" i="7"/>
  <c r="F207" i="7"/>
  <c r="F239" i="7"/>
  <c r="F269" i="7"/>
  <c r="F301" i="7"/>
  <c r="F333" i="7"/>
  <c r="F365" i="7"/>
  <c r="F397" i="7"/>
  <c r="F429" i="7"/>
  <c r="F157" i="7"/>
  <c r="F189" i="7"/>
  <c r="F221" i="7"/>
  <c r="F253" i="7"/>
  <c r="F155" i="7"/>
  <c r="F187" i="7"/>
  <c r="F219" i="7"/>
  <c r="F251" i="7"/>
  <c r="F287" i="7"/>
  <c r="F319" i="7"/>
  <c r="F351" i="7"/>
  <c r="F383" i="7"/>
  <c r="F415" i="7"/>
  <c r="F13" i="7"/>
  <c r="F29" i="7"/>
  <c r="F45" i="7"/>
  <c r="F61" i="7"/>
  <c r="F23" i="7"/>
  <c r="F39" i="7"/>
  <c r="F55" i="7"/>
  <c r="F273" i="7"/>
  <c r="F321" i="7"/>
  <c r="F385" i="7"/>
  <c r="F145" i="7"/>
  <c r="F177" i="7"/>
  <c r="F209" i="7"/>
  <c r="F241" i="7"/>
  <c r="F151" i="7"/>
  <c r="F183" i="7"/>
  <c r="F215" i="7"/>
  <c r="F247" i="7"/>
  <c r="F279" i="7"/>
  <c r="F311" i="7"/>
  <c r="F343" i="7"/>
  <c r="F375" i="7"/>
  <c r="F407" i="7"/>
  <c r="F165" i="7"/>
  <c r="F197" i="7"/>
  <c r="F229" i="7"/>
  <c r="F261" i="7"/>
  <c r="F163" i="7"/>
  <c r="F195" i="7"/>
  <c r="F227" i="7"/>
  <c r="F259" i="7"/>
  <c r="F293" i="7"/>
  <c r="F325" i="7"/>
  <c r="F357" i="7"/>
  <c r="F389" i="7"/>
  <c r="F421" i="7"/>
  <c r="F17" i="7"/>
  <c r="F33" i="7"/>
  <c r="F49" i="7"/>
  <c r="F11" i="7"/>
  <c r="F27" i="7"/>
  <c r="F43" i="7"/>
  <c r="F59" i="7"/>
  <c r="F281" i="7"/>
  <c r="F337" i="7"/>
  <c r="F401" i="7"/>
  <c r="F153" i="7"/>
  <c r="F185" i="7"/>
  <c r="F217" i="7"/>
  <c r="F249" i="7"/>
  <c r="F159" i="7"/>
  <c r="F191" i="7"/>
  <c r="F223" i="7"/>
  <c r="F255" i="7"/>
  <c r="F285" i="7"/>
  <c r="F317" i="7"/>
  <c r="F349" i="7"/>
  <c r="F381" i="7"/>
  <c r="F413" i="7"/>
  <c r="F141" i="7"/>
  <c r="F173" i="7"/>
  <c r="F205" i="7"/>
  <c r="F237" i="7"/>
  <c r="F139" i="7"/>
  <c r="F171" i="7"/>
  <c r="F203" i="7"/>
  <c r="F235" i="7"/>
  <c r="F271" i="7"/>
  <c r="F303" i="7"/>
  <c r="F335" i="7"/>
  <c r="F367" i="7"/>
  <c r="F399" i="7"/>
  <c r="F211" i="7"/>
  <c r="F309" i="7"/>
  <c r="F373" i="7"/>
  <c r="F21" i="7"/>
  <c r="F37" i="7"/>
  <c r="F53" i="7"/>
  <c r="F15" i="7"/>
  <c r="F31" i="7"/>
  <c r="F47" i="7"/>
  <c r="F63" i="7"/>
  <c r="F289" i="7"/>
  <c r="F353" i="7"/>
  <c r="F417" i="7"/>
  <c r="F161" i="7"/>
  <c r="F193" i="7"/>
  <c r="F225" i="7"/>
  <c r="F257" i="7"/>
  <c r="F167" i="7"/>
  <c r="F199" i="7"/>
  <c r="F231" i="7"/>
  <c r="F263" i="7"/>
  <c r="F295" i="7"/>
  <c r="F327" i="7"/>
  <c r="F359" i="7"/>
  <c r="F391" i="7"/>
  <c r="F423" i="7"/>
  <c r="F149" i="7"/>
  <c r="F181" i="7"/>
  <c r="F213" i="7"/>
  <c r="F245" i="7"/>
  <c r="F147" i="7"/>
  <c r="F179" i="7"/>
  <c r="F243" i="7"/>
  <c r="F277" i="7"/>
  <c r="F341" i="7"/>
  <c r="F405" i="7"/>
  <c r="F429" i="6"/>
  <c r="F427" i="6"/>
  <c r="F425" i="6"/>
  <c r="F423" i="6"/>
  <c r="F421" i="6"/>
  <c r="F419" i="6"/>
  <c r="F417" i="6"/>
  <c r="F415" i="6"/>
  <c r="F413" i="6"/>
  <c r="F411" i="6"/>
  <c r="F409" i="6"/>
  <c r="F407" i="6"/>
  <c r="F405" i="6"/>
  <c r="F403" i="6"/>
  <c r="F401" i="6"/>
  <c r="F399" i="6"/>
  <c r="F397" i="6"/>
  <c r="F395" i="6"/>
  <c r="F393" i="6"/>
  <c r="F391" i="6"/>
  <c r="F389" i="6"/>
  <c r="F387" i="6"/>
  <c r="F385" i="6"/>
  <c r="F383" i="6"/>
  <c r="F381" i="6"/>
  <c r="F379" i="6"/>
  <c r="F377" i="6"/>
  <c r="F375" i="6"/>
  <c r="F373" i="6"/>
  <c r="F371" i="6"/>
  <c r="F369" i="6"/>
  <c r="F367" i="6"/>
  <c r="F365" i="6"/>
  <c r="F363" i="6"/>
  <c r="F361" i="6"/>
  <c r="F359" i="6"/>
  <c r="F357" i="6"/>
  <c r="F355" i="6"/>
  <c r="F353" i="6"/>
  <c r="F351" i="6"/>
  <c r="F349" i="6"/>
  <c r="F347" i="6"/>
  <c r="F345" i="6"/>
  <c r="F343" i="6"/>
  <c r="F341" i="6"/>
  <c r="F339" i="6"/>
  <c r="F337" i="6"/>
  <c r="F335" i="6"/>
  <c r="F333" i="6"/>
  <c r="F329" i="6"/>
  <c r="F325" i="6"/>
  <c r="F305" i="6"/>
  <c r="F303" i="6"/>
  <c r="F301" i="6"/>
  <c r="F295" i="6"/>
  <c r="F293" i="6"/>
  <c r="F291" i="6"/>
  <c r="F289" i="6"/>
  <c r="F287" i="6"/>
  <c r="F285" i="6"/>
  <c r="F283" i="6"/>
  <c r="F281" i="6"/>
  <c r="F277" i="6"/>
  <c r="F275" i="6"/>
  <c r="F269" i="6"/>
  <c r="F267" i="6"/>
  <c r="F265" i="6"/>
  <c r="F263" i="6"/>
  <c r="F95" i="6"/>
  <c r="F63" i="6"/>
  <c r="F43" i="6"/>
  <c r="F35" i="6"/>
  <c r="F27" i="6"/>
  <c r="F19" i="6"/>
  <c r="F11" i="6"/>
  <c r="F103" i="6"/>
  <c r="F41" i="6"/>
  <c r="F25" i="6"/>
  <c r="F9" i="6"/>
  <c r="F87" i="6"/>
  <c r="F55" i="6"/>
  <c r="F45" i="6"/>
  <c r="F37" i="6"/>
  <c r="F29" i="6"/>
  <c r="F21" i="6"/>
  <c r="F13" i="6"/>
  <c r="F71" i="6"/>
  <c r="F17" i="6"/>
  <c r="F111" i="6"/>
  <c r="F79" i="6"/>
  <c r="F47" i="6"/>
  <c r="F39" i="6"/>
  <c r="F31" i="6"/>
  <c r="F23" i="6"/>
  <c r="F15" i="6"/>
  <c r="F33" i="6"/>
  <c r="F20" i="6"/>
  <c r="F118" i="6"/>
  <c r="F170" i="6"/>
  <c r="F10" i="6"/>
  <c r="F42" i="6"/>
  <c r="F69" i="6"/>
  <c r="F101" i="6"/>
  <c r="F93" i="6"/>
  <c r="F150" i="6"/>
  <c r="F194" i="6"/>
  <c r="F234" i="6"/>
  <c r="F262" i="6"/>
  <c r="F16" i="6"/>
  <c r="F59" i="6"/>
  <c r="F91" i="6"/>
  <c r="F12" i="6"/>
  <c r="F114" i="6"/>
  <c r="F158" i="6"/>
  <c r="F206" i="6"/>
  <c r="F230" i="6"/>
  <c r="F266" i="6"/>
  <c r="F14" i="6"/>
  <c r="F46" i="6"/>
  <c r="F74" i="6"/>
  <c r="F106" i="6"/>
  <c r="F330" i="6"/>
  <c r="F378" i="6"/>
  <c r="F56" i="6"/>
  <c r="F88" i="6"/>
  <c r="F115" i="6"/>
  <c r="F131" i="6"/>
  <c r="F147" i="6"/>
  <c r="F163" i="6"/>
  <c r="F179" i="6"/>
  <c r="F195" i="6"/>
  <c r="F211" i="6"/>
  <c r="F227" i="6"/>
  <c r="F243" i="6"/>
  <c r="F259" i="6"/>
  <c r="F334" i="6"/>
  <c r="F382" i="6"/>
  <c r="F418" i="6"/>
  <c r="F70" i="6"/>
  <c r="F102" i="6"/>
  <c r="F124" i="6"/>
  <c r="F140" i="6"/>
  <c r="F156" i="6"/>
  <c r="F172" i="6"/>
  <c r="F188" i="6"/>
  <c r="F204" i="6"/>
  <c r="F220" i="6"/>
  <c r="F236" i="6"/>
  <c r="F252" i="6"/>
  <c r="F314" i="6"/>
  <c r="F362" i="6"/>
  <c r="F406" i="6"/>
  <c r="F60" i="6"/>
  <c r="F92" i="6"/>
  <c r="F121" i="6"/>
  <c r="F137" i="6"/>
  <c r="F153" i="6"/>
  <c r="F169" i="6"/>
  <c r="F185" i="6"/>
  <c r="F201" i="6"/>
  <c r="F217" i="6"/>
  <c r="F233" i="6"/>
  <c r="F249" i="6"/>
  <c r="F271" i="6"/>
  <c r="F311" i="6"/>
  <c r="F327" i="6"/>
  <c r="F272" i="6"/>
  <c r="F288" i="6"/>
  <c r="F304" i="6"/>
  <c r="F320" i="6"/>
  <c r="F336" i="6"/>
  <c r="F352" i="6"/>
  <c r="F368" i="6"/>
  <c r="F384" i="6"/>
  <c r="F400" i="6"/>
  <c r="F416" i="6"/>
  <c r="F313" i="6"/>
  <c r="F141" i="6"/>
  <c r="F189" i="6"/>
  <c r="F221" i="6"/>
  <c r="F253" i="6"/>
  <c r="F315" i="6"/>
  <c r="F276" i="6"/>
  <c r="F308" i="6"/>
  <c r="F324" i="6"/>
  <c r="F356" i="6"/>
  <c r="F388" i="6"/>
  <c r="F420" i="6"/>
  <c r="F273" i="6"/>
  <c r="F338" i="6"/>
  <c r="F108" i="6"/>
  <c r="F145" i="6"/>
  <c r="F177" i="6"/>
  <c r="F225" i="6"/>
  <c r="F299" i="6"/>
  <c r="F280" i="6"/>
  <c r="F312" i="6"/>
  <c r="F360" i="6"/>
  <c r="F408" i="6"/>
  <c r="F321" i="6"/>
  <c r="F370" i="6"/>
  <c r="F184" i="6"/>
  <c r="F232" i="6"/>
  <c r="F350" i="6"/>
  <c r="F84" i="6"/>
  <c r="F133" i="6"/>
  <c r="F181" i="6"/>
  <c r="F229" i="6"/>
  <c r="F307" i="6"/>
  <c r="F284" i="6"/>
  <c r="F316" i="6"/>
  <c r="F364" i="6"/>
  <c r="F412" i="6"/>
  <c r="F309" i="6"/>
  <c r="F61" i="6"/>
  <c r="F130" i="6"/>
  <c r="F186" i="6"/>
  <c r="F18" i="6"/>
  <c r="F51" i="6"/>
  <c r="F83" i="6"/>
  <c r="F28" i="6"/>
  <c r="F107" i="6"/>
  <c r="F162" i="6"/>
  <c r="F198" i="6"/>
  <c r="F242" i="6"/>
  <c r="F270" i="6"/>
  <c r="F24" i="6"/>
  <c r="F66" i="6"/>
  <c r="F98" i="6"/>
  <c r="F44" i="6"/>
  <c r="F126" i="6"/>
  <c r="F166" i="6"/>
  <c r="F210" i="6"/>
  <c r="F238" i="6"/>
  <c r="F274" i="6"/>
  <c r="F22" i="6"/>
  <c r="F49" i="6"/>
  <c r="F81" i="6"/>
  <c r="F113" i="6"/>
  <c r="F342" i="6"/>
  <c r="F398" i="6"/>
  <c r="F64" i="6"/>
  <c r="F96" i="6"/>
  <c r="F119" i="6"/>
  <c r="F135" i="6"/>
  <c r="F151" i="6"/>
  <c r="F167" i="6"/>
  <c r="F183" i="6"/>
  <c r="F199" i="6"/>
  <c r="F215" i="6"/>
  <c r="F231" i="6"/>
  <c r="F247" i="6"/>
  <c r="F298" i="6"/>
  <c r="F346" i="6"/>
  <c r="F390" i="6"/>
  <c r="F78" i="6"/>
  <c r="F110" i="6"/>
  <c r="F128" i="6"/>
  <c r="F144" i="6"/>
  <c r="F160" i="6"/>
  <c r="F176" i="6"/>
  <c r="F192" i="6"/>
  <c r="F208" i="6"/>
  <c r="F224" i="6"/>
  <c r="F240" i="6"/>
  <c r="F256" i="6"/>
  <c r="F326" i="6"/>
  <c r="F374" i="6"/>
  <c r="F414" i="6"/>
  <c r="F68" i="6"/>
  <c r="F100" i="6"/>
  <c r="F125" i="6"/>
  <c r="F157" i="6"/>
  <c r="F173" i="6"/>
  <c r="F205" i="6"/>
  <c r="F237" i="6"/>
  <c r="F279" i="6"/>
  <c r="F331" i="6"/>
  <c r="F292" i="6"/>
  <c r="F340" i="6"/>
  <c r="F372" i="6"/>
  <c r="F404" i="6"/>
  <c r="F317" i="6"/>
  <c r="F76" i="6"/>
  <c r="F209" i="6"/>
  <c r="F257" i="6"/>
  <c r="F264" i="6"/>
  <c r="F328" i="6"/>
  <c r="F376" i="6"/>
  <c r="F424" i="6"/>
  <c r="F89" i="6"/>
  <c r="F65" i="6"/>
  <c r="F50" i="6"/>
  <c r="F182" i="6"/>
  <c r="F258" i="6"/>
  <c r="F40" i="6"/>
  <c r="F109" i="6"/>
  <c r="F146" i="6"/>
  <c r="F222" i="6"/>
  <c r="F38" i="6"/>
  <c r="F99" i="6"/>
  <c r="F366" i="6"/>
  <c r="F80" i="6"/>
  <c r="F127" i="6"/>
  <c r="F159" i="6"/>
  <c r="F191" i="6"/>
  <c r="F223" i="6"/>
  <c r="F255" i="6"/>
  <c r="F410" i="6"/>
  <c r="F94" i="6"/>
  <c r="F136" i="6"/>
  <c r="F168" i="6"/>
  <c r="F216" i="6"/>
  <c r="F302" i="6"/>
  <c r="F52" i="6"/>
  <c r="F165" i="6"/>
  <c r="F213" i="6"/>
  <c r="F261" i="6"/>
  <c r="F268" i="6"/>
  <c r="F332" i="6"/>
  <c r="F396" i="6"/>
  <c r="F75" i="6"/>
  <c r="F142" i="6"/>
  <c r="F202" i="6"/>
  <c r="F26" i="6"/>
  <c r="F58" i="6"/>
  <c r="F90" i="6"/>
  <c r="F36" i="6"/>
  <c r="F122" i="6"/>
  <c r="F174" i="6"/>
  <c r="F218" i="6"/>
  <c r="F250" i="6"/>
  <c r="F278" i="6"/>
  <c r="F32" i="6"/>
  <c r="F73" i="6"/>
  <c r="F105" i="6"/>
  <c r="F57" i="6"/>
  <c r="F138" i="6"/>
  <c r="F178" i="6"/>
  <c r="F214" i="6"/>
  <c r="F246" i="6"/>
  <c r="F286" i="6"/>
  <c r="F30" i="6"/>
  <c r="F53" i="6"/>
  <c r="F85" i="6"/>
  <c r="F306" i="6"/>
  <c r="F354" i="6"/>
  <c r="F422" i="6"/>
  <c r="F72" i="6"/>
  <c r="F104" i="6"/>
  <c r="F123" i="6"/>
  <c r="F139" i="6"/>
  <c r="F155" i="6"/>
  <c r="F171" i="6"/>
  <c r="F187" i="6"/>
  <c r="F203" i="6"/>
  <c r="F219" i="6"/>
  <c r="F235" i="6"/>
  <c r="F251" i="6"/>
  <c r="F310" i="6"/>
  <c r="F358" i="6"/>
  <c r="F402" i="6"/>
  <c r="F54" i="6"/>
  <c r="F86" i="6"/>
  <c r="F116" i="6"/>
  <c r="F132" i="6"/>
  <c r="F148" i="6"/>
  <c r="F164" i="6"/>
  <c r="F180" i="6"/>
  <c r="F196" i="6"/>
  <c r="F212" i="6"/>
  <c r="F228" i="6"/>
  <c r="F244" i="6"/>
  <c r="F260" i="6"/>
  <c r="F386" i="6"/>
  <c r="F426" i="6"/>
  <c r="F129" i="6"/>
  <c r="F161" i="6"/>
  <c r="F193" i="6"/>
  <c r="F241" i="6"/>
  <c r="F319" i="6"/>
  <c r="F296" i="6"/>
  <c r="F344" i="6"/>
  <c r="F392" i="6"/>
  <c r="F297" i="6"/>
  <c r="F154" i="6"/>
  <c r="F282" i="6"/>
  <c r="F34" i="6"/>
  <c r="F97" i="6"/>
  <c r="F134" i="6"/>
  <c r="F226" i="6"/>
  <c r="F290" i="6"/>
  <c r="F77" i="6"/>
  <c r="F82" i="6"/>
  <c r="F190" i="6"/>
  <c r="F254" i="6"/>
  <c r="F294" i="6"/>
  <c r="F67" i="6"/>
  <c r="F318" i="6"/>
  <c r="F48" i="6"/>
  <c r="F112" i="6"/>
  <c r="F143" i="6"/>
  <c r="F175" i="6"/>
  <c r="F207" i="6"/>
  <c r="F239" i="6"/>
  <c r="F322" i="6"/>
  <c r="F62" i="6"/>
  <c r="F120" i="6"/>
  <c r="F152" i="6"/>
  <c r="F200" i="6"/>
  <c r="F248" i="6"/>
  <c r="F394" i="6"/>
  <c r="F117" i="6"/>
  <c r="F149" i="6"/>
  <c r="F197" i="6"/>
  <c r="F245" i="6"/>
  <c r="F323" i="6"/>
  <c r="F300" i="6"/>
  <c r="F348" i="6"/>
  <c r="F380" i="6"/>
  <c r="F428" i="6"/>
  <c r="F428" i="5"/>
  <c r="F426" i="5"/>
  <c r="F424" i="5"/>
  <c r="F422" i="5"/>
  <c r="F420" i="5"/>
  <c r="F418" i="5"/>
  <c r="F416" i="5"/>
  <c r="F414" i="5"/>
  <c r="F412" i="5"/>
  <c r="F410" i="5"/>
  <c r="F408" i="5"/>
  <c r="F406" i="5"/>
  <c r="F404" i="5"/>
  <c r="F402" i="5"/>
  <c r="F400" i="5"/>
  <c r="F398" i="5"/>
  <c r="F396" i="5"/>
  <c r="F394" i="5"/>
  <c r="F392" i="5"/>
  <c r="F390" i="5"/>
  <c r="F388" i="5"/>
  <c r="F386" i="5"/>
  <c r="F384" i="5"/>
  <c r="F382" i="5"/>
  <c r="F380" i="5"/>
  <c r="F378" i="5"/>
  <c r="F376" i="5"/>
  <c r="F374" i="5"/>
  <c r="F372" i="5"/>
  <c r="F370" i="5"/>
  <c r="F368" i="5"/>
  <c r="F366" i="5"/>
  <c r="F364" i="5"/>
  <c r="F362" i="5"/>
  <c r="F360" i="5"/>
  <c r="F358" i="5"/>
  <c r="F356" i="5"/>
  <c r="F354" i="5"/>
  <c r="F352" i="5"/>
  <c r="F350" i="5"/>
  <c r="F348" i="5"/>
  <c r="F346" i="5"/>
  <c r="F344" i="5"/>
  <c r="F342" i="5"/>
  <c r="F340" i="5"/>
  <c r="F338" i="5"/>
  <c r="F336" i="5"/>
  <c r="F334" i="5"/>
  <c r="F332" i="5"/>
  <c r="F330" i="5"/>
  <c r="F328" i="5"/>
  <c r="F326" i="5"/>
  <c r="F324" i="5"/>
  <c r="F322" i="5"/>
  <c r="F320" i="5"/>
  <c r="F318" i="5"/>
  <c r="F316" i="5"/>
  <c r="F314" i="5"/>
  <c r="F312" i="5"/>
  <c r="F310" i="5"/>
  <c r="F308" i="5"/>
  <c r="F306" i="5"/>
  <c r="F304" i="5"/>
  <c r="F302" i="5"/>
  <c r="F300" i="5"/>
  <c r="F298" i="5"/>
  <c r="F296" i="5"/>
  <c r="F294" i="5"/>
  <c r="F292" i="5"/>
  <c r="F290" i="5"/>
  <c r="F288" i="5"/>
  <c r="F286" i="5"/>
  <c r="F284" i="5"/>
  <c r="F280" i="5"/>
  <c r="F272" i="5"/>
  <c r="F264" i="5"/>
  <c r="F262" i="5"/>
  <c r="F260" i="5"/>
  <c r="F258" i="5"/>
  <c r="F256" i="5"/>
  <c r="F254" i="5"/>
  <c r="F252" i="5"/>
  <c r="F250" i="5"/>
  <c r="F248" i="5"/>
  <c r="F246" i="5"/>
  <c r="F244" i="5"/>
  <c r="F242" i="5"/>
  <c r="F240" i="5"/>
  <c r="F238" i="5"/>
  <c r="F236" i="5"/>
  <c r="F234" i="5"/>
  <c r="F232" i="5"/>
  <c r="F230" i="5"/>
  <c r="F228" i="5"/>
  <c r="F226" i="5"/>
  <c r="F224" i="5"/>
  <c r="F222" i="5"/>
  <c r="F220" i="5"/>
  <c r="F218" i="5"/>
  <c r="F216" i="5"/>
  <c r="F214" i="5"/>
  <c r="F212" i="5"/>
  <c r="F210" i="5"/>
  <c r="F208" i="5"/>
  <c r="F206" i="5"/>
  <c r="F204" i="5"/>
  <c r="F202" i="5"/>
  <c r="F200" i="5"/>
  <c r="F198" i="5"/>
  <c r="F196" i="5"/>
  <c r="F194" i="5"/>
  <c r="F192" i="5"/>
  <c r="F190" i="5"/>
  <c r="F188" i="5"/>
  <c r="F186" i="5"/>
  <c r="F184" i="5"/>
  <c r="F182" i="5"/>
  <c r="F180" i="5"/>
  <c r="F282" i="5"/>
  <c r="F274" i="5"/>
  <c r="F266" i="5"/>
  <c r="F276" i="5"/>
  <c r="F268" i="5"/>
  <c r="F217" i="5"/>
  <c r="F209" i="5"/>
  <c r="F201" i="5"/>
  <c r="F193" i="5"/>
  <c r="F185" i="5"/>
  <c r="F278" i="5"/>
  <c r="F270" i="5"/>
  <c r="F215" i="5"/>
  <c r="F183" i="5"/>
  <c r="F174" i="5"/>
  <c r="F166" i="5"/>
  <c r="F158" i="5"/>
  <c r="F150" i="5"/>
  <c r="F142" i="5"/>
  <c r="F134" i="5"/>
  <c r="F126" i="5"/>
  <c r="F118" i="5"/>
  <c r="F110" i="5"/>
  <c r="F102" i="5"/>
  <c r="F94" i="5"/>
  <c r="F86" i="5"/>
  <c r="F78" i="5"/>
  <c r="F70" i="5"/>
  <c r="F62" i="5"/>
  <c r="F54" i="5"/>
  <c r="F46" i="5"/>
  <c r="F38" i="5"/>
  <c r="F30" i="5"/>
  <c r="F22" i="5"/>
  <c r="F108" i="5"/>
  <c r="F92" i="5"/>
  <c r="F52" i="5"/>
  <c r="F44" i="5"/>
  <c r="F18" i="5"/>
  <c r="F12" i="5"/>
  <c r="F207" i="5"/>
  <c r="F176" i="5"/>
  <c r="F168" i="5"/>
  <c r="F160" i="5"/>
  <c r="F152" i="5"/>
  <c r="F144" i="5"/>
  <c r="F136" i="5"/>
  <c r="F128" i="5"/>
  <c r="F120" i="5"/>
  <c r="F112" i="5"/>
  <c r="F104" i="5"/>
  <c r="F96" i="5"/>
  <c r="F88" i="5"/>
  <c r="F80" i="5"/>
  <c r="F72" i="5"/>
  <c r="F64" i="5"/>
  <c r="F56" i="5"/>
  <c r="F48" i="5"/>
  <c r="F40" i="5"/>
  <c r="F32" i="5"/>
  <c r="F24" i="5"/>
  <c r="F191" i="5"/>
  <c r="F124" i="5"/>
  <c r="F84" i="5"/>
  <c r="F76" i="5"/>
  <c r="F68" i="5"/>
  <c r="F60" i="5"/>
  <c r="F36" i="5"/>
  <c r="F28" i="5"/>
  <c r="F20" i="5"/>
  <c r="F14" i="5"/>
  <c r="F199" i="5"/>
  <c r="F178" i="5"/>
  <c r="F170" i="5"/>
  <c r="F162" i="5"/>
  <c r="F154" i="5"/>
  <c r="F146" i="5"/>
  <c r="F138" i="5"/>
  <c r="F130" i="5"/>
  <c r="F122" i="5"/>
  <c r="F114" i="5"/>
  <c r="F106" i="5"/>
  <c r="F98" i="5"/>
  <c r="F90" i="5"/>
  <c r="F82" i="5"/>
  <c r="F74" i="5"/>
  <c r="F66" i="5"/>
  <c r="F58" i="5"/>
  <c r="F50" i="5"/>
  <c r="F42" i="5"/>
  <c r="F34" i="5"/>
  <c r="F26" i="5"/>
  <c r="F172" i="5"/>
  <c r="F164" i="5"/>
  <c r="F156" i="5"/>
  <c r="F148" i="5"/>
  <c r="F140" i="5"/>
  <c r="F132" i="5"/>
  <c r="F116" i="5"/>
  <c r="F100" i="5"/>
  <c r="F16" i="5"/>
  <c r="F10" i="5"/>
  <c r="F9" i="5"/>
  <c r="F15" i="5"/>
  <c r="F55" i="5"/>
  <c r="F181" i="5"/>
  <c r="F37" i="5"/>
  <c r="F69" i="5"/>
  <c r="F101" i="5"/>
  <c r="F133" i="5"/>
  <c r="F165" i="5"/>
  <c r="F273" i="5"/>
  <c r="F111" i="5"/>
  <c r="F151" i="5"/>
  <c r="F195" i="5"/>
  <c r="F51" i="5"/>
  <c r="F83" i="5"/>
  <c r="F115" i="5"/>
  <c r="F147" i="5"/>
  <c r="F179" i="5"/>
  <c r="F63" i="5"/>
  <c r="F41" i="5"/>
  <c r="F73" i="5"/>
  <c r="F105" i="5"/>
  <c r="F137" i="5"/>
  <c r="F169" i="5"/>
  <c r="F219" i="5"/>
  <c r="F235" i="5"/>
  <c r="F251" i="5"/>
  <c r="F281" i="5"/>
  <c r="F233" i="5"/>
  <c r="F249" i="5"/>
  <c r="F265" i="5"/>
  <c r="F289" i="5"/>
  <c r="F305" i="5"/>
  <c r="F321" i="5"/>
  <c r="F337" i="5"/>
  <c r="F353" i="5"/>
  <c r="F369" i="5"/>
  <c r="F385" i="5"/>
  <c r="F401" i="5"/>
  <c r="F417" i="5"/>
  <c r="F275" i="5"/>
  <c r="F295" i="5"/>
  <c r="F311" i="5"/>
  <c r="F327" i="5"/>
  <c r="F343" i="5"/>
  <c r="F359" i="5"/>
  <c r="F375" i="5"/>
  <c r="F391" i="5"/>
  <c r="F407" i="5"/>
  <c r="F423" i="5"/>
  <c r="F363" i="5"/>
  <c r="F411" i="5"/>
  <c r="F297" i="5"/>
  <c r="F361" i="5"/>
  <c r="F393" i="5"/>
  <c r="F277" i="5"/>
  <c r="F351" i="5"/>
  <c r="F399" i="5"/>
  <c r="F65" i="5"/>
  <c r="F231" i="5"/>
  <c r="F245" i="5"/>
  <c r="F317" i="5"/>
  <c r="F381" i="5"/>
  <c r="F267" i="5"/>
  <c r="F307" i="5"/>
  <c r="F371" i="5"/>
  <c r="F13" i="5"/>
  <c r="F19" i="5"/>
  <c r="F71" i="5"/>
  <c r="F213" i="5"/>
  <c r="F45" i="5"/>
  <c r="F77" i="5"/>
  <c r="F109" i="5"/>
  <c r="F141" i="5"/>
  <c r="F173" i="5"/>
  <c r="F47" i="5"/>
  <c r="F127" i="5"/>
  <c r="F159" i="5"/>
  <c r="F27" i="5"/>
  <c r="F59" i="5"/>
  <c r="F91" i="5"/>
  <c r="F123" i="5"/>
  <c r="F155" i="5"/>
  <c r="F197" i="5"/>
  <c r="F119" i="5"/>
  <c r="F49" i="5"/>
  <c r="F81" i="5"/>
  <c r="F113" i="5"/>
  <c r="F145" i="5"/>
  <c r="F177" i="5"/>
  <c r="F223" i="5"/>
  <c r="F239" i="5"/>
  <c r="F255" i="5"/>
  <c r="F221" i="5"/>
  <c r="F237" i="5"/>
  <c r="F253" i="5"/>
  <c r="F271" i="5"/>
  <c r="F293" i="5"/>
  <c r="F309" i="5"/>
  <c r="F325" i="5"/>
  <c r="F341" i="5"/>
  <c r="F357" i="5"/>
  <c r="F373" i="5"/>
  <c r="F389" i="5"/>
  <c r="F405" i="5"/>
  <c r="F421" i="5"/>
  <c r="F269" i="5"/>
  <c r="F283" i="5"/>
  <c r="F299" i="5"/>
  <c r="F315" i="5"/>
  <c r="F331" i="5"/>
  <c r="F347" i="5"/>
  <c r="F379" i="5"/>
  <c r="F395" i="5"/>
  <c r="F427" i="5"/>
  <c r="F345" i="5"/>
  <c r="F425" i="5"/>
  <c r="F303" i="5"/>
  <c r="F335" i="5"/>
  <c r="F383" i="5"/>
  <c r="F97" i="5"/>
  <c r="F263" i="5"/>
  <c r="F261" i="5"/>
  <c r="F333" i="5"/>
  <c r="F397" i="5"/>
  <c r="F291" i="5"/>
  <c r="F339" i="5"/>
  <c r="F403" i="5"/>
  <c r="F17" i="5"/>
  <c r="F23" i="5"/>
  <c r="F79" i="5"/>
  <c r="F21" i="5"/>
  <c r="F53" i="5"/>
  <c r="F85" i="5"/>
  <c r="F117" i="5"/>
  <c r="F149" i="5"/>
  <c r="F189" i="5"/>
  <c r="F95" i="5"/>
  <c r="F135" i="5"/>
  <c r="F167" i="5"/>
  <c r="F35" i="5"/>
  <c r="F67" i="5"/>
  <c r="F99" i="5"/>
  <c r="F131" i="5"/>
  <c r="F163" i="5"/>
  <c r="F211" i="5"/>
  <c r="F25" i="5"/>
  <c r="F57" i="5"/>
  <c r="F89" i="5"/>
  <c r="F121" i="5"/>
  <c r="F153" i="5"/>
  <c r="F187" i="5"/>
  <c r="F227" i="5"/>
  <c r="F243" i="5"/>
  <c r="F259" i="5"/>
  <c r="F225" i="5"/>
  <c r="F241" i="5"/>
  <c r="F257" i="5"/>
  <c r="F279" i="5"/>
  <c r="F313" i="5"/>
  <c r="F329" i="5"/>
  <c r="F377" i="5"/>
  <c r="F409" i="5"/>
  <c r="F287" i="5"/>
  <c r="F319" i="5"/>
  <c r="F367" i="5"/>
  <c r="F415" i="5"/>
  <c r="F129" i="5"/>
  <c r="F205" i="5"/>
  <c r="F229" i="5"/>
  <c r="F301" i="5"/>
  <c r="F365" i="5"/>
  <c r="F429" i="5"/>
  <c r="F323" i="5"/>
  <c r="F387" i="5"/>
  <c r="F11" i="5"/>
  <c r="F39" i="5"/>
  <c r="F87" i="5"/>
  <c r="F29" i="5"/>
  <c r="F61" i="5"/>
  <c r="F93" i="5"/>
  <c r="F125" i="5"/>
  <c r="F157" i="5"/>
  <c r="F203" i="5"/>
  <c r="F103" i="5"/>
  <c r="F143" i="5"/>
  <c r="F175" i="5"/>
  <c r="F43" i="5"/>
  <c r="F75" i="5"/>
  <c r="F107" i="5"/>
  <c r="F139" i="5"/>
  <c r="F171" i="5"/>
  <c r="F31" i="5"/>
  <c r="F33" i="5"/>
  <c r="F161" i="5"/>
  <c r="F247" i="5"/>
  <c r="F285" i="5"/>
  <c r="F349" i="5"/>
  <c r="F413" i="5"/>
  <c r="F355" i="5"/>
  <c r="F419" i="5"/>
  <c r="H8" i="4"/>
  <c r="F429" i="4"/>
  <c r="F427" i="4"/>
  <c r="F425" i="4"/>
  <c r="F423" i="4"/>
  <c r="F421" i="4"/>
  <c r="F419" i="4"/>
  <c r="F417" i="4"/>
  <c r="F415" i="4"/>
  <c r="F413" i="4"/>
  <c r="F411" i="4"/>
  <c r="F409" i="4"/>
  <c r="F407" i="4"/>
  <c r="F405" i="4"/>
  <c r="F403" i="4"/>
  <c r="F401" i="4"/>
  <c r="F399" i="4"/>
  <c r="F397" i="4"/>
  <c r="F395" i="4"/>
  <c r="F393" i="4"/>
  <c r="F391" i="4"/>
  <c r="F389" i="4"/>
  <c r="F387" i="4"/>
  <c r="F385" i="4"/>
  <c r="F383" i="4"/>
  <c r="F381" i="4"/>
  <c r="F379" i="4"/>
  <c r="F377" i="4"/>
  <c r="F375" i="4"/>
  <c r="F373" i="4"/>
  <c r="F371" i="4"/>
  <c r="F369" i="4"/>
  <c r="F367" i="4"/>
  <c r="F365" i="4"/>
  <c r="F363" i="4"/>
  <c r="F361" i="4"/>
  <c r="F359" i="4"/>
  <c r="F357" i="4"/>
  <c r="F355" i="4"/>
  <c r="F353" i="4"/>
  <c r="F351" i="4"/>
  <c r="F349" i="4"/>
  <c r="F347" i="4"/>
  <c r="F345" i="4"/>
  <c r="F343" i="4"/>
  <c r="F341" i="4"/>
  <c r="F339" i="4"/>
  <c r="F337" i="4"/>
  <c r="F335" i="4"/>
  <c r="F333" i="4"/>
  <c r="F331" i="4"/>
  <c r="F329" i="4"/>
  <c r="F327" i="4"/>
  <c r="F325" i="4"/>
  <c r="F323" i="4"/>
  <c r="F321" i="4"/>
  <c r="F319" i="4"/>
  <c r="F317" i="4"/>
  <c r="F315" i="4"/>
  <c r="F313" i="4"/>
  <c r="F311" i="4"/>
  <c r="F309" i="4"/>
  <c r="F301" i="4"/>
  <c r="F293" i="4"/>
  <c r="F285" i="4"/>
  <c r="F277" i="4"/>
  <c r="F269" i="4"/>
  <c r="F303" i="4"/>
  <c r="F295" i="4"/>
  <c r="F287" i="4"/>
  <c r="F279" i="4"/>
  <c r="F271" i="4"/>
  <c r="F263" i="4"/>
  <c r="F261" i="4"/>
  <c r="F259" i="4"/>
  <c r="F257" i="4"/>
  <c r="F255" i="4"/>
  <c r="F253" i="4"/>
  <c r="F251" i="4"/>
  <c r="F249" i="4"/>
  <c r="F247" i="4"/>
  <c r="F245" i="4"/>
  <c r="F243" i="4"/>
  <c r="F241" i="4"/>
  <c r="F239" i="4"/>
  <c r="F237" i="4"/>
  <c r="F235" i="4"/>
  <c r="F233" i="4"/>
  <c r="F231" i="4"/>
  <c r="F229" i="4"/>
  <c r="F227" i="4"/>
  <c r="F225" i="4"/>
  <c r="F223" i="4"/>
  <c r="F221" i="4"/>
  <c r="F219" i="4"/>
  <c r="F217" i="4"/>
  <c r="F215" i="4"/>
  <c r="F213" i="4"/>
  <c r="F209" i="4"/>
  <c r="F207" i="4"/>
  <c r="F205" i="4"/>
  <c r="F305" i="4"/>
  <c r="F297" i="4"/>
  <c r="F289" i="4"/>
  <c r="F281" i="4"/>
  <c r="F273" i="4"/>
  <c r="F265" i="4"/>
  <c r="F291" i="4"/>
  <c r="F260" i="4"/>
  <c r="F252" i="4"/>
  <c r="F244" i="4"/>
  <c r="F236" i="4"/>
  <c r="F228" i="4"/>
  <c r="F220" i="4"/>
  <c r="F212" i="4"/>
  <c r="F204" i="4"/>
  <c r="F196" i="4"/>
  <c r="F188" i="4"/>
  <c r="F180" i="4"/>
  <c r="F283" i="4"/>
  <c r="F262" i="4"/>
  <c r="F254" i="4"/>
  <c r="F246" i="4"/>
  <c r="F238" i="4"/>
  <c r="F230" i="4"/>
  <c r="F222" i="4"/>
  <c r="F214" i="4"/>
  <c r="F206" i="4"/>
  <c r="F198" i="4"/>
  <c r="F190" i="4"/>
  <c r="F182" i="4"/>
  <c r="F177" i="4"/>
  <c r="F175" i="4"/>
  <c r="F173" i="4"/>
  <c r="F171" i="4"/>
  <c r="F169" i="4"/>
  <c r="F167" i="4"/>
  <c r="F165" i="4"/>
  <c r="F163" i="4"/>
  <c r="F161" i="4"/>
  <c r="F159" i="4"/>
  <c r="F157" i="4"/>
  <c r="F155" i="4"/>
  <c r="F153" i="4"/>
  <c r="F151" i="4"/>
  <c r="F149" i="4"/>
  <c r="F147" i="4"/>
  <c r="F145" i="4"/>
  <c r="F143" i="4"/>
  <c r="F141" i="4"/>
  <c r="F139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F307" i="4"/>
  <c r="F275" i="4"/>
  <c r="F256" i="4"/>
  <c r="F248" i="4"/>
  <c r="F240" i="4"/>
  <c r="F232" i="4"/>
  <c r="F224" i="4"/>
  <c r="F216" i="4"/>
  <c r="F208" i="4"/>
  <c r="F200" i="4"/>
  <c r="F192" i="4"/>
  <c r="F184" i="4"/>
  <c r="F299" i="4"/>
  <c r="F267" i="4"/>
  <c r="F258" i="4"/>
  <c r="F250" i="4"/>
  <c r="F242" i="4"/>
  <c r="F234" i="4"/>
  <c r="F226" i="4"/>
  <c r="F218" i="4"/>
  <c r="F210" i="4"/>
  <c r="F202" i="4"/>
  <c r="F194" i="4"/>
  <c r="F186" i="4"/>
  <c r="F178" i="4"/>
  <c r="F176" i="4"/>
  <c r="F174" i="4"/>
  <c r="F172" i="4"/>
  <c r="F170" i="4"/>
  <c r="F168" i="4"/>
  <c r="F166" i="4"/>
  <c r="F164" i="4"/>
  <c r="F162" i="4"/>
  <c r="F160" i="4"/>
  <c r="F158" i="4"/>
  <c r="F156" i="4"/>
  <c r="F154" i="4"/>
  <c r="F152" i="4"/>
  <c r="F150" i="4"/>
  <c r="F148" i="4"/>
  <c r="F146" i="4"/>
  <c r="F144" i="4"/>
  <c r="F142" i="4"/>
  <c r="F140" i="4"/>
  <c r="F138" i="4"/>
  <c r="F136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96" i="4"/>
  <c r="F88" i="4"/>
  <c r="F80" i="4"/>
  <c r="F72" i="4"/>
  <c r="F64" i="4"/>
  <c r="F56" i="4"/>
  <c r="F48" i="4"/>
  <c r="F40" i="4"/>
  <c r="F32" i="4"/>
  <c r="F24" i="4"/>
  <c r="F16" i="4"/>
  <c r="F98" i="4"/>
  <c r="F90" i="4"/>
  <c r="F82" i="4"/>
  <c r="F74" i="4"/>
  <c r="F66" i="4"/>
  <c r="F58" i="4"/>
  <c r="F50" i="4"/>
  <c r="F42" i="4"/>
  <c r="F34" i="4"/>
  <c r="F26" i="4"/>
  <c r="F18" i="4"/>
  <c r="F10" i="4"/>
  <c r="F100" i="4"/>
  <c r="F92" i="4"/>
  <c r="F84" i="4"/>
  <c r="F76" i="4"/>
  <c r="F68" i="4"/>
  <c r="F60" i="4"/>
  <c r="F52" i="4"/>
  <c r="F44" i="4"/>
  <c r="F36" i="4"/>
  <c r="F28" i="4"/>
  <c r="F20" i="4"/>
  <c r="F12" i="4"/>
  <c r="F102" i="4"/>
  <c r="F94" i="4"/>
  <c r="F86" i="4"/>
  <c r="F78" i="4"/>
  <c r="F70" i="4"/>
  <c r="F62" i="4"/>
  <c r="F54" i="4"/>
  <c r="F46" i="4"/>
  <c r="F38" i="4"/>
  <c r="F30" i="4"/>
  <c r="F22" i="4"/>
  <c r="F14" i="4"/>
  <c r="F181" i="4"/>
  <c r="F310" i="4"/>
  <c r="F326" i="4"/>
  <c r="F342" i="4"/>
  <c r="F358" i="4"/>
  <c r="F374" i="4"/>
  <c r="F390" i="4"/>
  <c r="F406" i="4"/>
  <c r="F422" i="4"/>
  <c r="F187" i="4"/>
  <c r="F286" i="4"/>
  <c r="F294" i="4"/>
  <c r="F270" i="4"/>
  <c r="F284" i="4"/>
  <c r="F266" i="4"/>
  <c r="F298" i="4"/>
  <c r="F320" i="4"/>
  <c r="F336" i="4"/>
  <c r="F352" i="4"/>
  <c r="F368" i="4"/>
  <c r="F384" i="4"/>
  <c r="F400" i="4"/>
  <c r="F416" i="4"/>
  <c r="F288" i="4"/>
  <c r="F278" i="4"/>
  <c r="F338" i="4"/>
  <c r="F370" i="4"/>
  <c r="F402" i="4"/>
  <c r="F179" i="4"/>
  <c r="F201" i="4"/>
  <c r="F276" i="4"/>
  <c r="F316" i="4"/>
  <c r="F348" i="4"/>
  <c r="F380" i="4"/>
  <c r="F412" i="4"/>
  <c r="F189" i="4"/>
  <c r="F314" i="4"/>
  <c r="F330" i="4"/>
  <c r="F346" i="4"/>
  <c r="F362" i="4"/>
  <c r="F378" i="4"/>
  <c r="F394" i="4"/>
  <c r="F410" i="4"/>
  <c r="F426" i="4"/>
  <c r="F195" i="4"/>
  <c r="F185" i="4"/>
  <c r="F183" i="4"/>
  <c r="F302" i="4"/>
  <c r="F292" i="4"/>
  <c r="F274" i="4"/>
  <c r="F306" i="4"/>
  <c r="F324" i="4"/>
  <c r="F340" i="4"/>
  <c r="F356" i="4"/>
  <c r="F372" i="4"/>
  <c r="F388" i="4"/>
  <c r="F404" i="4"/>
  <c r="F420" i="4"/>
  <c r="F264" i="4"/>
  <c r="F296" i="4"/>
  <c r="F304" i="4"/>
  <c r="F322" i="4"/>
  <c r="F354" i="4"/>
  <c r="F386" i="4"/>
  <c r="F418" i="4"/>
  <c r="F211" i="4"/>
  <c r="F199" i="4"/>
  <c r="F290" i="4"/>
  <c r="F332" i="4"/>
  <c r="F364" i="4"/>
  <c r="F396" i="4"/>
  <c r="F280" i="4"/>
  <c r="F197" i="4"/>
  <c r="F318" i="4"/>
  <c r="F334" i="4"/>
  <c r="F350" i="4"/>
  <c r="F366" i="4"/>
  <c r="F382" i="4"/>
  <c r="F398" i="4"/>
  <c r="F414" i="4"/>
  <c r="F203" i="4"/>
  <c r="F193" i="4"/>
  <c r="F191" i="4"/>
  <c r="F268" i="4"/>
  <c r="F300" i="4"/>
  <c r="F282" i="4"/>
  <c r="F312" i="4"/>
  <c r="F328" i="4"/>
  <c r="F344" i="4"/>
  <c r="F360" i="4"/>
  <c r="F376" i="4"/>
  <c r="F392" i="4"/>
  <c r="F408" i="4"/>
  <c r="F424" i="4"/>
  <c r="F272" i="4"/>
  <c r="F308" i="4"/>
  <c r="F428" i="4"/>
  <c r="F262" i="3"/>
  <c r="F254" i="3"/>
  <c r="F246" i="3"/>
  <c r="F238" i="3"/>
  <c r="F230" i="3"/>
  <c r="F222" i="3"/>
  <c r="F214" i="3"/>
  <c r="F206" i="3"/>
  <c r="F198" i="3"/>
  <c r="F190" i="3"/>
  <c r="F182" i="3"/>
  <c r="F258" i="3"/>
  <c r="F250" i="3"/>
  <c r="F242" i="3"/>
  <c r="F234" i="3"/>
  <c r="F226" i="3"/>
  <c r="F218" i="3"/>
  <c r="F210" i="3"/>
  <c r="F202" i="3"/>
  <c r="F194" i="3"/>
  <c r="F186" i="3"/>
  <c r="F178" i="3"/>
  <c r="F176" i="3"/>
  <c r="F174" i="3"/>
  <c r="F172" i="3"/>
  <c r="F170" i="3"/>
  <c r="F168" i="3"/>
  <c r="F166" i="3"/>
  <c r="F164" i="3"/>
  <c r="F162" i="3"/>
  <c r="F160" i="3"/>
  <c r="F158" i="3"/>
  <c r="F156" i="3"/>
  <c r="F154" i="3"/>
  <c r="F152" i="3"/>
  <c r="F150" i="3"/>
  <c r="F148" i="3"/>
  <c r="F146" i="3"/>
  <c r="F144" i="3"/>
  <c r="F142" i="3"/>
  <c r="F140" i="3"/>
  <c r="F138" i="3"/>
  <c r="F136" i="3"/>
  <c r="F134" i="3"/>
  <c r="F132" i="3"/>
  <c r="F427" i="3"/>
  <c r="F395" i="3"/>
  <c r="F363" i="3"/>
  <c r="F331" i="3"/>
  <c r="F299" i="3"/>
  <c r="F267" i="3"/>
  <c r="F260" i="3"/>
  <c r="F244" i="3"/>
  <c r="F228" i="3"/>
  <c r="F212" i="3"/>
  <c r="F196" i="3"/>
  <c r="F180" i="3"/>
  <c r="F108" i="3"/>
  <c r="F100" i="3"/>
  <c r="F92" i="3"/>
  <c r="F84" i="3"/>
  <c r="F76" i="3"/>
  <c r="F68" i="3"/>
  <c r="F60" i="3"/>
  <c r="F52" i="3"/>
  <c r="F46" i="3"/>
  <c r="F38" i="3"/>
  <c r="F22" i="3"/>
  <c r="F14" i="3"/>
  <c r="F307" i="3"/>
  <c r="F275" i="3"/>
  <c r="F248" i="3"/>
  <c r="F232" i="3"/>
  <c r="F184" i="3"/>
  <c r="F114" i="3"/>
  <c r="F106" i="3"/>
  <c r="F98" i="3"/>
  <c r="F66" i="3"/>
  <c r="F34" i="3"/>
  <c r="F10" i="3"/>
  <c r="F419" i="3"/>
  <c r="F387" i="3"/>
  <c r="F355" i="3"/>
  <c r="F323" i="3"/>
  <c r="F291" i="3"/>
  <c r="F256" i="3"/>
  <c r="F240" i="3"/>
  <c r="F224" i="3"/>
  <c r="F208" i="3"/>
  <c r="F192" i="3"/>
  <c r="F30" i="3"/>
  <c r="F411" i="3"/>
  <c r="F379" i="3"/>
  <c r="F347" i="3"/>
  <c r="F315" i="3"/>
  <c r="F283" i="3"/>
  <c r="F252" i="3"/>
  <c r="F236" i="3"/>
  <c r="F220" i="3"/>
  <c r="F204" i="3"/>
  <c r="F188" i="3"/>
  <c r="F403" i="3"/>
  <c r="F371" i="3"/>
  <c r="F339" i="3"/>
  <c r="F216" i="3"/>
  <c r="F200" i="3"/>
  <c r="F90" i="3"/>
  <c r="F82" i="3"/>
  <c r="F74" i="3"/>
  <c r="F58" i="3"/>
  <c r="F50" i="3"/>
  <c r="F42" i="3"/>
  <c r="F26" i="3"/>
  <c r="F18" i="3"/>
  <c r="F16" i="3"/>
  <c r="F48" i="3"/>
  <c r="F12" i="3"/>
  <c r="F44" i="3"/>
  <c r="F96" i="3"/>
  <c r="F70" i="3"/>
  <c r="F102" i="3"/>
  <c r="F69" i="3"/>
  <c r="F130" i="3"/>
  <c r="F279" i="3"/>
  <c r="F343" i="3"/>
  <c r="F389" i="3"/>
  <c r="F425" i="3"/>
  <c r="F11" i="3"/>
  <c r="F43" i="3"/>
  <c r="F75" i="3"/>
  <c r="F107" i="3"/>
  <c r="F127" i="3"/>
  <c r="F143" i="3"/>
  <c r="F159" i="3"/>
  <c r="F175" i="3"/>
  <c r="F227" i="3"/>
  <c r="F273" i="3"/>
  <c r="F319" i="3"/>
  <c r="F365" i="3"/>
  <c r="F401" i="3"/>
  <c r="F25" i="3"/>
  <c r="F65" i="3"/>
  <c r="F97" i="3"/>
  <c r="F120" i="3"/>
  <c r="F199" i="3"/>
  <c r="F263" i="3"/>
  <c r="F309" i="3"/>
  <c r="F345" i="3"/>
  <c r="F391" i="3"/>
  <c r="F21" i="3"/>
  <c r="F61" i="3"/>
  <c r="F223" i="3"/>
  <c r="F9" i="3"/>
  <c r="F23" i="3"/>
  <c r="F55" i="3"/>
  <c r="F87" i="3"/>
  <c r="F117" i="3"/>
  <c r="F133" i="3"/>
  <c r="F149" i="3"/>
  <c r="F165" i="3"/>
  <c r="F187" i="3"/>
  <c r="F251" i="3"/>
  <c r="F303" i="3"/>
  <c r="F349" i="3"/>
  <c r="F385" i="3"/>
  <c r="F205" i="3"/>
  <c r="F237" i="3"/>
  <c r="F270" i="3"/>
  <c r="F302" i="3"/>
  <c r="F334" i="3"/>
  <c r="F366" i="3"/>
  <c r="F398" i="3"/>
  <c r="F209" i="3"/>
  <c r="F241" i="3"/>
  <c r="F278" i="3"/>
  <c r="F310" i="3"/>
  <c r="F342" i="3"/>
  <c r="F374" i="3"/>
  <c r="F406" i="3"/>
  <c r="F266" i="3"/>
  <c r="F298" i="3"/>
  <c r="F330" i="3"/>
  <c r="F362" i="3"/>
  <c r="F394" i="3"/>
  <c r="F426" i="3"/>
  <c r="F288" i="3"/>
  <c r="F320" i="3"/>
  <c r="F24" i="3"/>
  <c r="F72" i="3"/>
  <c r="F20" i="3"/>
  <c r="F56" i="3"/>
  <c r="F112" i="3"/>
  <c r="F78" i="3"/>
  <c r="F110" i="3"/>
  <c r="F101" i="3"/>
  <c r="F191" i="3"/>
  <c r="F297" i="3"/>
  <c r="F357" i="3"/>
  <c r="F393" i="3"/>
  <c r="F77" i="3"/>
  <c r="F19" i="3"/>
  <c r="F51" i="3"/>
  <c r="F83" i="3"/>
  <c r="F115" i="3"/>
  <c r="F131" i="3"/>
  <c r="F147" i="3"/>
  <c r="F163" i="3"/>
  <c r="F179" i="3"/>
  <c r="F243" i="3"/>
  <c r="F287" i="3"/>
  <c r="F333" i="3"/>
  <c r="F369" i="3"/>
  <c r="F415" i="3"/>
  <c r="F41" i="3"/>
  <c r="F73" i="3"/>
  <c r="F105" i="3"/>
  <c r="F124" i="3"/>
  <c r="F215" i="3"/>
  <c r="F277" i="3"/>
  <c r="F313" i="3"/>
  <c r="F359" i="3"/>
  <c r="F405" i="3"/>
  <c r="F29" i="3"/>
  <c r="F85" i="3"/>
  <c r="F265" i="3"/>
  <c r="F17" i="3"/>
  <c r="F31" i="3"/>
  <c r="F63" i="3"/>
  <c r="F95" i="3"/>
  <c r="F121" i="3"/>
  <c r="F137" i="3"/>
  <c r="F153" i="3"/>
  <c r="F169" i="3"/>
  <c r="F203" i="3"/>
  <c r="F271" i="3"/>
  <c r="F317" i="3"/>
  <c r="F353" i="3"/>
  <c r="F399" i="3"/>
  <c r="F181" i="3"/>
  <c r="F213" i="3"/>
  <c r="F245" i="3"/>
  <c r="F276" i="3"/>
  <c r="F308" i="3"/>
  <c r="F340" i="3"/>
  <c r="F372" i="3"/>
  <c r="F404" i="3"/>
  <c r="F185" i="3"/>
  <c r="F217" i="3"/>
  <c r="F249" i="3"/>
  <c r="F284" i="3"/>
  <c r="F316" i="3"/>
  <c r="F348" i="3"/>
  <c r="F380" i="3"/>
  <c r="F412" i="3"/>
  <c r="F274" i="3"/>
  <c r="F306" i="3"/>
  <c r="F338" i="3"/>
  <c r="F370" i="3"/>
  <c r="F402" i="3"/>
  <c r="F264" i="3"/>
  <c r="F296" i="3"/>
  <c r="F328" i="3"/>
  <c r="F360" i="3"/>
  <c r="F392" i="3"/>
  <c r="F424" i="3"/>
  <c r="F104" i="3"/>
  <c r="F80" i="3"/>
  <c r="F94" i="3"/>
  <c r="F118" i="3"/>
  <c r="F329" i="3"/>
  <c r="F375" i="3"/>
  <c r="F122" i="3"/>
  <c r="F67" i="3"/>
  <c r="F123" i="3"/>
  <c r="F139" i="3"/>
  <c r="F171" i="3"/>
  <c r="F269" i="3"/>
  <c r="F351" i="3"/>
  <c r="F89" i="3"/>
  <c r="F183" i="3"/>
  <c r="F295" i="3"/>
  <c r="F341" i="3"/>
  <c r="F423" i="3"/>
  <c r="F207" i="3"/>
  <c r="F15" i="3"/>
  <c r="F79" i="3"/>
  <c r="F129" i="3"/>
  <c r="F177" i="3"/>
  <c r="F289" i="3"/>
  <c r="F381" i="3"/>
  <c r="F197" i="3"/>
  <c r="F261" i="3"/>
  <c r="F324" i="3"/>
  <c r="F388" i="3"/>
  <c r="F201" i="3"/>
  <c r="F268" i="3"/>
  <c r="F332" i="3"/>
  <c r="F396" i="3"/>
  <c r="F290" i="3"/>
  <c r="F354" i="3"/>
  <c r="F280" i="3"/>
  <c r="F344" i="3"/>
  <c r="F352" i="3"/>
  <c r="F416" i="3"/>
  <c r="F32" i="3"/>
  <c r="F88" i="3"/>
  <c r="F28" i="3"/>
  <c r="F64" i="3"/>
  <c r="F54" i="3"/>
  <c r="F86" i="3"/>
  <c r="F13" i="3"/>
  <c r="F109" i="3"/>
  <c r="F239" i="3"/>
  <c r="F311" i="3"/>
  <c r="F361" i="3"/>
  <c r="F407" i="3"/>
  <c r="F93" i="3"/>
  <c r="F27" i="3"/>
  <c r="F59" i="3"/>
  <c r="F91" i="3"/>
  <c r="F119" i="3"/>
  <c r="F135" i="3"/>
  <c r="F151" i="3"/>
  <c r="F167" i="3"/>
  <c r="F195" i="3"/>
  <c r="F259" i="3"/>
  <c r="F301" i="3"/>
  <c r="F337" i="3"/>
  <c r="F383" i="3"/>
  <c r="F429" i="3"/>
  <c r="F49" i="3"/>
  <c r="F81" i="3"/>
  <c r="F113" i="3"/>
  <c r="F128" i="3"/>
  <c r="F231" i="3"/>
  <c r="F281" i="3"/>
  <c r="F327" i="3"/>
  <c r="F373" i="3"/>
  <c r="F409" i="3"/>
  <c r="F45" i="3"/>
  <c r="F126" i="3"/>
  <c r="F293" i="3"/>
  <c r="F33" i="3"/>
  <c r="F39" i="3"/>
  <c r="F71" i="3"/>
  <c r="F103" i="3"/>
  <c r="F125" i="3"/>
  <c r="F141" i="3"/>
  <c r="F157" i="3"/>
  <c r="F173" i="3"/>
  <c r="F219" i="3"/>
  <c r="F285" i="3"/>
  <c r="F321" i="3"/>
  <c r="F367" i="3"/>
  <c r="F413" i="3"/>
  <c r="F189" i="3"/>
  <c r="F221" i="3"/>
  <c r="F253" i="3"/>
  <c r="F286" i="3"/>
  <c r="F318" i="3"/>
  <c r="F350" i="3"/>
  <c r="F382" i="3"/>
  <c r="F414" i="3"/>
  <c r="F193" i="3"/>
  <c r="F225" i="3"/>
  <c r="F257" i="3"/>
  <c r="F294" i="3"/>
  <c r="F326" i="3"/>
  <c r="F358" i="3"/>
  <c r="F390" i="3"/>
  <c r="F422" i="3"/>
  <c r="F282" i="3"/>
  <c r="F314" i="3"/>
  <c r="F346" i="3"/>
  <c r="F378" i="3"/>
  <c r="F410" i="3"/>
  <c r="F272" i="3"/>
  <c r="F304" i="3"/>
  <c r="F336" i="3"/>
  <c r="F368" i="3"/>
  <c r="F400" i="3"/>
  <c r="F40" i="3"/>
  <c r="F36" i="3"/>
  <c r="F62" i="3"/>
  <c r="F37" i="3"/>
  <c r="F255" i="3"/>
  <c r="F421" i="3"/>
  <c r="F35" i="3"/>
  <c r="F99" i="3"/>
  <c r="F155" i="3"/>
  <c r="F211" i="3"/>
  <c r="F305" i="3"/>
  <c r="F397" i="3"/>
  <c r="F57" i="3"/>
  <c r="F116" i="3"/>
  <c r="F247" i="3"/>
  <c r="F377" i="3"/>
  <c r="F53" i="3"/>
  <c r="F325" i="3"/>
  <c r="F47" i="3"/>
  <c r="F111" i="3"/>
  <c r="F145" i="3"/>
  <c r="F161" i="3"/>
  <c r="F235" i="3"/>
  <c r="F335" i="3"/>
  <c r="F417" i="3"/>
  <c r="F229" i="3"/>
  <c r="F292" i="3"/>
  <c r="F356" i="3"/>
  <c r="F420" i="3"/>
  <c r="F233" i="3"/>
  <c r="F300" i="3"/>
  <c r="F364" i="3"/>
  <c r="F428" i="3"/>
  <c r="F322" i="3"/>
  <c r="F386" i="3"/>
  <c r="F418" i="3"/>
  <c r="F312" i="3"/>
  <c r="F376" i="3"/>
  <c r="F384" i="3"/>
  <c r="F172" i="2"/>
  <c r="F164" i="2"/>
  <c r="F156" i="2"/>
  <c r="F148" i="2"/>
  <c r="F140" i="2"/>
  <c r="F132" i="2"/>
  <c r="F124" i="2"/>
  <c r="F116" i="2"/>
  <c r="F108" i="2"/>
  <c r="F100" i="2"/>
  <c r="F92" i="2"/>
  <c r="F84" i="2"/>
  <c r="F76" i="2"/>
  <c r="F174" i="2"/>
  <c r="F166" i="2"/>
  <c r="F158" i="2"/>
  <c r="F150" i="2"/>
  <c r="F142" i="2"/>
  <c r="F134" i="2"/>
  <c r="F126" i="2"/>
  <c r="F118" i="2"/>
  <c r="F110" i="2"/>
  <c r="F102" i="2"/>
  <c r="F94" i="2"/>
  <c r="F86" i="2"/>
  <c r="F78" i="2"/>
  <c r="F70" i="2"/>
  <c r="F176" i="2"/>
  <c r="F168" i="2"/>
  <c r="F160" i="2"/>
  <c r="F152" i="2"/>
  <c r="F144" i="2"/>
  <c r="F136" i="2"/>
  <c r="F128" i="2"/>
  <c r="F120" i="2"/>
  <c r="F112" i="2"/>
  <c r="F104" i="2"/>
  <c r="F96" i="2"/>
  <c r="F88" i="2"/>
  <c r="F80" i="2"/>
  <c r="F72" i="2"/>
  <c r="F178" i="2"/>
  <c r="F170" i="2"/>
  <c r="F162" i="2"/>
  <c r="F154" i="2"/>
  <c r="F146" i="2"/>
  <c r="F138" i="2"/>
  <c r="F130" i="2"/>
  <c r="F122" i="2"/>
  <c r="F114" i="2"/>
  <c r="F106" i="2"/>
  <c r="F98" i="2"/>
  <c r="F90" i="2"/>
  <c r="F82" i="2"/>
  <c r="F74" i="2"/>
  <c r="F66" i="2"/>
  <c r="F58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25" i="2"/>
  <c r="F11" i="2"/>
  <c r="F27" i="2"/>
  <c r="F43" i="2"/>
  <c r="F56" i="2"/>
  <c r="F9" i="2"/>
  <c r="F37" i="2"/>
  <c r="F53" i="2"/>
  <c r="F85" i="2"/>
  <c r="F117" i="2"/>
  <c r="F149" i="2"/>
  <c r="F182" i="2"/>
  <c r="F198" i="2"/>
  <c r="F214" i="2"/>
  <c r="F230" i="2"/>
  <c r="F246" i="2"/>
  <c r="F262" i="2"/>
  <c r="F67" i="2"/>
  <c r="F99" i="2"/>
  <c r="F131" i="2"/>
  <c r="F163" i="2"/>
  <c r="F73" i="2"/>
  <c r="F105" i="2"/>
  <c r="F137" i="2"/>
  <c r="F169" i="2"/>
  <c r="F71" i="2"/>
  <c r="F103" i="2"/>
  <c r="F135" i="2"/>
  <c r="F167" i="2"/>
  <c r="F278" i="2"/>
  <c r="F294" i="2"/>
  <c r="F310" i="2"/>
  <c r="F326" i="2"/>
  <c r="F342" i="2"/>
  <c r="F358" i="2"/>
  <c r="F374" i="2"/>
  <c r="F390" i="2"/>
  <c r="F406" i="2"/>
  <c r="F422" i="2"/>
  <c r="F183" i="2"/>
  <c r="F199" i="2"/>
  <c r="F215" i="2"/>
  <c r="F231" i="2"/>
  <c r="F247" i="2"/>
  <c r="F263" i="2"/>
  <c r="F192" i="2"/>
  <c r="F208" i="2"/>
  <c r="F224" i="2"/>
  <c r="F240" i="2"/>
  <c r="F256" i="2"/>
  <c r="F189" i="2"/>
  <c r="F205" i="2"/>
  <c r="F221" i="2"/>
  <c r="F237" i="2"/>
  <c r="F253" i="2"/>
  <c r="F271" i="2"/>
  <c r="F287" i="2"/>
  <c r="F303" i="2"/>
  <c r="F319" i="2"/>
  <c r="F335" i="2"/>
  <c r="F351" i="2"/>
  <c r="F367" i="2"/>
  <c r="F383" i="2"/>
  <c r="F399" i="2"/>
  <c r="F415" i="2"/>
  <c r="F276" i="2"/>
  <c r="F292" i="2"/>
  <c r="F308" i="2"/>
  <c r="F324" i="2"/>
  <c r="F340" i="2"/>
  <c r="F356" i="2"/>
  <c r="F372" i="2"/>
  <c r="F388" i="2"/>
  <c r="F404" i="2"/>
  <c r="F420" i="2"/>
  <c r="F265" i="2"/>
  <c r="F281" i="2"/>
  <c r="F297" i="2"/>
  <c r="F313" i="2"/>
  <c r="F329" i="2"/>
  <c r="F345" i="2"/>
  <c r="F361" i="2"/>
  <c r="F377" i="2"/>
  <c r="F393" i="2"/>
  <c r="F409" i="2"/>
  <c r="F425" i="2"/>
  <c r="F317" i="2"/>
  <c r="F349" i="2"/>
  <c r="F381" i="2"/>
  <c r="F413" i="2"/>
  <c r="F311" i="2"/>
  <c r="F359" i="2"/>
  <c r="F407" i="2"/>
  <c r="F268" i="2"/>
  <c r="F316" i="2"/>
  <c r="F348" i="2"/>
  <c r="F396" i="2"/>
  <c r="F428" i="2"/>
  <c r="F289" i="2"/>
  <c r="F321" i="2"/>
  <c r="F385" i="2"/>
  <c r="F417" i="2"/>
  <c r="F54" i="2"/>
  <c r="F15" i="2"/>
  <c r="F31" i="2"/>
  <c r="F47" i="2"/>
  <c r="F60" i="2"/>
  <c r="F13" i="2"/>
  <c r="F41" i="2"/>
  <c r="F61" i="2"/>
  <c r="F93" i="2"/>
  <c r="F125" i="2"/>
  <c r="F157" i="2"/>
  <c r="F186" i="2"/>
  <c r="F202" i="2"/>
  <c r="F218" i="2"/>
  <c r="F234" i="2"/>
  <c r="F250" i="2"/>
  <c r="F266" i="2"/>
  <c r="F75" i="2"/>
  <c r="F107" i="2"/>
  <c r="F139" i="2"/>
  <c r="F171" i="2"/>
  <c r="F81" i="2"/>
  <c r="F113" i="2"/>
  <c r="F145" i="2"/>
  <c r="F177" i="2"/>
  <c r="F79" i="2"/>
  <c r="F111" i="2"/>
  <c r="F143" i="2"/>
  <c r="F175" i="2"/>
  <c r="F282" i="2"/>
  <c r="F298" i="2"/>
  <c r="F314" i="2"/>
  <c r="F330" i="2"/>
  <c r="F346" i="2"/>
  <c r="F362" i="2"/>
  <c r="F378" i="2"/>
  <c r="F394" i="2"/>
  <c r="F410" i="2"/>
  <c r="F426" i="2"/>
  <c r="F187" i="2"/>
  <c r="F203" i="2"/>
  <c r="F219" i="2"/>
  <c r="F235" i="2"/>
  <c r="F251" i="2"/>
  <c r="F180" i="2"/>
  <c r="F196" i="2"/>
  <c r="F212" i="2"/>
  <c r="F228" i="2"/>
  <c r="F244" i="2"/>
  <c r="F260" i="2"/>
  <c r="F193" i="2"/>
  <c r="F209" i="2"/>
  <c r="F225" i="2"/>
  <c r="F241" i="2"/>
  <c r="F257" i="2"/>
  <c r="F275" i="2"/>
  <c r="F291" i="2"/>
  <c r="F307" i="2"/>
  <c r="F323" i="2"/>
  <c r="F339" i="2"/>
  <c r="F355" i="2"/>
  <c r="F371" i="2"/>
  <c r="F387" i="2"/>
  <c r="F403" i="2"/>
  <c r="F419" i="2"/>
  <c r="F264" i="2"/>
  <c r="F280" i="2"/>
  <c r="F296" i="2"/>
  <c r="F312" i="2"/>
  <c r="F328" i="2"/>
  <c r="F344" i="2"/>
  <c r="F360" i="2"/>
  <c r="F376" i="2"/>
  <c r="F392" i="2"/>
  <c r="F408" i="2"/>
  <c r="F424" i="2"/>
  <c r="F269" i="2"/>
  <c r="F285" i="2"/>
  <c r="F301" i="2"/>
  <c r="F333" i="2"/>
  <c r="F365" i="2"/>
  <c r="F397" i="2"/>
  <c r="F429" i="2"/>
  <c r="F295" i="2"/>
  <c r="F375" i="2"/>
  <c r="F423" i="2"/>
  <c r="F284" i="2"/>
  <c r="F332" i="2"/>
  <c r="F364" i="2"/>
  <c r="F412" i="2"/>
  <c r="F305" i="2"/>
  <c r="F337" i="2"/>
  <c r="F369" i="2"/>
  <c r="F401" i="2"/>
  <c r="F236" i="2"/>
  <c r="F201" i="2"/>
  <c r="F249" i="2"/>
  <c r="F283" i="2"/>
  <c r="F315" i="2"/>
  <c r="F363" i="2"/>
  <c r="F395" i="2"/>
  <c r="F272" i="2"/>
  <c r="F320" i="2"/>
  <c r="F368" i="2"/>
  <c r="F416" i="2"/>
  <c r="F293" i="2"/>
  <c r="F341" i="2"/>
  <c r="F389" i="2"/>
  <c r="F421" i="2"/>
  <c r="F62" i="2"/>
  <c r="F19" i="2"/>
  <c r="F35" i="2"/>
  <c r="F29" i="2"/>
  <c r="F64" i="2"/>
  <c r="F17" i="2"/>
  <c r="F45" i="2"/>
  <c r="F69" i="2"/>
  <c r="F101" i="2"/>
  <c r="F133" i="2"/>
  <c r="F165" i="2"/>
  <c r="F190" i="2"/>
  <c r="F206" i="2"/>
  <c r="F222" i="2"/>
  <c r="F238" i="2"/>
  <c r="F254" i="2"/>
  <c r="F51" i="2"/>
  <c r="F83" i="2"/>
  <c r="F115" i="2"/>
  <c r="F147" i="2"/>
  <c r="F57" i="2"/>
  <c r="F89" i="2"/>
  <c r="F121" i="2"/>
  <c r="F153" i="2"/>
  <c r="F55" i="2"/>
  <c r="F87" i="2"/>
  <c r="F119" i="2"/>
  <c r="F151" i="2"/>
  <c r="F270" i="2"/>
  <c r="F286" i="2"/>
  <c r="F302" i="2"/>
  <c r="F318" i="2"/>
  <c r="F334" i="2"/>
  <c r="F350" i="2"/>
  <c r="F366" i="2"/>
  <c r="F382" i="2"/>
  <c r="F398" i="2"/>
  <c r="F414" i="2"/>
  <c r="F191" i="2"/>
  <c r="F207" i="2"/>
  <c r="F223" i="2"/>
  <c r="F239" i="2"/>
  <c r="F255" i="2"/>
  <c r="F184" i="2"/>
  <c r="F200" i="2"/>
  <c r="F216" i="2"/>
  <c r="F232" i="2"/>
  <c r="F248" i="2"/>
  <c r="F181" i="2"/>
  <c r="F197" i="2"/>
  <c r="F213" i="2"/>
  <c r="F229" i="2"/>
  <c r="F245" i="2"/>
  <c r="F261" i="2"/>
  <c r="F279" i="2"/>
  <c r="F327" i="2"/>
  <c r="F343" i="2"/>
  <c r="F391" i="2"/>
  <c r="F300" i="2"/>
  <c r="F380" i="2"/>
  <c r="F273" i="2"/>
  <c r="F353" i="2"/>
  <c r="F217" i="2"/>
  <c r="F331" i="2"/>
  <c r="F379" i="2"/>
  <c r="F427" i="2"/>
  <c r="F304" i="2"/>
  <c r="F352" i="2"/>
  <c r="F400" i="2"/>
  <c r="F277" i="2"/>
  <c r="F325" i="2"/>
  <c r="F357" i="2"/>
  <c r="F405" i="2"/>
  <c r="F21" i="2"/>
  <c r="F23" i="2"/>
  <c r="F39" i="2"/>
  <c r="F52" i="2"/>
  <c r="F68" i="2"/>
  <c r="F33" i="2"/>
  <c r="F49" i="2"/>
  <c r="F77" i="2"/>
  <c r="F109" i="2"/>
  <c r="F141" i="2"/>
  <c r="F173" i="2"/>
  <c r="F194" i="2"/>
  <c r="F210" i="2"/>
  <c r="F226" i="2"/>
  <c r="F242" i="2"/>
  <c r="F258" i="2"/>
  <c r="F59" i="2"/>
  <c r="F91" i="2"/>
  <c r="F123" i="2"/>
  <c r="F155" i="2"/>
  <c r="F65" i="2"/>
  <c r="F97" i="2"/>
  <c r="F129" i="2"/>
  <c r="F161" i="2"/>
  <c r="F63" i="2"/>
  <c r="F95" i="2"/>
  <c r="F127" i="2"/>
  <c r="F159" i="2"/>
  <c r="F274" i="2"/>
  <c r="F290" i="2"/>
  <c r="F306" i="2"/>
  <c r="F322" i="2"/>
  <c r="F338" i="2"/>
  <c r="F354" i="2"/>
  <c r="F370" i="2"/>
  <c r="F386" i="2"/>
  <c r="F402" i="2"/>
  <c r="F418" i="2"/>
  <c r="F179" i="2"/>
  <c r="F195" i="2"/>
  <c r="F211" i="2"/>
  <c r="F227" i="2"/>
  <c r="F243" i="2"/>
  <c r="F259" i="2"/>
  <c r="F188" i="2"/>
  <c r="F204" i="2"/>
  <c r="F220" i="2"/>
  <c r="F252" i="2"/>
  <c r="F185" i="2"/>
  <c r="F233" i="2"/>
  <c r="F267" i="2"/>
  <c r="F299" i="2"/>
  <c r="F347" i="2"/>
  <c r="F411" i="2"/>
  <c r="F288" i="2"/>
  <c r="F336" i="2"/>
  <c r="F384" i="2"/>
  <c r="F309" i="2"/>
  <c r="F373" i="2"/>
  <c r="F428" i="1"/>
  <c r="F426" i="1"/>
  <c r="F424" i="1"/>
  <c r="F422" i="1"/>
  <c r="F420" i="1"/>
  <c r="F418" i="1"/>
  <c r="F416" i="1"/>
  <c r="F414" i="1"/>
  <c r="F412" i="1"/>
  <c r="F410" i="1"/>
  <c r="F408" i="1"/>
  <c r="F406" i="1"/>
  <c r="F404" i="1"/>
  <c r="F402" i="1"/>
  <c r="F400" i="1"/>
  <c r="F398" i="1"/>
  <c r="F396" i="1"/>
  <c r="F394" i="1"/>
  <c r="F392" i="1"/>
  <c r="F390" i="1"/>
  <c r="F388" i="1"/>
  <c r="F386" i="1"/>
  <c r="F384" i="1"/>
  <c r="F382" i="1"/>
  <c r="F380" i="1"/>
  <c r="F378" i="1"/>
  <c r="F376" i="1"/>
  <c r="F374" i="1"/>
  <c r="F372" i="1"/>
  <c r="F370" i="1"/>
  <c r="F368" i="1"/>
  <c r="F366" i="1"/>
  <c r="F364" i="1"/>
  <c r="F362" i="1"/>
  <c r="F360" i="1"/>
  <c r="F358" i="1"/>
  <c r="F356" i="1"/>
  <c r="F354" i="1"/>
  <c r="F352" i="1"/>
  <c r="F350" i="1"/>
  <c r="F348" i="1"/>
  <c r="F346" i="1"/>
  <c r="F344" i="1"/>
  <c r="F342" i="1"/>
  <c r="F340" i="1"/>
  <c r="F338" i="1"/>
  <c r="F336" i="1"/>
  <c r="F334" i="1"/>
  <c r="F332" i="1"/>
  <c r="F330" i="1"/>
  <c r="F328" i="1"/>
  <c r="F326" i="1"/>
  <c r="F324" i="1"/>
  <c r="F322" i="1"/>
  <c r="F320" i="1"/>
  <c r="F318" i="1"/>
  <c r="F316" i="1"/>
  <c r="F314" i="1"/>
  <c r="F312" i="1"/>
  <c r="F310" i="1"/>
  <c r="F308" i="1"/>
  <c r="F306" i="1"/>
  <c r="F304" i="1"/>
  <c r="F302" i="1"/>
  <c r="F294" i="1"/>
  <c r="F286" i="1"/>
  <c r="F278" i="1"/>
  <c r="F270" i="1"/>
  <c r="F296" i="1"/>
  <c r="F288" i="1"/>
  <c r="F280" i="1"/>
  <c r="F272" i="1"/>
  <c r="F264" i="1"/>
  <c r="F262" i="1"/>
  <c r="F260" i="1"/>
  <c r="F258" i="1"/>
  <c r="F256" i="1"/>
  <c r="F254" i="1"/>
  <c r="F252" i="1"/>
  <c r="F250" i="1"/>
  <c r="F248" i="1"/>
  <c r="F246" i="1"/>
  <c r="F244" i="1"/>
  <c r="F242" i="1"/>
  <c r="F240" i="1"/>
  <c r="F238" i="1"/>
  <c r="F236" i="1"/>
  <c r="F234" i="1"/>
  <c r="F232" i="1"/>
  <c r="F230" i="1"/>
  <c r="F228" i="1"/>
  <c r="F226" i="1"/>
  <c r="F224" i="1"/>
  <c r="F222" i="1"/>
  <c r="F220" i="1"/>
  <c r="F218" i="1"/>
  <c r="F216" i="1"/>
  <c r="F214" i="1"/>
  <c r="F212" i="1"/>
  <c r="F210" i="1"/>
  <c r="F208" i="1"/>
  <c r="F206" i="1"/>
  <c r="F204" i="1"/>
  <c r="F202" i="1"/>
  <c r="F200" i="1"/>
  <c r="F198" i="1"/>
  <c r="F196" i="1"/>
  <c r="F194" i="1"/>
  <c r="F192" i="1"/>
  <c r="F190" i="1"/>
  <c r="F188" i="1"/>
  <c r="F186" i="1"/>
  <c r="F184" i="1"/>
  <c r="F182" i="1"/>
  <c r="F180" i="1"/>
  <c r="F178" i="1"/>
  <c r="F176" i="1"/>
  <c r="F174" i="1"/>
  <c r="F172" i="1"/>
  <c r="F170" i="1"/>
  <c r="F168" i="1"/>
  <c r="F166" i="1"/>
  <c r="F164" i="1"/>
  <c r="F162" i="1"/>
  <c r="F160" i="1"/>
  <c r="F158" i="1"/>
  <c r="F156" i="1"/>
  <c r="F154" i="1"/>
  <c r="F152" i="1"/>
  <c r="F150" i="1"/>
  <c r="F148" i="1"/>
  <c r="F146" i="1"/>
  <c r="F144" i="1"/>
  <c r="F142" i="1"/>
  <c r="F140" i="1"/>
  <c r="F138" i="1"/>
  <c r="F136" i="1"/>
  <c r="F134" i="1"/>
  <c r="F132" i="1"/>
  <c r="F130" i="1"/>
  <c r="F128" i="1"/>
  <c r="F126" i="1"/>
  <c r="F124" i="1"/>
  <c r="F122" i="1"/>
  <c r="F120" i="1"/>
  <c r="F118" i="1"/>
  <c r="F116" i="1"/>
  <c r="F114" i="1"/>
  <c r="F298" i="1"/>
  <c r="F290" i="1"/>
  <c r="F282" i="1"/>
  <c r="F274" i="1"/>
  <c r="F266" i="1"/>
  <c r="F284" i="1"/>
  <c r="F263" i="1"/>
  <c r="F255" i="1"/>
  <c r="F247" i="1"/>
  <c r="F239" i="1"/>
  <c r="F231" i="1"/>
  <c r="F223" i="1"/>
  <c r="F215" i="1"/>
  <c r="F207" i="1"/>
  <c r="F199" i="1"/>
  <c r="F191" i="1"/>
  <c r="F183" i="1"/>
  <c r="F175" i="1"/>
  <c r="F167" i="1"/>
  <c r="F159" i="1"/>
  <c r="F151" i="1"/>
  <c r="F143" i="1"/>
  <c r="F135" i="1"/>
  <c r="F127" i="1"/>
  <c r="F119" i="1"/>
  <c r="F276" i="1"/>
  <c r="F257" i="1"/>
  <c r="F249" i="1"/>
  <c r="F241" i="1"/>
  <c r="F233" i="1"/>
  <c r="F225" i="1"/>
  <c r="F217" i="1"/>
  <c r="F209" i="1"/>
  <c r="F201" i="1"/>
  <c r="F193" i="1"/>
  <c r="F185" i="1"/>
  <c r="F177" i="1"/>
  <c r="F169" i="1"/>
  <c r="F161" i="1"/>
  <c r="F153" i="1"/>
  <c r="F145" i="1"/>
  <c r="F137" i="1"/>
  <c r="F129" i="1"/>
  <c r="F121" i="1"/>
  <c r="F113" i="1"/>
  <c r="F111" i="1"/>
  <c r="F109" i="1"/>
  <c r="F107" i="1"/>
  <c r="F105" i="1"/>
  <c r="F103" i="1"/>
  <c r="F101" i="1"/>
  <c r="F99" i="1"/>
  <c r="F97" i="1"/>
  <c r="F93" i="1"/>
  <c r="F91" i="1"/>
  <c r="F89" i="1"/>
  <c r="F87" i="1"/>
  <c r="F85" i="1"/>
  <c r="F83" i="1"/>
  <c r="F81" i="1"/>
  <c r="F79" i="1"/>
  <c r="F77" i="1"/>
  <c r="F75" i="1"/>
  <c r="F73" i="1"/>
  <c r="F71" i="1"/>
  <c r="F69" i="1"/>
  <c r="F67" i="1"/>
  <c r="F65" i="1"/>
  <c r="F63" i="1"/>
  <c r="F61" i="1"/>
  <c r="F59" i="1"/>
  <c r="F57" i="1"/>
  <c r="F55" i="1"/>
  <c r="F53" i="1"/>
  <c r="F51" i="1"/>
  <c r="F49" i="1"/>
  <c r="F47" i="1"/>
  <c r="F45" i="1"/>
  <c r="F43" i="1"/>
  <c r="F41" i="1"/>
  <c r="F39" i="1"/>
  <c r="F37" i="1"/>
  <c r="F35" i="1"/>
  <c r="F33" i="1"/>
  <c r="F31" i="1"/>
  <c r="F29" i="1"/>
  <c r="F27" i="1"/>
  <c r="F25" i="1"/>
  <c r="F23" i="1"/>
  <c r="F21" i="1"/>
  <c r="F19" i="1"/>
  <c r="F95" i="1"/>
  <c r="F300" i="1"/>
  <c r="F268" i="1"/>
  <c r="F259" i="1"/>
  <c r="F251" i="1"/>
  <c r="F243" i="1"/>
  <c r="F235" i="1"/>
  <c r="F227" i="1"/>
  <c r="F219" i="1"/>
  <c r="F211" i="1"/>
  <c r="F203" i="1"/>
  <c r="F195" i="1"/>
  <c r="F187" i="1"/>
  <c r="F179" i="1"/>
  <c r="F171" i="1"/>
  <c r="F163" i="1"/>
  <c r="F155" i="1"/>
  <c r="F147" i="1"/>
  <c r="F139" i="1"/>
  <c r="F131" i="1"/>
  <c r="F123" i="1"/>
  <c r="F115" i="1"/>
  <c r="F292" i="1"/>
  <c r="F261" i="1"/>
  <c r="F253" i="1"/>
  <c r="F245" i="1"/>
  <c r="F237" i="1"/>
  <c r="F229" i="1"/>
  <c r="F221" i="1"/>
  <c r="F213" i="1"/>
  <c r="F205" i="1"/>
  <c r="F197" i="1"/>
  <c r="F189" i="1"/>
  <c r="F181" i="1"/>
  <c r="F173" i="1"/>
  <c r="F165" i="1"/>
  <c r="F157" i="1"/>
  <c r="F149" i="1"/>
  <c r="F141" i="1"/>
  <c r="F133" i="1"/>
  <c r="F125" i="1"/>
  <c r="F117" i="1"/>
  <c r="F112" i="1"/>
  <c r="F110" i="1"/>
  <c r="F108" i="1"/>
  <c r="F106" i="1"/>
  <c r="F104" i="1"/>
  <c r="F102" i="1"/>
  <c r="F100" i="1"/>
  <c r="F98" i="1"/>
  <c r="F96" i="1"/>
  <c r="F94" i="1"/>
  <c r="F92" i="1"/>
  <c r="F90" i="1"/>
  <c r="F88" i="1"/>
  <c r="F86" i="1"/>
  <c r="F84" i="1"/>
  <c r="F82" i="1"/>
  <c r="F80" i="1"/>
  <c r="F78" i="1"/>
  <c r="F76" i="1"/>
  <c r="F74" i="1"/>
  <c r="F72" i="1"/>
  <c r="F68" i="1"/>
  <c r="F66" i="1"/>
  <c r="F64" i="1"/>
  <c r="F62" i="1"/>
  <c r="F60" i="1"/>
  <c r="F58" i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F28" i="1"/>
  <c r="F22" i="1"/>
  <c r="F17" i="1"/>
  <c r="F15" i="1"/>
  <c r="F13" i="1"/>
  <c r="F11" i="1"/>
  <c r="F9" i="1"/>
  <c r="F70" i="1"/>
  <c r="F24" i="1"/>
  <c r="F26" i="1"/>
  <c r="F18" i="1"/>
  <c r="F16" i="1"/>
  <c r="F14" i="1"/>
  <c r="F12" i="1"/>
  <c r="F10" i="1"/>
  <c r="F20" i="1"/>
  <c r="F271" i="1"/>
  <c r="F269" i="1"/>
  <c r="F301" i="1"/>
  <c r="F317" i="1"/>
  <c r="F333" i="1"/>
  <c r="F349" i="1"/>
  <c r="F365" i="1"/>
  <c r="F381" i="1"/>
  <c r="F397" i="1"/>
  <c r="F413" i="1"/>
  <c r="F429" i="1"/>
  <c r="F283" i="1"/>
  <c r="F273" i="1"/>
  <c r="F303" i="1"/>
  <c r="F319" i="1"/>
  <c r="F335" i="1"/>
  <c r="F351" i="1"/>
  <c r="F367" i="1"/>
  <c r="F383" i="1"/>
  <c r="F399" i="1"/>
  <c r="F415" i="1"/>
  <c r="F385" i="1"/>
  <c r="F417" i="1"/>
  <c r="F291" i="1"/>
  <c r="F307" i="1"/>
  <c r="F323" i="1"/>
  <c r="F339" i="1"/>
  <c r="F371" i="1"/>
  <c r="F403" i="1"/>
  <c r="F419" i="1"/>
  <c r="F287" i="1"/>
  <c r="F325" i="1"/>
  <c r="F341" i="1"/>
  <c r="F373" i="1"/>
  <c r="F421" i="1"/>
  <c r="F289" i="1"/>
  <c r="F311" i="1"/>
  <c r="F359" i="1"/>
  <c r="F407" i="1"/>
  <c r="F295" i="1"/>
  <c r="F329" i="1"/>
  <c r="F377" i="1"/>
  <c r="F275" i="1"/>
  <c r="F315" i="1"/>
  <c r="F363" i="1"/>
  <c r="F411" i="1"/>
  <c r="F279" i="1"/>
  <c r="F277" i="1"/>
  <c r="F305" i="1"/>
  <c r="F321" i="1"/>
  <c r="F337" i="1"/>
  <c r="F353" i="1"/>
  <c r="F369" i="1"/>
  <c r="F401" i="1"/>
  <c r="F281" i="1"/>
  <c r="F355" i="1"/>
  <c r="F387" i="1"/>
  <c r="F309" i="1"/>
  <c r="F357" i="1"/>
  <c r="F405" i="1"/>
  <c r="F299" i="1"/>
  <c r="F343" i="1"/>
  <c r="F391" i="1"/>
  <c r="F423" i="1"/>
  <c r="F293" i="1"/>
  <c r="F361" i="1"/>
  <c r="F409" i="1"/>
  <c r="F265" i="1"/>
  <c r="F331" i="1"/>
  <c r="F379" i="1"/>
  <c r="F427" i="1"/>
  <c r="F285" i="1"/>
  <c r="F389" i="1"/>
  <c r="F267" i="1"/>
  <c r="F327" i="1"/>
  <c r="F375" i="1"/>
  <c r="F313" i="1"/>
  <c r="F345" i="1"/>
  <c r="F393" i="1"/>
  <c r="F425" i="1"/>
  <c r="F297" i="1"/>
  <c r="F347" i="1"/>
  <c r="F395" i="1"/>
  <c r="F8" i="1"/>
  <c r="F435" i="1"/>
  <c r="G428" i="7"/>
  <c r="G415" i="7"/>
  <c r="G411" i="7"/>
  <c r="G399" i="7"/>
  <c r="G395" i="7"/>
  <c r="G392" i="7"/>
  <c r="G391" i="7"/>
  <c r="G387" i="7"/>
  <c r="G368" i="7"/>
  <c r="G367" i="7"/>
  <c r="G360" i="7"/>
  <c r="G359" i="7"/>
  <c r="G356" i="7"/>
  <c r="G347" i="7"/>
  <c r="G340" i="7"/>
  <c r="G339" i="7"/>
  <c r="G324" i="7"/>
  <c r="G323" i="7"/>
  <c r="G427" i="7"/>
  <c r="G424" i="7"/>
  <c r="H423" i="7"/>
  <c r="G408" i="7"/>
  <c r="G403" i="7"/>
  <c r="G384" i="7"/>
  <c r="G383" i="7"/>
  <c r="H380" i="7"/>
  <c r="G376" i="7"/>
  <c r="G375" i="7"/>
  <c r="G372" i="7"/>
  <c r="G355" i="7"/>
  <c r="H352" i="7"/>
  <c r="G344" i="7"/>
  <c r="G343" i="7"/>
  <c r="G423" i="7"/>
  <c r="G422" i="7"/>
  <c r="H421" i="7"/>
  <c r="G420" i="7"/>
  <c r="H419" i="7"/>
  <c r="H412" i="7"/>
  <c r="G407" i="7"/>
  <c r="G406" i="7"/>
  <c r="H389" i="7"/>
  <c r="H388" i="7"/>
  <c r="G419" i="7"/>
  <c r="H416" i="7"/>
  <c r="H409" i="7"/>
  <c r="G352" i="7"/>
  <c r="G332" i="7"/>
  <c r="G320" i="7"/>
  <c r="G317" i="7"/>
  <c r="G316" i="7"/>
  <c r="G313" i="7"/>
  <c r="G312" i="7"/>
  <c r="G309" i="7"/>
  <c r="G308" i="7"/>
  <c r="H304" i="7"/>
  <c r="G293" i="7"/>
  <c r="G292" i="7"/>
  <c r="G280" i="7"/>
  <c r="G276" i="7"/>
  <c r="G269" i="7"/>
  <c r="G248" i="7"/>
  <c r="G244" i="7"/>
  <c r="G237" i="7"/>
  <c r="G232" i="7"/>
  <c r="G231" i="7"/>
  <c r="G221" i="7"/>
  <c r="G220" i="7"/>
  <c r="G205" i="7"/>
  <c r="G204" i="7"/>
  <c r="G189" i="7"/>
  <c r="G188" i="7"/>
  <c r="G173" i="7"/>
  <c r="G172" i="7"/>
  <c r="G157" i="7"/>
  <c r="G156" i="7"/>
  <c r="G133" i="7"/>
  <c r="G132" i="7"/>
  <c r="G117" i="7"/>
  <c r="G116" i="7"/>
  <c r="G102" i="7"/>
  <c r="G101" i="7"/>
  <c r="G98" i="7"/>
  <c r="G97" i="7"/>
  <c r="G70" i="7"/>
  <c r="G69" i="7"/>
  <c r="G66" i="7"/>
  <c r="G65" i="7"/>
  <c r="G38" i="7"/>
  <c r="G37" i="7"/>
  <c r="G34" i="7"/>
  <c r="G33" i="7"/>
  <c r="H399" i="7"/>
  <c r="H395" i="7"/>
  <c r="G388" i="7"/>
  <c r="I388" i="7" s="1"/>
  <c r="L388" i="7" s="1"/>
  <c r="G371" i="7"/>
  <c r="H370" i="7"/>
  <c r="H369" i="7"/>
  <c r="G364" i="7"/>
  <c r="G363" i="7"/>
  <c r="H357" i="7"/>
  <c r="H348" i="7"/>
  <c r="H341" i="7"/>
  <c r="H336" i="7"/>
  <c r="G305" i="7"/>
  <c r="G304" i="7"/>
  <c r="H300" i="7"/>
  <c r="G289" i="7"/>
  <c r="G272" i="7"/>
  <c r="G268" i="7"/>
  <c r="G265" i="7"/>
  <c r="H264" i="7"/>
  <c r="G261" i="7"/>
  <c r="H260" i="7"/>
  <c r="G257" i="7"/>
  <c r="H253" i="7"/>
  <c r="G240" i="7"/>
  <c r="G236" i="7"/>
  <c r="H228" i="7"/>
  <c r="G224" i="7"/>
  <c r="G209" i="7"/>
  <c r="G208" i="7"/>
  <c r="H197" i="7"/>
  <c r="G193" i="7"/>
  <c r="G192" i="7"/>
  <c r="G177" i="7"/>
  <c r="G176" i="7"/>
  <c r="H165" i="7"/>
  <c r="G161" i="7"/>
  <c r="G160" i="7"/>
  <c r="H149" i="7"/>
  <c r="G145" i="7"/>
  <c r="G144" i="7"/>
  <c r="H141" i="7"/>
  <c r="G129" i="7"/>
  <c r="G128" i="7"/>
  <c r="H125" i="7"/>
  <c r="G113" i="7"/>
  <c r="G112" i="7"/>
  <c r="G94" i="7"/>
  <c r="G93" i="7"/>
  <c r="G90" i="7"/>
  <c r="G89" i="7"/>
  <c r="H86" i="7"/>
  <c r="H82" i="7"/>
  <c r="G62" i="7"/>
  <c r="G61" i="7"/>
  <c r="G58" i="7"/>
  <c r="G57" i="7"/>
  <c r="H54" i="7"/>
  <c r="H50" i="7"/>
  <c r="G30" i="7"/>
  <c r="G29" i="7"/>
  <c r="G26" i="7"/>
  <c r="G25" i="7"/>
  <c r="H22" i="7"/>
  <c r="H18" i="7"/>
  <c r="H411" i="7"/>
  <c r="H400" i="7"/>
  <c r="G396" i="7"/>
  <c r="H392" i="7"/>
  <c r="H382" i="7"/>
  <c r="H374" i="7"/>
  <c r="H373" i="7"/>
  <c r="G348" i="7"/>
  <c r="G336" i="7"/>
  <c r="H328" i="7"/>
  <c r="G301" i="7"/>
  <c r="G300" i="7"/>
  <c r="H296" i="7"/>
  <c r="H288" i="7"/>
  <c r="G285" i="7"/>
  <c r="H284" i="7"/>
  <c r="H281" i="7"/>
  <c r="H277" i="7"/>
  <c r="H273" i="7"/>
  <c r="G264" i="7"/>
  <c r="G260" i="7"/>
  <c r="I260" i="7" s="1"/>
  <c r="L260" i="7" s="1"/>
  <c r="H256" i="7"/>
  <c r="G253" i="7"/>
  <c r="I253" i="7" s="1"/>
  <c r="L253" i="7" s="1"/>
  <c r="H252" i="7"/>
  <c r="H249" i="7"/>
  <c r="H245" i="7"/>
  <c r="H241" i="7"/>
  <c r="G228" i="7"/>
  <c r="G227" i="7"/>
  <c r="H226" i="7"/>
  <c r="H217" i="7"/>
  <c r="G213" i="7"/>
  <c r="G212" i="7"/>
  <c r="H201" i="7"/>
  <c r="G197" i="7"/>
  <c r="G196" i="7"/>
  <c r="H185" i="7"/>
  <c r="G181" i="7"/>
  <c r="G180" i="7"/>
  <c r="H169" i="7"/>
  <c r="G165" i="7"/>
  <c r="G164" i="7"/>
  <c r="H153" i="7"/>
  <c r="G149" i="7"/>
  <c r="G148" i="7"/>
  <c r="G141" i="7"/>
  <c r="G140" i="7"/>
  <c r="H139" i="7"/>
  <c r="H138" i="7"/>
  <c r="H137" i="7"/>
  <c r="G125" i="7"/>
  <c r="G124" i="7"/>
  <c r="H123" i="7"/>
  <c r="H122" i="7"/>
  <c r="H121" i="7"/>
  <c r="H111" i="7"/>
  <c r="H110" i="7"/>
  <c r="H107" i="7"/>
  <c r="H106" i="7"/>
  <c r="G86" i="7"/>
  <c r="G85" i="7"/>
  <c r="G82" i="7"/>
  <c r="G81" i="7"/>
  <c r="H79" i="7"/>
  <c r="H78" i="7"/>
  <c r="H75" i="7"/>
  <c r="H74" i="7"/>
  <c r="G418" i="7"/>
  <c r="H415" i="7"/>
  <c r="G412" i="7"/>
  <c r="I412" i="7" s="1"/>
  <c r="L412" i="7" s="1"/>
  <c r="H397" i="7"/>
  <c r="H393" i="7"/>
  <c r="G380" i="7"/>
  <c r="I380" i="7" s="1"/>
  <c r="L380" i="7" s="1"/>
  <c r="G379" i="7"/>
  <c r="H354" i="7"/>
  <c r="G351" i="7"/>
  <c r="H350" i="7"/>
  <c r="G329" i="7"/>
  <c r="G328" i="7"/>
  <c r="G327" i="7"/>
  <c r="H326" i="7"/>
  <c r="G325" i="7"/>
  <c r="H324" i="7"/>
  <c r="H320" i="7"/>
  <c r="H316" i="7"/>
  <c r="H312" i="7"/>
  <c r="H308" i="7"/>
  <c r="G297" i="7"/>
  <c r="G296" i="7"/>
  <c r="I296" i="7" s="1"/>
  <c r="L296" i="7" s="1"/>
  <c r="H292" i="7"/>
  <c r="G288" i="7"/>
  <c r="G284" i="7"/>
  <c r="I284" i="7" s="1"/>
  <c r="L284" i="7" s="1"/>
  <c r="G281" i="7"/>
  <c r="I281" i="7" s="1"/>
  <c r="L281" i="7" s="1"/>
  <c r="H280" i="7"/>
  <c r="G277" i="7"/>
  <c r="H276" i="7"/>
  <c r="G273" i="7"/>
  <c r="H269" i="7"/>
  <c r="G256" i="7"/>
  <c r="G252" i="7"/>
  <c r="I252" i="7" s="1"/>
  <c r="L252" i="7" s="1"/>
  <c r="G249" i="7"/>
  <c r="I249" i="7" s="1"/>
  <c r="L249" i="7" s="1"/>
  <c r="H248" i="7"/>
  <c r="G245" i="7"/>
  <c r="H244" i="7"/>
  <c r="G241" i="7"/>
  <c r="H237" i="7"/>
  <c r="H232" i="7"/>
  <c r="H221" i="7"/>
  <c r="G217" i="7"/>
  <c r="G216" i="7"/>
  <c r="G201" i="7"/>
  <c r="H189" i="7"/>
  <c r="G152" i="7"/>
  <c r="G137" i="7"/>
  <c r="I137" i="7" s="1"/>
  <c r="L137" i="7" s="1"/>
  <c r="H133" i="7"/>
  <c r="G120" i="7"/>
  <c r="G110" i="7"/>
  <c r="I110" i="7" s="1"/>
  <c r="L110" i="7" s="1"/>
  <c r="G77" i="7"/>
  <c r="G50" i="7"/>
  <c r="H47" i="7"/>
  <c r="G46" i="7"/>
  <c r="G45" i="7"/>
  <c r="G22" i="7"/>
  <c r="I22" i="7" s="1"/>
  <c r="L22" i="7" s="1"/>
  <c r="H11" i="7"/>
  <c r="G10" i="7"/>
  <c r="G9" i="7"/>
  <c r="H205" i="7"/>
  <c r="G168" i="7"/>
  <c r="G153" i="7"/>
  <c r="H134" i="7"/>
  <c r="G121" i="7"/>
  <c r="I121" i="7" s="1"/>
  <c r="L121" i="7" s="1"/>
  <c r="H117" i="7"/>
  <c r="G105" i="7"/>
  <c r="H102" i="7"/>
  <c r="H98" i="7"/>
  <c r="G78" i="7"/>
  <c r="G53" i="7"/>
  <c r="H42" i="7"/>
  <c r="H39" i="7"/>
  <c r="G17" i="7"/>
  <c r="H14" i="7"/>
  <c r="G184" i="7"/>
  <c r="G169" i="7"/>
  <c r="H157" i="7"/>
  <c r="H135" i="7"/>
  <c r="H118" i="7"/>
  <c r="G106" i="7"/>
  <c r="I106" i="7" s="1"/>
  <c r="L106" i="7" s="1"/>
  <c r="H103" i="7"/>
  <c r="H99" i="7"/>
  <c r="G73" i="7"/>
  <c r="H70" i="7"/>
  <c r="H66" i="7"/>
  <c r="G54" i="7"/>
  <c r="I54" i="7" s="1"/>
  <c r="L54" i="7" s="1"/>
  <c r="H43" i="7"/>
  <c r="G42" i="7"/>
  <c r="G41" i="7"/>
  <c r="G18" i="7"/>
  <c r="I18" i="7" s="1"/>
  <c r="L18" i="7" s="1"/>
  <c r="H15" i="7"/>
  <c r="G14" i="7"/>
  <c r="G13" i="7"/>
  <c r="G200" i="7"/>
  <c r="G185" i="7"/>
  <c r="H173" i="7"/>
  <c r="G136" i="7"/>
  <c r="H119" i="7"/>
  <c r="G109" i="7"/>
  <c r="G74" i="7"/>
  <c r="I74" i="7" s="1"/>
  <c r="L74" i="7" s="1"/>
  <c r="H71" i="7"/>
  <c r="H67" i="7"/>
  <c r="G49" i="7"/>
  <c r="H46" i="7"/>
  <c r="H35" i="7"/>
  <c r="H34" i="7"/>
  <c r="G21" i="7"/>
  <c r="H10" i="7"/>
  <c r="G31" i="7"/>
  <c r="G59" i="7"/>
  <c r="H113" i="7"/>
  <c r="G166" i="7"/>
  <c r="H261" i="7"/>
  <c r="H31" i="7"/>
  <c r="H59" i="7"/>
  <c r="G142" i="7"/>
  <c r="H177" i="7"/>
  <c r="H265" i="7"/>
  <c r="H37" i="7"/>
  <c r="H127" i="7"/>
  <c r="H181" i="7"/>
  <c r="G19" i="7"/>
  <c r="G55" i="7"/>
  <c r="H112" i="7"/>
  <c r="H176" i="7"/>
  <c r="H240" i="7"/>
  <c r="H356" i="7"/>
  <c r="H26" i="7"/>
  <c r="H62" i="7"/>
  <c r="H87" i="7"/>
  <c r="H160" i="7"/>
  <c r="H224" i="7"/>
  <c r="H289" i="7"/>
  <c r="G346" i="7"/>
  <c r="H364" i="7"/>
  <c r="H407" i="7"/>
  <c r="H65" i="7"/>
  <c r="H97" i="7"/>
  <c r="H116" i="7"/>
  <c r="G146" i="7"/>
  <c r="G178" i="7"/>
  <c r="G210" i="7"/>
  <c r="H293" i="7"/>
  <c r="G330" i="7"/>
  <c r="H343" i="7"/>
  <c r="G390" i="7"/>
  <c r="H13" i="7"/>
  <c r="H45" i="7"/>
  <c r="H77" i="7"/>
  <c r="H109" i="7"/>
  <c r="G134" i="7"/>
  <c r="G158" i="7"/>
  <c r="G190" i="7"/>
  <c r="G222" i="7"/>
  <c r="H297" i="7"/>
  <c r="H366" i="7"/>
  <c r="H383" i="7"/>
  <c r="G11" i="7"/>
  <c r="G43" i="7"/>
  <c r="H63" i="7"/>
  <c r="H85" i="7"/>
  <c r="G111" i="7"/>
  <c r="I111" i="7" s="1"/>
  <c r="L111" i="7" s="1"/>
  <c r="G123" i="7"/>
  <c r="G138" i="7"/>
  <c r="G154" i="7"/>
  <c r="G186" i="7"/>
  <c r="G218" i="7"/>
  <c r="H301" i="7"/>
  <c r="H344" i="7"/>
  <c r="H372" i="7"/>
  <c r="H387" i="7"/>
  <c r="H428" i="7"/>
  <c r="G350" i="7"/>
  <c r="G373" i="7"/>
  <c r="G397" i="7"/>
  <c r="I397" i="7" s="1"/>
  <c r="L397" i="7" s="1"/>
  <c r="G416" i="7"/>
  <c r="I416" i="7" s="1"/>
  <c r="L416" i="7" s="1"/>
  <c r="G341" i="7"/>
  <c r="G357" i="7"/>
  <c r="I357" i="7" s="1"/>
  <c r="L357" i="7" s="1"/>
  <c r="H385" i="7"/>
  <c r="H420" i="7"/>
  <c r="G23" i="7"/>
  <c r="G51" i="7"/>
  <c r="H89" i="7"/>
  <c r="H142" i="7"/>
  <c r="H208" i="7"/>
  <c r="H285" i="7"/>
  <c r="H58" i="7"/>
  <c r="H129" i="7"/>
  <c r="H192" i="7"/>
  <c r="H19" i="7"/>
  <c r="H55" i="7"/>
  <c r="G143" i="7"/>
  <c r="G198" i="7"/>
  <c r="H268" i="7"/>
  <c r="H360" i="7"/>
  <c r="H29" i="7"/>
  <c r="G83" i="7"/>
  <c r="G126" i="7"/>
  <c r="G182" i="7"/>
  <c r="G225" i="7"/>
  <c r="H305" i="7"/>
  <c r="H346" i="7"/>
  <c r="G365" i="7"/>
  <c r="H424" i="7"/>
  <c r="H69" i="7"/>
  <c r="H101" i="7"/>
  <c r="G130" i="7"/>
  <c r="H156" i="7"/>
  <c r="H188" i="7"/>
  <c r="H220" i="7"/>
  <c r="H309" i="7"/>
  <c r="H330" i="7"/>
  <c r="H355" i="7"/>
  <c r="H390" i="7"/>
  <c r="G35" i="7"/>
  <c r="G67" i="7"/>
  <c r="G99" i="7"/>
  <c r="G118" i="7"/>
  <c r="I118" i="7" s="1"/>
  <c r="L118" i="7" s="1"/>
  <c r="G135" i="7"/>
  <c r="H168" i="7"/>
  <c r="H200" i="7"/>
  <c r="H229" i="7"/>
  <c r="H329" i="7"/>
  <c r="H375" i="7"/>
  <c r="H408" i="7"/>
  <c r="G15" i="7"/>
  <c r="I15" i="7" s="1"/>
  <c r="L15" i="7" s="1"/>
  <c r="G47" i="7"/>
  <c r="G75" i="7"/>
  <c r="H91" i="7"/>
  <c r="H114" i="7"/>
  <c r="H124" i="7"/>
  <c r="G139" i="7"/>
  <c r="I139" i="7" s="1"/>
  <c r="L139" i="7" s="1"/>
  <c r="H164" i="7"/>
  <c r="H196" i="7"/>
  <c r="G226" i="7"/>
  <c r="H323" i="7"/>
  <c r="H347" i="7"/>
  <c r="G377" i="7"/>
  <c r="H391" i="7"/>
  <c r="G429" i="7"/>
  <c r="H325" i="7"/>
  <c r="H363" i="7"/>
  <c r="H379" i="7"/>
  <c r="G400" i="7"/>
  <c r="H418" i="7"/>
  <c r="G349" i="7"/>
  <c r="H371" i="7"/>
  <c r="H386" i="7"/>
  <c r="G421" i="7"/>
  <c r="H94" i="7"/>
  <c r="G127" i="7"/>
  <c r="I127" i="7" s="1"/>
  <c r="L127" i="7" s="1"/>
  <c r="H93" i="7"/>
  <c r="H236" i="7"/>
  <c r="H57" i="7"/>
  <c r="H128" i="7"/>
  <c r="G230" i="7"/>
  <c r="H362" i="7"/>
  <c r="G63" i="7"/>
  <c r="G115" i="7"/>
  <c r="H172" i="7"/>
  <c r="G234" i="7"/>
  <c r="H339" i="7"/>
  <c r="H41" i="7"/>
  <c r="H105" i="7"/>
  <c r="H152" i="7"/>
  <c r="H216" i="7"/>
  <c r="G366" i="7"/>
  <c r="I366" i="7" s="1"/>
  <c r="L366" i="7" s="1"/>
  <c r="H21" i="7"/>
  <c r="H81" i="7"/>
  <c r="G122" i="7"/>
  <c r="H148" i="7"/>
  <c r="H212" i="7"/>
  <c r="H342" i="7"/>
  <c r="H403" i="7"/>
  <c r="G386" i="7"/>
  <c r="G370" i="7"/>
  <c r="H410" i="7"/>
  <c r="G354" i="7"/>
  <c r="H406" i="7"/>
  <c r="G20" i="7"/>
  <c r="G36" i="7"/>
  <c r="G52" i="7"/>
  <c r="G68" i="7"/>
  <c r="G84" i="7"/>
  <c r="G100" i="7"/>
  <c r="G24" i="7"/>
  <c r="G40" i="7"/>
  <c r="G56" i="7"/>
  <c r="G72" i="7"/>
  <c r="G88" i="7"/>
  <c r="G104" i="7"/>
  <c r="H151" i="7"/>
  <c r="H159" i="7"/>
  <c r="H167" i="7"/>
  <c r="H175" i="7"/>
  <c r="H183" i="7"/>
  <c r="H191" i="7"/>
  <c r="H199" i="7"/>
  <c r="H207" i="7"/>
  <c r="H215" i="7"/>
  <c r="H223" i="7"/>
  <c r="G266" i="7"/>
  <c r="G314" i="7"/>
  <c r="H242" i="7"/>
  <c r="H274" i="7"/>
  <c r="H298" i="7"/>
  <c r="H310" i="7"/>
  <c r="G239" i="7"/>
  <c r="G271" i="7"/>
  <c r="H311" i="7"/>
  <c r="G322" i="7"/>
  <c r="H353" i="7"/>
  <c r="H233" i="7"/>
  <c r="G247" i="7"/>
  <c r="G263" i="7"/>
  <c r="G279" i="7"/>
  <c r="G295" i="7"/>
  <c r="G334" i="7"/>
  <c r="H394" i="7"/>
  <c r="H235" i="7"/>
  <c r="H243" i="7"/>
  <c r="H251" i="7"/>
  <c r="H259" i="7"/>
  <c r="H267" i="7"/>
  <c r="H275" i="7"/>
  <c r="H283" i="7"/>
  <c r="H291" i="7"/>
  <c r="H299" i="7"/>
  <c r="H318" i="7"/>
  <c r="G338" i="7"/>
  <c r="G306" i="7"/>
  <c r="G319" i="7"/>
  <c r="H405" i="7"/>
  <c r="H417" i="7"/>
  <c r="H144" i="7"/>
  <c r="H25" i="7"/>
  <c r="G150" i="7"/>
  <c r="G27" i="7"/>
  <c r="H143" i="7"/>
  <c r="H272" i="7"/>
  <c r="H83" i="7"/>
  <c r="H193" i="7"/>
  <c r="G333" i="7"/>
  <c r="H376" i="7"/>
  <c r="G91" i="7"/>
  <c r="G131" i="7"/>
  <c r="G194" i="7"/>
  <c r="H313" i="7"/>
  <c r="H367" i="7"/>
  <c r="G71" i="7"/>
  <c r="I71" i="7" s="1"/>
  <c r="L71" i="7" s="1"/>
  <c r="G119" i="7"/>
  <c r="G174" i="7"/>
  <c r="H230" i="7"/>
  <c r="G378" i="7"/>
  <c r="H49" i="7"/>
  <c r="H95" i="7"/>
  <c r="H130" i="7"/>
  <c r="G170" i="7"/>
  <c r="H227" i="7"/>
  <c r="G358" i="7"/>
  <c r="H404" i="7"/>
  <c r="G326" i="7"/>
  <c r="I326" i="7" s="1"/>
  <c r="L326" i="7" s="1"/>
  <c r="G393" i="7"/>
  <c r="I393" i="7" s="1"/>
  <c r="L393" i="7" s="1"/>
  <c r="G374" i="7"/>
  <c r="H422" i="7"/>
  <c r="H12" i="7"/>
  <c r="H28" i="7"/>
  <c r="H44" i="7"/>
  <c r="H60" i="7"/>
  <c r="H76" i="7"/>
  <c r="H92" i="7"/>
  <c r="H108" i="7"/>
  <c r="H16" i="7"/>
  <c r="H32" i="7"/>
  <c r="H48" i="7"/>
  <c r="H64" i="7"/>
  <c r="H80" i="7"/>
  <c r="H96" i="7"/>
  <c r="G151" i="7"/>
  <c r="G159" i="7"/>
  <c r="G167" i="7"/>
  <c r="G175" i="7"/>
  <c r="G183" i="7"/>
  <c r="G191" i="7"/>
  <c r="G199" i="7"/>
  <c r="G207" i="7"/>
  <c r="G215" i="7"/>
  <c r="G223" i="7"/>
  <c r="H266" i="7"/>
  <c r="H314" i="7"/>
  <c r="G258" i="7"/>
  <c r="G290" i="7"/>
  <c r="H307" i="7"/>
  <c r="H255" i="7"/>
  <c r="H287" i="7"/>
  <c r="G311" i="7"/>
  <c r="H322" i="7"/>
  <c r="H150" i="7"/>
  <c r="H158" i="7"/>
  <c r="I158" i="7" s="1"/>
  <c r="L158" i="7" s="1"/>
  <c r="H166" i="7"/>
  <c r="I166" i="7" s="1"/>
  <c r="L166" i="7" s="1"/>
  <c r="H174" i="7"/>
  <c r="H182" i="7"/>
  <c r="H190" i="7"/>
  <c r="I190" i="7" s="1"/>
  <c r="L190" i="7" s="1"/>
  <c r="H198" i="7"/>
  <c r="H206" i="7"/>
  <c r="H214" i="7"/>
  <c r="H222" i="7"/>
  <c r="H334" i="7"/>
  <c r="G394" i="7"/>
  <c r="G235" i="7"/>
  <c r="I235" i="7" s="1"/>
  <c r="L235" i="7" s="1"/>
  <c r="G243" i="7"/>
  <c r="I243" i="7" s="1"/>
  <c r="L243" i="7" s="1"/>
  <c r="G251" i="7"/>
  <c r="G259" i="7"/>
  <c r="G267" i="7"/>
  <c r="I267" i="7" s="1"/>
  <c r="L267" i="7" s="1"/>
  <c r="G275" i="7"/>
  <c r="I275" i="7" s="1"/>
  <c r="L275" i="7" s="1"/>
  <c r="G283" i="7"/>
  <c r="G291" i="7"/>
  <c r="G299" i="7"/>
  <c r="I299" i="7" s="1"/>
  <c r="L299" i="7" s="1"/>
  <c r="H315" i="7"/>
  <c r="H338" i="7"/>
  <c r="H306" i="7"/>
  <c r="H321" i="7"/>
  <c r="G413" i="7"/>
  <c r="H402" i="7"/>
  <c r="H426" i="7"/>
  <c r="G401" i="7"/>
  <c r="H349" i="7"/>
  <c r="H398" i="7"/>
  <c r="H23" i="7"/>
  <c r="H257" i="7"/>
  <c r="H30" i="7"/>
  <c r="H161" i="7"/>
  <c r="H27" i="7"/>
  <c r="H145" i="7"/>
  <c r="H340" i="7"/>
  <c r="G87" i="7"/>
  <c r="H213" i="7"/>
  <c r="H333" i="7"/>
  <c r="H384" i="7"/>
  <c r="G95" i="7"/>
  <c r="I95" i="7" s="1"/>
  <c r="L95" i="7" s="1"/>
  <c r="H132" i="7"/>
  <c r="H204" i="7"/>
  <c r="H317" i="7"/>
  <c r="G381" i="7"/>
  <c r="H9" i="7"/>
  <c r="H73" i="7"/>
  <c r="H120" i="7"/>
  <c r="H184" i="7"/>
  <c r="G233" i="7"/>
  <c r="H378" i="7"/>
  <c r="I378" i="7" s="1"/>
  <c r="L378" i="7" s="1"/>
  <c r="H53" i="7"/>
  <c r="G107" i="7"/>
  <c r="H131" i="7"/>
  <c r="H180" i="7"/>
  <c r="H234" i="7"/>
  <c r="H358" i="7"/>
  <c r="G425" i="7"/>
  <c r="H327" i="7"/>
  <c r="H396" i="7"/>
  <c r="G382" i="7"/>
  <c r="H425" i="7"/>
  <c r="G12" i="7"/>
  <c r="I12" i="7" s="1"/>
  <c r="L12" i="7" s="1"/>
  <c r="G28" i="7"/>
  <c r="I28" i="7" s="1"/>
  <c r="L28" i="7" s="1"/>
  <c r="G44" i="7"/>
  <c r="G60" i="7"/>
  <c r="I60" i="7" s="1"/>
  <c r="L60" i="7" s="1"/>
  <c r="G76" i="7"/>
  <c r="I76" i="7" s="1"/>
  <c r="L76" i="7" s="1"/>
  <c r="G92" i="7"/>
  <c r="I92" i="7" s="1"/>
  <c r="L92" i="7" s="1"/>
  <c r="G108" i="7"/>
  <c r="I108" i="7" s="1"/>
  <c r="L108" i="7" s="1"/>
  <c r="G16" i="7"/>
  <c r="I16" i="7" s="1"/>
  <c r="G32" i="7"/>
  <c r="I32" i="7" s="1"/>
  <c r="G48" i="7"/>
  <c r="I48" i="7" s="1"/>
  <c r="G64" i="7"/>
  <c r="I64" i="7" s="1"/>
  <c r="G80" i="7"/>
  <c r="I80" i="7" s="1"/>
  <c r="G96" i="7"/>
  <c r="I96" i="7" s="1"/>
  <c r="L96" i="7" s="1"/>
  <c r="H147" i="7"/>
  <c r="H155" i="7"/>
  <c r="H163" i="7"/>
  <c r="H171" i="7"/>
  <c r="H179" i="7"/>
  <c r="H187" i="7"/>
  <c r="H195" i="7"/>
  <c r="H203" i="7"/>
  <c r="H211" i="7"/>
  <c r="H219" i="7"/>
  <c r="G250" i="7"/>
  <c r="G282" i="7"/>
  <c r="H258" i="7"/>
  <c r="H290" i="7"/>
  <c r="G307" i="7"/>
  <c r="I307" i="7" s="1"/>
  <c r="L307" i="7" s="1"/>
  <c r="H335" i="7"/>
  <c r="G255" i="7"/>
  <c r="G287" i="7"/>
  <c r="H225" i="7"/>
  <c r="I225" i="7" s="1"/>
  <c r="L225" i="7" s="1"/>
  <c r="H337" i="7"/>
  <c r="G238" i="7"/>
  <c r="G246" i="7"/>
  <c r="G254" i="7"/>
  <c r="G262" i="7"/>
  <c r="G270" i="7"/>
  <c r="G278" i="7"/>
  <c r="G286" i="7"/>
  <c r="G294" i="7"/>
  <c r="G302" i="7"/>
  <c r="G315" i="7"/>
  <c r="H331" i="7"/>
  <c r="G345" i="7"/>
  <c r="H303" i="7"/>
  <c r="G321" i="7"/>
  <c r="H413" i="7"/>
  <c r="G361" i="7"/>
  <c r="G402" i="7"/>
  <c r="G426" i="7"/>
  <c r="H401" i="7"/>
  <c r="H414" i="7"/>
  <c r="H365" i="7"/>
  <c r="G404" i="7"/>
  <c r="H429" i="7"/>
  <c r="G398" i="7"/>
  <c r="H38" i="7"/>
  <c r="H51" i="7"/>
  <c r="H61" i="7"/>
  <c r="G214" i="7"/>
  <c r="H90" i="7"/>
  <c r="H209" i="7"/>
  <c r="H368" i="7"/>
  <c r="H33" i="7"/>
  <c r="H126" i="7"/>
  <c r="G229" i="7"/>
  <c r="G362" i="7"/>
  <c r="H427" i="7"/>
  <c r="G114" i="7"/>
  <c r="G162" i="7"/>
  <c r="H231" i="7"/>
  <c r="H332" i="7"/>
  <c r="G39" i="7"/>
  <c r="G103" i="7"/>
  <c r="I103" i="7" s="1"/>
  <c r="L103" i="7" s="1"/>
  <c r="H136" i="7"/>
  <c r="G206" i="7"/>
  <c r="H359" i="7"/>
  <c r="H17" i="7"/>
  <c r="G79" i="7"/>
  <c r="I79" i="7" s="1"/>
  <c r="L79" i="7" s="1"/>
  <c r="H115" i="7"/>
  <c r="H140" i="7"/>
  <c r="G202" i="7"/>
  <c r="G342" i="7"/>
  <c r="H377" i="7"/>
  <c r="G385" i="7"/>
  <c r="G369" i="7"/>
  <c r="G409" i="7"/>
  <c r="H351" i="7"/>
  <c r="G389" i="7"/>
  <c r="H20" i="7"/>
  <c r="H36" i="7"/>
  <c r="H52" i="7"/>
  <c r="H68" i="7"/>
  <c r="H84" i="7"/>
  <c r="H100" i="7"/>
  <c r="H24" i="7"/>
  <c r="H40" i="7"/>
  <c r="H56" i="7"/>
  <c r="H72" i="7"/>
  <c r="H88" i="7"/>
  <c r="H104" i="7"/>
  <c r="G147" i="7"/>
  <c r="G155" i="7"/>
  <c r="G163" i="7"/>
  <c r="G171" i="7"/>
  <c r="G179" i="7"/>
  <c r="G187" i="7"/>
  <c r="G195" i="7"/>
  <c r="G203" i="7"/>
  <c r="G211" i="7"/>
  <c r="G219" i="7"/>
  <c r="H250" i="7"/>
  <c r="H282" i="7"/>
  <c r="G242" i="7"/>
  <c r="I242" i="7" s="1"/>
  <c r="L242" i="7" s="1"/>
  <c r="G274" i="7"/>
  <c r="G298" i="7"/>
  <c r="G310" i="7"/>
  <c r="I310" i="7" s="1"/>
  <c r="G335" i="7"/>
  <c r="H239" i="7"/>
  <c r="H271" i="7"/>
  <c r="G353" i="7"/>
  <c r="I353" i="7" s="1"/>
  <c r="L353" i="7" s="1"/>
  <c r="H146" i="7"/>
  <c r="I146" i="7" s="1"/>
  <c r="L146" i="7" s="1"/>
  <c r="H154" i="7"/>
  <c r="I154" i="7" s="1"/>
  <c r="L154" i="7" s="1"/>
  <c r="H162" i="7"/>
  <c r="H170" i="7"/>
  <c r="H178" i="7"/>
  <c r="I178" i="7" s="1"/>
  <c r="L178" i="7" s="1"/>
  <c r="H186" i="7"/>
  <c r="H194" i="7"/>
  <c r="H202" i="7"/>
  <c r="H210" i="7"/>
  <c r="H218" i="7"/>
  <c r="H247" i="7"/>
  <c r="H263" i="7"/>
  <c r="H279" i="7"/>
  <c r="H295" i="7"/>
  <c r="G337" i="7"/>
  <c r="I337" i="7" s="1"/>
  <c r="L337" i="7" s="1"/>
  <c r="H238" i="7"/>
  <c r="H246" i="7"/>
  <c r="H254" i="7"/>
  <c r="H262" i="7"/>
  <c r="H270" i="7"/>
  <c r="H278" i="7"/>
  <c r="H286" i="7"/>
  <c r="H294" i="7"/>
  <c r="H302" i="7"/>
  <c r="G318" i="7"/>
  <c r="G331" i="7"/>
  <c r="I331" i="7" s="1"/>
  <c r="L331" i="7" s="1"/>
  <c r="H345" i="7"/>
  <c r="G303" i="7"/>
  <c r="I303" i="7" s="1"/>
  <c r="L303" i="7" s="1"/>
  <c r="H319" i="7"/>
  <c r="H361" i="7"/>
  <c r="G405" i="7"/>
  <c r="G414" i="7"/>
  <c r="H381" i="7"/>
  <c r="G410" i="7"/>
  <c r="G417" i="7"/>
  <c r="I417" i="7" s="1"/>
  <c r="L417" i="7" s="1"/>
  <c r="G427" i="2"/>
  <c r="G424" i="2"/>
  <c r="G420" i="2"/>
  <c r="G396" i="2"/>
  <c r="G387" i="2"/>
  <c r="G380" i="2"/>
  <c r="G379" i="2"/>
  <c r="G372" i="2"/>
  <c r="G360" i="2"/>
  <c r="G359" i="2"/>
  <c r="G348" i="2"/>
  <c r="G347" i="2"/>
  <c r="G340" i="2"/>
  <c r="G423" i="2"/>
  <c r="G422" i="2"/>
  <c r="G419" i="2"/>
  <c r="G408" i="2"/>
  <c r="H407" i="2"/>
  <c r="H399" i="2"/>
  <c r="G395" i="2"/>
  <c r="G394" i="2"/>
  <c r="H392" i="2"/>
  <c r="G384" i="2"/>
  <c r="H425" i="2"/>
  <c r="H415" i="2"/>
  <c r="H411" i="2"/>
  <c r="G407" i="2"/>
  <c r="H403" i="2"/>
  <c r="G392" i="2"/>
  <c r="G364" i="2"/>
  <c r="G363" i="2"/>
  <c r="G337" i="2"/>
  <c r="G336" i="2"/>
  <c r="H332" i="2"/>
  <c r="G321" i="2"/>
  <c r="G320" i="2"/>
  <c r="H316" i="2"/>
  <c r="G312" i="2"/>
  <c r="G308" i="2"/>
  <c r="G305" i="2"/>
  <c r="G301" i="2"/>
  <c r="G280" i="2"/>
  <c r="G276" i="2"/>
  <c r="G273" i="2"/>
  <c r="G269" i="2"/>
  <c r="G248" i="2"/>
  <c r="G244" i="2"/>
  <c r="G237" i="2"/>
  <c r="G233" i="2"/>
  <c r="G214" i="2"/>
  <c r="G211" i="2"/>
  <c r="G194" i="2"/>
  <c r="G193" i="2"/>
  <c r="G190" i="2"/>
  <c r="G189" i="2"/>
  <c r="G178" i="2"/>
  <c r="G177" i="2"/>
  <c r="G174" i="2"/>
  <c r="G162" i="2"/>
  <c r="G161" i="2"/>
  <c r="G146" i="2"/>
  <c r="G145" i="2"/>
  <c r="G142" i="2"/>
  <c r="G141" i="2"/>
  <c r="G118" i="2"/>
  <c r="G117" i="2"/>
  <c r="G114" i="2"/>
  <c r="G113" i="2"/>
  <c r="G110" i="2"/>
  <c r="H429" i="2"/>
  <c r="G428" i="2"/>
  <c r="G415" i="2"/>
  <c r="H412" i="2"/>
  <c r="G411" i="2"/>
  <c r="I411" i="2" s="1"/>
  <c r="L411" i="2" s="1"/>
  <c r="G410" i="2"/>
  <c r="H409" i="2"/>
  <c r="G404" i="2"/>
  <c r="G403" i="2"/>
  <c r="H388" i="2"/>
  <c r="G383" i="2"/>
  <c r="H382" i="2"/>
  <c r="H381" i="2"/>
  <c r="H380" i="2"/>
  <c r="H368" i="2"/>
  <c r="G343" i="2"/>
  <c r="G333" i="2"/>
  <c r="G332" i="2"/>
  <c r="H328" i="2"/>
  <c r="G317" i="2"/>
  <c r="G316" i="2"/>
  <c r="G304" i="2"/>
  <c r="G300" i="2"/>
  <c r="G297" i="2"/>
  <c r="H296" i="2"/>
  <c r="G293" i="2"/>
  <c r="H292" i="2"/>
  <c r="H289" i="2"/>
  <c r="H285" i="2"/>
  <c r="G272" i="2"/>
  <c r="G268" i="2"/>
  <c r="G265" i="2"/>
  <c r="H264" i="2"/>
  <c r="G261" i="2"/>
  <c r="H260" i="2"/>
  <c r="G257" i="2"/>
  <c r="H253" i="2"/>
  <c r="H249" i="2"/>
  <c r="G240" i="2"/>
  <c r="G236" i="2"/>
  <c r="H232" i="2"/>
  <c r="G229" i="2"/>
  <c r="H228" i="2"/>
  <c r="G225" i="2"/>
  <c r="G223" i="2"/>
  <c r="H222" i="2"/>
  <c r="G218" i="2"/>
  <c r="G210" i="2"/>
  <c r="G209" i="2"/>
  <c r="H208" i="2"/>
  <c r="G206" i="2"/>
  <c r="G205" i="2"/>
  <c r="H203" i="2"/>
  <c r="H202" i="2"/>
  <c r="H200" i="2"/>
  <c r="H199" i="2"/>
  <c r="H182" i="2"/>
  <c r="H170" i="2"/>
  <c r="H166" i="2"/>
  <c r="G159" i="2"/>
  <c r="H158" i="2"/>
  <c r="G154" i="2"/>
  <c r="G138" i="2"/>
  <c r="G135" i="2"/>
  <c r="H134" i="2"/>
  <c r="H132" i="2"/>
  <c r="H131" i="2"/>
  <c r="H122" i="2"/>
  <c r="H103" i="2"/>
  <c r="H99" i="2"/>
  <c r="H95" i="2"/>
  <c r="H91" i="2"/>
  <c r="H87" i="2"/>
  <c r="H83" i="2"/>
  <c r="H79" i="2"/>
  <c r="H75" i="2"/>
  <c r="H71" i="2"/>
  <c r="H405" i="2"/>
  <c r="G388" i="2"/>
  <c r="H376" i="2"/>
  <c r="G368" i="2"/>
  <c r="G367" i="2"/>
  <c r="H366" i="2"/>
  <c r="G356" i="2"/>
  <c r="G355" i="2"/>
  <c r="G344" i="2"/>
  <c r="H342" i="2"/>
  <c r="H340" i="2"/>
  <c r="G339" i="2"/>
  <c r="G329" i="2"/>
  <c r="G328" i="2"/>
  <c r="H324" i="2"/>
  <c r="H313" i="2"/>
  <c r="H309" i="2"/>
  <c r="G296" i="2"/>
  <c r="G292" i="2"/>
  <c r="G289" i="2"/>
  <c r="H288" i="2"/>
  <c r="G285" i="2"/>
  <c r="H284" i="2"/>
  <c r="H281" i="2"/>
  <c r="G264" i="2"/>
  <c r="G260" i="2"/>
  <c r="H256" i="2"/>
  <c r="G253" i="2"/>
  <c r="H252" i="2"/>
  <c r="G249" i="2"/>
  <c r="H245" i="2"/>
  <c r="H241" i="2"/>
  <c r="G232" i="2"/>
  <c r="G228" i="2"/>
  <c r="G222" i="2"/>
  <c r="G202" i="2"/>
  <c r="G199" i="2"/>
  <c r="H198" i="2"/>
  <c r="H196" i="2"/>
  <c r="H195" i="2"/>
  <c r="H186" i="2"/>
  <c r="H184" i="2"/>
  <c r="G182" i="2"/>
  <c r="G181" i="2"/>
  <c r="H180" i="2"/>
  <c r="H179" i="2"/>
  <c r="G170" i="2"/>
  <c r="G166" i="2"/>
  <c r="G165" i="2"/>
  <c r="H164" i="2"/>
  <c r="H163" i="2"/>
  <c r="G158" i="2"/>
  <c r="H148" i="2"/>
  <c r="G134" i="2"/>
  <c r="G131" i="2"/>
  <c r="H124" i="2"/>
  <c r="G122" i="2"/>
  <c r="G121" i="2"/>
  <c r="H120" i="2"/>
  <c r="G103" i="2"/>
  <c r="G99" i="2"/>
  <c r="G95" i="2"/>
  <c r="G91" i="2"/>
  <c r="G87" i="2"/>
  <c r="G83" i="2"/>
  <c r="G79" i="2"/>
  <c r="G75" i="2"/>
  <c r="G71" i="2"/>
  <c r="G67" i="2"/>
  <c r="G63" i="2"/>
  <c r="G59" i="2"/>
  <c r="G55" i="2"/>
  <c r="G51" i="2"/>
  <c r="G47" i="2"/>
  <c r="G43" i="2"/>
  <c r="G39" i="2"/>
  <c r="G35" i="2"/>
  <c r="G31" i="2"/>
  <c r="G27" i="2"/>
  <c r="H26" i="2"/>
  <c r="G23" i="2"/>
  <c r="H22" i="2"/>
  <c r="G19" i="2"/>
  <c r="H18" i="2"/>
  <c r="G15" i="2"/>
  <c r="H14" i="2"/>
  <c r="G11" i="2"/>
  <c r="H10" i="2"/>
  <c r="G406" i="2"/>
  <c r="G399" i="2"/>
  <c r="G391" i="2"/>
  <c r="H390" i="2"/>
  <c r="G376" i="2"/>
  <c r="G375" i="2"/>
  <c r="G371" i="2"/>
  <c r="H370" i="2"/>
  <c r="H365" i="2"/>
  <c r="H354" i="2"/>
  <c r="G352" i="2"/>
  <c r="G351" i="2"/>
  <c r="H336" i="2"/>
  <c r="G325" i="2"/>
  <c r="G324" i="2"/>
  <c r="H320" i="2"/>
  <c r="G313" i="2"/>
  <c r="H312" i="2"/>
  <c r="G309" i="2"/>
  <c r="H308" i="2"/>
  <c r="H305" i="2"/>
  <c r="H301" i="2"/>
  <c r="G288" i="2"/>
  <c r="G284" i="2"/>
  <c r="G281" i="2"/>
  <c r="H280" i="2"/>
  <c r="G277" i="2"/>
  <c r="H276" i="2"/>
  <c r="H273" i="2"/>
  <c r="H269" i="2"/>
  <c r="G256" i="2"/>
  <c r="G252" i="2"/>
  <c r="G245" i="2"/>
  <c r="G241" i="2"/>
  <c r="G215" i="2"/>
  <c r="G198" i="2"/>
  <c r="G195" i="2"/>
  <c r="G186" i="2"/>
  <c r="G179" i="2"/>
  <c r="I179" i="2" s="1"/>
  <c r="L179" i="2" s="1"/>
  <c r="G175" i="2"/>
  <c r="G163" i="2"/>
  <c r="G150" i="2"/>
  <c r="G147" i="2"/>
  <c r="H146" i="2"/>
  <c r="H142" i="2"/>
  <c r="G130" i="2"/>
  <c r="G129" i="2"/>
  <c r="G126" i="2"/>
  <c r="G119" i="2"/>
  <c r="H118" i="2"/>
  <c r="H114" i="2"/>
  <c r="H110" i="2"/>
  <c r="G106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G22" i="2"/>
  <c r="G18" i="2"/>
  <c r="G14" i="2"/>
  <c r="G10" i="2"/>
  <c r="H70" i="2"/>
  <c r="H128" i="2"/>
  <c r="H162" i="2"/>
  <c r="H206" i="2"/>
  <c r="H218" i="2"/>
  <c r="H248" i="2"/>
  <c r="H304" i="2"/>
  <c r="H424" i="2"/>
  <c r="H30" i="2"/>
  <c r="H54" i="2"/>
  <c r="H78" i="2"/>
  <c r="H102" i="2"/>
  <c r="H15" i="2"/>
  <c r="H31" i="2"/>
  <c r="H47" i="2"/>
  <c r="H63" i="2"/>
  <c r="H135" i="2"/>
  <c r="H229" i="2"/>
  <c r="H261" i="2"/>
  <c r="H297" i="2"/>
  <c r="G24" i="2"/>
  <c r="G40" i="2"/>
  <c r="G56" i="2"/>
  <c r="G72" i="2"/>
  <c r="G88" i="2"/>
  <c r="G104" i="2"/>
  <c r="H157" i="2"/>
  <c r="G171" i="2"/>
  <c r="H205" i="2"/>
  <c r="H317" i="2"/>
  <c r="G362" i="2"/>
  <c r="H393" i="2"/>
  <c r="H422" i="2"/>
  <c r="H113" i="2"/>
  <c r="G139" i="2"/>
  <c r="G155" i="2"/>
  <c r="H189" i="2"/>
  <c r="G220" i="2"/>
  <c r="G349" i="2"/>
  <c r="H364" i="2"/>
  <c r="G400" i="2"/>
  <c r="G112" i="2"/>
  <c r="H143" i="2"/>
  <c r="H173" i="2"/>
  <c r="G212" i="2"/>
  <c r="H347" i="2"/>
  <c r="G354" i="2"/>
  <c r="H371" i="2"/>
  <c r="H394" i="2"/>
  <c r="H17" i="2"/>
  <c r="H33" i="2"/>
  <c r="H49" i="2"/>
  <c r="H65" i="2"/>
  <c r="H81" i="2"/>
  <c r="H97" i="2"/>
  <c r="H116" i="2"/>
  <c r="H125" i="2"/>
  <c r="H144" i="2"/>
  <c r="H155" i="2"/>
  <c r="G180" i="2"/>
  <c r="H192" i="2"/>
  <c r="H329" i="2"/>
  <c r="G346" i="2"/>
  <c r="H356" i="2"/>
  <c r="H384" i="2"/>
  <c r="H420" i="2"/>
  <c r="G382" i="2"/>
  <c r="G425" i="2"/>
  <c r="H363" i="2"/>
  <c r="H375" i="2"/>
  <c r="H404" i="2"/>
  <c r="G429" i="2"/>
  <c r="I429" i="2" s="1"/>
  <c r="L429" i="2" s="1"/>
  <c r="H38" i="2"/>
  <c r="H82" i="2"/>
  <c r="H138" i="2"/>
  <c r="H174" i="2"/>
  <c r="H210" i="2"/>
  <c r="H236" i="2"/>
  <c r="H268" i="2"/>
  <c r="H348" i="2"/>
  <c r="H34" i="2"/>
  <c r="H62" i="2"/>
  <c r="H86" i="2"/>
  <c r="H106" i="2"/>
  <c r="H19" i="2"/>
  <c r="H35" i="2"/>
  <c r="H51" i="2"/>
  <c r="H67" i="2"/>
  <c r="H147" i="2"/>
  <c r="H233" i="2"/>
  <c r="H265" i="2"/>
  <c r="H427" i="2"/>
  <c r="G12" i="2"/>
  <c r="G28" i="2"/>
  <c r="G44" i="2"/>
  <c r="G60" i="2"/>
  <c r="G76" i="2"/>
  <c r="G92" i="2"/>
  <c r="H123" i="2"/>
  <c r="H159" i="2"/>
  <c r="H183" i="2"/>
  <c r="G208" i="2"/>
  <c r="H333" i="2"/>
  <c r="G386" i="2"/>
  <c r="H395" i="2"/>
  <c r="G116" i="2"/>
  <c r="H141" i="2"/>
  <c r="G160" i="2"/>
  <c r="G192" i="2"/>
  <c r="I192" i="2" s="1"/>
  <c r="L192" i="2" s="1"/>
  <c r="G224" i="2"/>
  <c r="G350" i="2"/>
  <c r="G374" i="2"/>
  <c r="H400" i="2"/>
  <c r="G108" i="2"/>
  <c r="H115" i="2"/>
  <c r="G152" i="2"/>
  <c r="H175" i="2"/>
  <c r="H215" i="2"/>
  <c r="H352" i="2"/>
  <c r="H361" i="2"/>
  <c r="G378" i="2"/>
  <c r="H423" i="2"/>
  <c r="H21" i="2"/>
  <c r="H37" i="2"/>
  <c r="H53" i="2"/>
  <c r="H69" i="2"/>
  <c r="H85" i="2"/>
  <c r="H101" i="2"/>
  <c r="G120" i="2"/>
  <c r="I120" i="2" s="1"/>
  <c r="L120" i="2" s="1"/>
  <c r="H127" i="2"/>
  <c r="G148" i="2"/>
  <c r="H160" i="2"/>
  <c r="H181" i="2"/>
  <c r="G196" i="2"/>
  <c r="I196" i="2" s="1"/>
  <c r="L196" i="2" s="1"/>
  <c r="H339" i="2"/>
  <c r="H346" i="2"/>
  <c r="H358" i="2"/>
  <c r="H387" i="2"/>
  <c r="G390" i="2"/>
  <c r="I390" i="2" s="1"/>
  <c r="L390" i="2" s="1"/>
  <c r="H428" i="2"/>
  <c r="G366" i="2"/>
  <c r="H383" i="2"/>
  <c r="G405" i="2"/>
  <c r="H50" i="2"/>
  <c r="H94" i="2"/>
  <c r="H150" i="2"/>
  <c r="H178" i="2"/>
  <c r="H212" i="2"/>
  <c r="H240" i="2"/>
  <c r="H272" i="2"/>
  <c r="H360" i="2"/>
  <c r="H42" i="2"/>
  <c r="H66" i="2"/>
  <c r="H90" i="2"/>
  <c r="H130" i="2"/>
  <c r="H23" i="2"/>
  <c r="H39" i="2"/>
  <c r="H55" i="2"/>
  <c r="H111" i="2"/>
  <c r="H211" i="2"/>
  <c r="H237" i="2"/>
  <c r="H277" i="2"/>
  <c r="H126" i="2"/>
  <c r="G16" i="2"/>
  <c r="G32" i="2"/>
  <c r="G48" i="2"/>
  <c r="G64" i="2"/>
  <c r="G80" i="2"/>
  <c r="G96" i="2"/>
  <c r="G132" i="2"/>
  <c r="G167" i="2"/>
  <c r="G200" i="2"/>
  <c r="H209" i="2"/>
  <c r="H343" i="2"/>
  <c r="H386" i="2"/>
  <c r="H408" i="2"/>
  <c r="H117" i="2"/>
  <c r="G144" i="2"/>
  <c r="I144" i="2" s="1"/>
  <c r="L144" i="2" s="1"/>
  <c r="H161" i="2"/>
  <c r="H193" i="2"/>
  <c r="H321" i="2"/>
  <c r="G358" i="2"/>
  <c r="H374" i="2"/>
  <c r="H109" i="2"/>
  <c r="G128" i="2"/>
  <c r="H167" i="2"/>
  <c r="G176" i="2"/>
  <c r="G216" i="2"/>
  <c r="G353" i="2"/>
  <c r="H362" i="2"/>
  <c r="H378" i="2"/>
  <c r="H9" i="2"/>
  <c r="H25" i="2"/>
  <c r="H41" i="2"/>
  <c r="H57" i="2"/>
  <c r="H73" i="2"/>
  <c r="H89" i="2"/>
  <c r="H105" i="2"/>
  <c r="H121" i="2"/>
  <c r="H136" i="2"/>
  <c r="H149" i="2"/>
  <c r="G164" i="2"/>
  <c r="I164" i="2" s="1"/>
  <c r="L164" i="2" s="1"/>
  <c r="G184" i="2"/>
  <c r="H197" i="2"/>
  <c r="G342" i="2"/>
  <c r="I342" i="2" s="1"/>
  <c r="L342" i="2" s="1"/>
  <c r="H349" i="2"/>
  <c r="G377" i="2"/>
  <c r="H396" i="2"/>
  <c r="G409" i="2"/>
  <c r="H351" i="2"/>
  <c r="H367" i="2"/>
  <c r="H391" i="2"/>
  <c r="H406" i="2"/>
  <c r="H154" i="2"/>
  <c r="H300" i="2"/>
  <c r="H98" i="2"/>
  <c r="H59" i="2"/>
  <c r="H293" i="2"/>
  <c r="G68" i="2"/>
  <c r="G168" i="2"/>
  <c r="G393" i="2"/>
  <c r="G219" i="2"/>
  <c r="H129" i="2"/>
  <c r="H353" i="2"/>
  <c r="H45" i="2"/>
  <c r="H107" i="2"/>
  <c r="H165" i="2"/>
  <c r="H350" i="2"/>
  <c r="G370" i="2"/>
  <c r="H190" i="2"/>
  <c r="H372" i="2"/>
  <c r="H194" i="2"/>
  <c r="H11" i="2"/>
  <c r="H119" i="2"/>
  <c r="G20" i="2"/>
  <c r="G84" i="2"/>
  <c r="G203" i="2"/>
  <c r="I203" i="2" s="1"/>
  <c r="L203" i="2" s="1"/>
  <c r="H419" i="2"/>
  <c r="G136" i="2"/>
  <c r="H337" i="2"/>
  <c r="H168" i="2"/>
  <c r="G365" i="2"/>
  <c r="H61" i="2"/>
  <c r="G124" i="2"/>
  <c r="G187" i="2"/>
  <c r="H377" i="2"/>
  <c r="G381" i="2"/>
  <c r="H402" i="2"/>
  <c r="G107" i="2"/>
  <c r="H207" i="2"/>
  <c r="G137" i="2"/>
  <c r="G157" i="2"/>
  <c r="G183" i="2"/>
  <c r="I183" i="2" s="1"/>
  <c r="L183" i="2" s="1"/>
  <c r="G221" i="2"/>
  <c r="H247" i="2"/>
  <c r="G255" i="2"/>
  <c r="H156" i="2"/>
  <c r="G345" i="2"/>
  <c r="H271" i="2"/>
  <c r="H303" i="2"/>
  <c r="H287" i="2"/>
  <c r="H314" i="2"/>
  <c r="G426" i="2"/>
  <c r="H16" i="2"/>
  <c r="I16" i="2" s="1"/>
  <c r="L16" i="2" s="1"/>
  <c r="H24" i="2"/>
  <c r="I24" i="2" s="1"/>
  <c r="L24" i="2" s="1"/>
  <c r="H32" i="2"/>
  <c r="H40" i="2"/>
  <c r="H48" i="2"/>
  <c r="H56" i="2"/>
  <c r="H64" i="2"/>
  <c r="H72" i="2"/>
  <c r="H80" i="2"/>
  <c r="I80" i="2" s="1"/>
  <c r="L80" i="2" s="1"/>
  <c r="H88" i="2"/>
  <c r="I88" i="2" s="1"/>
  <c r="L88" i="2" s="1"/>
  <c r="H96" i="2"/>
  <c r="H104" i="2"/>
  <c r="G153" i="2"/>
  <c r="G173" i="2"/>
  <c r="G191" i="2"/>
  <c r="H224" i="2"/>
  <c r="G290" i="2"/>
  <c r="G204" i="2"/>
  <c r="G274" i="2"/>
  <c r="G311" i="2"/>
  <c r="G226" i="2"/>
  <c r="H234" i="2"/>
  <c r="G258" i="2"/>
  <c r="H369" i="2"/>
  <c r="H389" i="2"/>
  <c r="H414" i="2"/>
  <c r="H322" i="2"/>
  <c r="H330" i="2"/>
  <c r="H338" i="2"/>
  <c r="G416" i="2"/>
  <c r="H227" i="2"/>
  <c r="H235" i="2"/>
  <c r="H243" i="2"/>
  <c r="H251" i="2"/>
  <c r="H259" i="2"/>
  <c r="H267" i="2"/>
  <c r="H275" i="2"/>
  <c r="H283" i="2"/>
  <c r="H291" i="2"/>
  <c r="H299" i="2"/>
  <c r="H307" i="2"/>
  <c r="H315" i="2"/>
  <c r="H323" i="2"/>
  <c r="H331" i="2"/>
  <c r="G341" i="2"/>
  <c r="G402" i="2"/>
  <c r="G398" i="2"/>
  <c r="H58" i="2"/>
  <c r="H214" i="2"/>
  <c r="H46" i="2"/>
  <c r="H27" i="2"/>
  <c r="H225" i="2"/>
  <c r="G36" i="2"/>
  <c r="G100" i="2"/>
  <c r="H223" i="2"/>
  <c r="H145" i="2"/>
  <c r="H359" i="2"/>
  <c r="H191" i="2"/>
  <c r="G385" i="2"/>
  <c r="H13" i="2"/>
  <c r="H77" i="2"/>
  <c r="H139" i="2"/>
  <c r="H219" i="2"/>
  <c r="G413" i="2"/>
  <c r="H410" i="2"/>
  <c r="G412" i="2"/>
  <c r="I412" i="2" s="1"/>
  <c r="L412" i="2" s="1"/>
  <c r="H108" i="2"/>
  <c r="H244" i="2"/>
  <c r="H74" i="2"/>
  <c r="H43" i="2"/>
  <c r="H257" i="2"/>
  <c r="G52" i="2"/>
  <c r="H133" i="2"/>
  <c r="G361" i="2"/>
  <c r="H177" i="2"/>
  <c r="H379" i="2"/>
  <c r="G111" i="2"/>
  <c r="H325" i="2"/>
  <c r="H29" i="2"/>
  <c r="H93" i="2"/>
  <c r="H151" i="2"/>
  <c r="H344" i="2"/>
  <c r="H355" i="2"/>
  <c r="G188" i="2"/>
  <c r="G123" i="2"/>
  <c r="G149" i="2"/>
  <c r="I149" i="2" s="1"/>
  <c r="L149" i="2" s="1"/>
  <c r="G169" i="2"/>
  <c r="H213" i="2"/>
  <c r="H231" i="2"/>
  <c r="G201" i="2"/>
  <c r="G271" i="2"/>
  <c r="H282" i="2"/>
  <c r="H12" i="2"/>
  <c r="I12" i="2" s="1"/>
  <c r="L12" i="2" s="1"/>
  <c r="G21" i="2"/>
  <c r="I21" i="2" s="1"/>
  <c r="L21" i="2" s="1"/>
  <c r="G33" i="2"/>
  <c r="H44" i="2"/>
  <c r="G53" i="2"/>
  <c r="I53" i="2" s="1"/>
  <c r="L53" i="2" s="1"/>
  <c r="G65" i="2"/>
  <c r="I65" i="2" s="1"/>
  <c r="L65" i="2" s="1"/>
  <c r="H76" i="2"/>
  <c r="I76" i="2" s="1"/>
  <c r="L76" i="2" s="1"/>
  <c r="G85" i="2"/>
  <c r="G97" i="2"/>
  <c r="G109" i="2"/>
  <c r="G133" i="2"/>
  <c r="H171" i="2"/>
  <c r="H263" i="2"/>
  <c r="H295" i="2"/>
  <c r="G279" i="2"/>
  <c r="H220" i="2"/>
  <c r="H250" i="2"/>
  <c r="G357" i="2"/>
  <c r="H401" i="2"/>
  <c r="H421" i="2"/>
  <c r="H327" i="2"/>
  <c r="G335" i="2"/>
  <c r="G235" i="2"/>
  <c r="G246" i="2"/>
  <c r="H254" i="2"/>
  <c r="G267" i="2"/>
  <c r="G278" i="2"/>
  <c r="H286" i="2"/>
  <c r="G299" i="2"/>
  <c r="G310" i="2"/>
  <c r="H318" i="2"/>
  <c r="G331" i="2"/>
  <c r="I331" i="2" s="1"/>
  <c r="L331" i="2" s="1"/>
  <c r="G418" i="2"/>
  <c r="G417" i="2"/>
  <c r="G143" i="2"/>
  <c r="H188" i="2"/>
  <c r="H187" i="2"/>
  <c r="G213" i="2"/>
  <c r="G231" i="2"/>
  <c r="G247" i="2"/>
  <c r="G298" i="2"/>
  <c r="G287" i="2"/>
  <c r="G13" i="2"/>
  <c r="G25" i="2"/>
  <c r="I25" i="2" s="1"/>
  <c r="L25" i="2" s="1"/>
  <c r="H36" i="2"/>
  <c r="G45" i="2"/>
  <c r="G57" i="2"/>
  <c r="H68" i="2"/>
  <c r="G77" i="2"/>
  <c r="G89" i="2"/>
  <c r="H100" i="2"/>
  <c r="H112" i="2"/>
  <c r="I112" i="2" s="1"/>
  <c r="L112" i="2" s="1"/>
  <c r="G172" i="2"/>
  <c r="H216" i="2"/>
  <c r="G263" i="2"/>
  <c r="G295" i="2"/>
  <c r="H185" i="2"/>
  <c r="G306" i="2"/>
  <c r="H226" i="2"/>
  <c r="G242" i="2"/>
  <c r="G397" i="2"/>
  <c r="H357" i="2"/>
  <c r="H319" i="2"/>
  <c r="G327" i="2"/>
  <c r="G338" i="2"/>
  <c r="H416" i="2"/>
  <c r="G227" i="2"/>
  <c r="G238" i="2"/>
  <c r="H246" i="2"/>
  <c r="G259" i="2"/>
  <c r="G270" i="2"/>
  <c r="H278" i="2"/>
  <c r="G291" i="2"/>
  <c r="I291" i="2" s="1"/>
  <c r="L291" i="2" s="1"/>
  <c r="G302" i="2"/>
  <c r="H310" i="2"/>
  <c r="G323" i="2"/>
  <c r="G334" i="2"/>
  <c r="H385" i="2"/>
  <c r="H417" i="2"/>
  <c r="G151" i="2"/>
  <c r="H137" i="2"/>
  <c r="H221" i="2"/>
  <c r="H239" i="2"/>
  <c r="G156" i="2"/>
  <c r="H345" i="2"/>
  <c r="G266" i="2"/>
  <c r="H298" i="2"/>
  <c r="H426" i="2"/>
  <c r="G17" i="2"/>
  <c r="H28" i="2"/>
  <c r="G37" i="2"/>
  <c r="G49" i="2"/>
  <c r="H60" i="2"/>
  <c r="I60" i="2" s="1"/>
  <c r="L60" i="2" s="1"/>
  <c r="G69" i="2"/>
  <c r="G81" i="2"/>
  <c r="I81" i="2" s="1"/>
  <c r="L81" i="2" s="1"/>
  <c r="H92" i="2"/>
  <c r="G101" i="2"/>
  <c r="I101" i="2" s="1"/>
  <c r="L101" i="2" s="1"/>
  <c r="G125" i="2"/>
  <c r="I125" i="2" s="1"/>
  <c r="L125" i="2" s="1"/>
  <c r="H152" i="2"/>
  <c r="H172" i="2"/>
  <c r="G197" i="2"/>
  <c r="I197" i="2" s="1"/>
  <c r="L197" i="2" s="1"/>
  <c r="H217" i="2"/>
  <c r="G140" i="2"/>
  <c r="G185" i="2"/>
  <c r="H274" i="2"/>
  <c r="H306" i="2"/>
  <c r="H242" i="2"/>
  <c r="H258" i="2"/>
  <c r="H397" i="2"/>
  <c r="G369" i="2"/>
  <c r="G389" i="2"/>
  <c r="G414" i="2"/>
  <c r="G319" i="2"/>
  <c r="G330" i="2"/>
  <c r="G373" i="2"/>
  <c r="G230" i="2"/>
  <c r="H238" i="2"/>
  <c r="G251" i="2"/>
  <c r="G262" i="2"/>
  <c r="H270" i="2"/>
  <c r="G283" i="2"/>
  <c r="G294" i="2"/>
  <c r="H302" i="2"/>
  <c r="G315" i="2"/>
  <c r="G326" i="2"/>
  <c r="H334" i="2"/>
  <c r="H413" i="2"/>
  <c r="G207" i="2"/>
  <c r="G115" i="2"/>
  <c r="H169" i="2"/>
  <c r="G239" i="2"/>
  <c r="H255" i="2"/>
  <c r="H201" i="2"/>
  <c r="H266" i="2"/>
  <c r="G303" i="2"/>
  <c r="G282" i="2"/>
  <c r="I282" i="2" s="1"/>
  <c r="G314" i="2"/>
  <c r="I314" i="2" s="1"/>
  <c r="L314" i="2" s="1"/>
  <c r="G9" i="2"/>
  <c r="H20" i="2"/>
  <c r="G29" i="2"/>
  <c r="G41" i="2"/>
  <c r="I41" i="2" s="1"/>
  <c r="L41" i="2" s="1"/>
  <c r="H52" i="2"/>
  <c r="G61" i="2"/>
  <c r="G73" i="2"/>
  <c r="H84" i="2"/>
  <c r="I84" i="2" s="1"/>
  <c r="L84" i="2" s="1"/>
  <c r="G93" i="2"/>
  <c r="G105" i="2"/>
  <c r="G127" i="2"/>
  <c r="H153" i="2"/>
  <c r="H176" i="2"/>
  <c r="I176" i="2" s="1"/>
  <c r="L176" i="2" s="1"/>
  <c r="G217" i="2"/>
  <c r="H290" i="2"/>
  <c r="H140" i="2"/>
  <c r="H204" i="2"/>
  <c r="H279" i="2"/>
  <c r="H311" i="2"/>
  <c r="G234" i="2"/>
  <c r="I234" i="2" s="1"/>
  <c r="L234" i="2" s="1"/>
  <c r="G250" i="2"/>
  <c r="G401" i="2"/>
  <c r="G421" i="2"/>
  <c r="G322" i="2"/>
  <c r="H335" i="2"/>
  <c r="H373" i="2"/>
  <c r="H230" i="2"/>
  <c r="G243" i="2"/>
  <c r="I243" i="2" s="1"/>
  <c r="L243" i="2" s="1"/>
  <c r="G254" i="2"/>
  <c r="H262" i="2"/>
  <c r="G275" i="2"/>
  <c r="G286" i="2"/>
  <c r="I286" i="2" s="1"/>
  <c r="L286" i="2" s="1"/>
  <c r="H294" i="2"/>
  <c r="G307" i="2"/>
  <c r="G318" i="2"/>
  <c r="I318" i="2" s="1"/>
  <c r="H326" i="2"/>
  <c r="H341" i="2"/>
  <c r="H418" i="2"/>
  <c r="H398" i="2"/>
  <c r="G417" i="4"/>
  <c r="G412" i="4"/>
  <c r="G409" i="4"/>
  <c r="G408" i="4"/>
  <c r="G405" i="4"/>
  <c r="G402" i="4"/>
  <c r="G394" i="4"/>
  <c r="H429" i="4"/>
  <c r="G401" i="4"/>
  <c r="G398" i="4"/>
  <c r="G393" i="4"/>
  <c r="G391" i="4"/>
  <c r="G387" i="4"/>
  <c r="G384" i="4"/>
  <c r="H383" i="4"/>
  <c r="G380" i="4"/>
  <c r="H379" i="4"/>
  <c r="G363" i="4"/>
  <c r="H423" i="4"/>
  <c r="H415" i="4"/>
  <c r="G379" i="4"/>
  <c r="G378" i="4"/>
  <c r="H377" i="4"/>
  <c r="H367" i="4"/>
  <c r="G356" i="4"/>
  <c r="G353" i="4"/>
  <c r="G349" i="4"/>
  <c r="G332" i="4"/>
  <c r="G325" i="4"/>
  <c r="G298" i="4"/>
  <c r="G291" i="4"/>
  <c r="G266" i="4"/>
  <c r="G259" i="4"/>
  <c r="G249" i="4"/>
  <c r="G246" i="4"/>
  <c r="G226" i="4"/>
  <c r="G223" i="4"/>
  <c r="G222" i="4"/>
  <c r="G219" i="4"/>
  <c r="G216" i="4"/>
  <c r="G210" i="4"/>
  <c r="G207" i="4"/>
  <c r="G203" i="4"/>
  <c r="G200" i="4"/>
  <c r="G183" i="4"/>
  <c r="G182" i="4"/>
  <c r="G179" i="4"/>
  <c r="G172" i="4"/>
  <c r="G155" i="4"/>
  <c r="G152" i="4"/>
  <c r="G146" i="4"/>
  <c r="G143" i="4"/>
  <c r="G138" i="4"/>
  <c r="G134" i="4"/>
  <c r="G130" i="4"/>
  <c r="G127" i="4"/>
  <c r="G122" i="4"/>
  <c r="G119" i="4"/>
  <c r="G115" i="4"/>
  <c r="G106" i="4"/>
  <c r="G103" i="4"/>
  <c r="G102" i="4"/>
  <c r="G99" i="4"/>
  <c r="G91" i="4"/>
  <c r="G90" i="4"/>
  <c r="G87" i="4"/>
  <c r="G83" i="4"/>
  <c r="G76" i="4"/>
  <c r="G59" i="4"/>
  <c r="G58" i="4"/>
  <c r="G55" i="4"/>
  <c r="G54" i="4"/>
  <c r="G51" i="4"/>
  <c r="G44" i="4"/>
  <c r="G27" i="4"/>
  <c r="G26" i="4"/>
  <c r="G23" i="4"/>
  <c r="G22" i="4"/>
  <c r="G19" i="4"/>
  <c r="G12" i="4"/>
  <c r="H425" i="4"/>
  <c r="H419" i="4"/>
  <c r="G418" i="4"/>
  <c r="H403" i="4"/>
  <c r="H373" i="4"/>
  <c r="G368" i="4"/>
  <c r="G367" i="4"/>
  <c r="G366" i="4"/>
  <c r="H365" i="4"/>
  <c r="H364" i="4"/>
  <c r="G352" i="4"/>
  <c r="G348" i="4"/>
  <c r="H344" i="4"/>
  <c r="H340" i="4"/>
  <c r="G331" i="4"/>
  <c r="G328" i="4"/>
  <c r="G324" i="4"/>
  <c r="G321" i="4"/>
  <c r="H320" i="4"/>
  <c r="G315" i="4"/>
  <c r="G313" i="4"/>
  <c r="H312" i="4"/>
  <c r="G297" i="4"/>
  <c r="G294" i="4"/>
  <c r="G290" i="4"/>
  <c r="G287" i="4"/>
  <c r="H286" i="4"/>
  <c r="G282" i="4"/>
  <c r="H278" i="4"/>
  <c r="H274" i="4"/>
  <c r="G265" i="4"/>
  <c r="G262" i="4"/>
  <c r="G258" i="4"/>
  <c r="G255" i="4"/>
  <c r="H254" i="4"/>
  <c r="G239" i="4"/>
  <c r="G215" i="4"/>
  <c r="G214" i="4"/>
  <c r="G199" i="4"/>
  <c r="G198" i="4"/>
  <c r="G195" i="4"/>
  <c r="G178" i="4"/>
  <c r="G175" i="4"/>
  <c r="G171" i="4"/>
  <c r="G168" i="4"/>
  <c r="H167" i="4"/>
  <c r="H163" i="4"/>
  <c r="G151" i="4"/>
  <c r="G150" i="4"/>
  <c r="G142" i="4"/>
  <c r="G126" i="4"/>
  <c r="G111" i="4"/>
  <c r="G110" i="4"/>
  <c r="G108" i="4"/>
  <c r="G95" i="4"/>
  <c r="G79" i="4"/>
  <c r="H75" i="4"/>
  <c r="H71" i="4"/>
  <c r="H67" i="4"/>
  <c r="G64" i="4"/>
  <c r="G47" i="4"/>
  <c r="H43" i="4"/>
  <c r="H39" i="4"/>
  <c r="H35" i="4"/>
  <c r="G32" i="4"/>
  <c r="G15" i="4"/>
  <c r="G11" i="4"/>
  <c r="G425" i="4"/>
  <c r="H421" i="4"/>
  <c r="H413" i="4"/>
  <c r="H405" i="4"/>
  <c r="G397" i="4"/>
  <c r="G396" i="4"/>
  <c r="H395" i="4"/>
  <c r="H394" i="4"/>
  <c r="H375" i="4"/>
  <c r="G371" i="4"/>
  <c r="H363" i="4"/>
  <c r="G362" i="4"/>
  <c r="H361" i="4"/>
  <c r="H360" i="4"/>
  <c r="H359" i="4"/>
  <c r="G347" i="4"/>
  <c r="H346" i="4"/>
  <c r="G344" i="4"/>
  <c r="I344" i="4" s="1"/>
  <c r="L344" i="4" s="1"/>
  <c r="G343" i="4"/>
  <c r="H342" i="4"/>
  <c r="G340" i="4"/>
  <c r="G337" i="4"/>
  <c r="H336" i="4"/>
  <c r="G320" i="4"/>
  <c r="I320" i="4" s="1"/>
  <c r="L320" i="4" s="1"/>
  <c r="G312" i="4"/>
  <c r="H308" i="4"/>
  <c r="H304" i="4"/>
  <c r="G303" i="4"/>
  <c r="H302" i="4"/>
  <c r="G286" i="4"/>
  <c r="G281" i="4"/>
  <c r="H280" i="4"/>
  <c r="G278" i="4"/>
  <c r="G277" i="4"/>
  <c r="H276" i="4"/>
  <c r="G274" i="4"/>
  <c r="G271" i="4"/>
  <c r="H270" i="4"/>
  <c r="G254" i="4"/>
  <c r="G253" i="4"/>
  <c r="H252" i="4"/>
  <c r="G251" i="4"/>
  <c r="H250" i="4"/>
  <c r="H242" i="4"/>
  <c r="G238" i="4"/>
  <c r="G237" i="4"/>
  <c r="G235" i="4"/>
  <c r="G232" i="4"/>
  <c r="H231" i="4"/>
  <c r="H229" i="4"/>
  <c r="G228" i="4"/>
  <c r="H227" i="4"/>
  <c r="H213" i="4"/>
  <c r="G212" i="4"/>
  <c r="H211" i="4"/>
  <c r="G194" i="4"/>
  <c r="H193" i="4"/>
  <c r="G191" i="4"/>
  <c r="G190" i="4"/>
  <c r="H187" i="4"/>
  <c r="H185" i="4"/>
  <c r="G167" i="4"/>
  <c r="G166" i="4"/>
  <c r="H165" i="4"/>
  <c r="G163" i="4"/>
  <c r="H159" i="4"/>
  <c r="H149" i="4"/>
  <c r="H148" i="4"/>
  <c r="H147" i="4"/>
  <c r="H145" i="4"/>
  <c r="H144" i="4"/>
  <c r="H141" i="4"/>
  <c r="H140" i="4"/>
  <c r="H139" i="4"/>
  <c r="H137" i="4"/>
  <c r="H136" i="4"/>
  <c r="H135" i="4"/>
  <c r="H131" i="4"/>
  <c r="H129" i="4"/>
  <c r="H128" i="4"/>
  <c r="H125" i="4"/>
  <c r="H124" i="4"/>
  <c r="H123" i="4"/>
  <c r="H107" i="4"/>
  <c r="G75" i="4"/>
  <c r="G74" i="4"/>
  <c r="H73" i="4"/>
  <c r="G71" i="4"/>
  <c r="G70" i="4"/>
  <c r="H69" i="4"/>
  <c r="G67" i="4"/>
  <c r="H63" i="4"/>
  <c r="H61" i="4"/>
  <c r="G60" i="4"/>
  <c r="G43" i="4"/>
  <c r="G42" i="4"/>
  <c r="H41" i="4"/>
  <c r="G39" i="4"/>
  <c r="G38" i="4"/>
  <c r="H37" i="4"/>
  <c r="G35" i="4"/>
  <c r="H31" i="4"/>
  <c r="H29" i="4"/>
  <c r="G28" i="4"/>
  <c r="G429" i="4"/>
  <c r="I429" i="4" s="1"/>
  <c r="L429" i="4" s="1"/>
  <c r="G428" i="4"/>
  <c r="H427" i="4"/>
  <c r="G422" i="4"/>
  <c r="G421" i="4"/>
  <c r="G413" i="4"/>
  <c r="G383" i="4"/>
  <c r="G375" i="4"/>
  <c r="G359" i="4"/>
  <c r="H358" i="4"/>
  <c r="G357" i="4"/>
  <c r="H354" i="4"/>
  <c r="G336" i="4"/>
  <c r="H334" i="4"/>
  <c r="G333" i="4"/>
  <c r="G311" i="4"/>
  <c r="H310" i="4"/>
  <c r="G307" i="4"/>
  <c r="H306" i="4"/>
  <c r="G302" i="4"/>
  <c r="H300" i="4"/>
  <c r="G299" i="4"/>
  <c r="H298" i="4"/>
  <c r="G270" i="4"/>
  <c r="G269" i="4"/>
  <c r="H266" i="4"/>
  <c r="G250" i="4"/>
  <c r="I250" i="4" s="1"/>
  <c r="L250" i="4" s="1"/>
  <c r="H246" i="4"/>
  <c r="H244" i="4"/>
  <c r="G242" i="4"/>
  <c r="G231" i="4"/>
  <c r="I231" i="4" s="1"/>
  <c r="L231" i="4" s="1"/>
  <c r="G227" i="4"/>
  <c r="I227" i="4" s="1"/>
  <c r="L227" i="4" s="1"/>
  <c r="H223" i="4"/>
  <c r="H219" i="4"/>
  <c r="H217" i="4"/>
  <c r="G211" i="4"/>
  <c r="H207" i="4"/>
  <c r="H205" i="4"/>
  <c r="G204" i="4"/>
  <c r="H203" i="4"/>
  <c r="H201" i="4"/>
  <c r="H189" i="4"/>
  <c r="G187" i="4"/>
  <c r="G184" i="4"/>
  <c r="H183" i="4"/>
  <c r="H179" i="4"/>
  <c r="G162" i="4"/>
  <c r="H161" i="4"/>
  <c r="G159" i="4"/>
  <c r="G158" i="4"/>
  <c r="H155" i="4"/>
  <c r="H153" i="4"/>
  <c r="G147" i="4"/>
  <c r="I147" i="4" s="1"/>
  <c r="L147" i="4" s="1"/>
  <c r="H143" i="4"/>
  <c r="G139" i="4"/>
  <c r="G135" i="4"/>
  <c r="G131" i="4"/>
  <c r="H127" i="4"/>
  <c r="G123" i="4"/>
  <c r="I123" i="4" s="1"/>
  <c r="L123" i="4" s="1"/>
  <c r="H119" i="4"/>
  <c r="H117" i="4"/>
  <c r="G116" i="4"/>
  <c r="H115" i="4"/>
  <c r="H113" i="4"/>
  <c r="G112" i="4"/>
  <c r="G107" i="4"/>
  <c r="H103" i="4"/>
  <c r="H99" i="4"/>
  <c r="H97" i="4"/>
  <c r="G96" i="4"/>
  <c r="H91" i="4"/>
  <c r="H87" i="4"/>
  <c r="H85" i="4"/>
  <c r="G84" i="4"/>
  <c r="H83" i="4"/>
  <c r="H81" i="4"/>
  <c r="G80" i="4"/>
  <c r="G63" i="4"/>
  <c r="H49" i="4"/>
  <c r="G48" i="4"/>
  <c r="G31" i="4"/>
  <c r="H17" i="4"/>
  <c r="G16" i="4"/>
  <c r="H12" i="4"/>
  <c r="H282" i="4"/>
  <c r="H328" i="4"/>
  <c r="H356" i="4"/>
  <c r="H11" i="4"/>
  <c r="H27" i="4"/>
  <c r="H59" i="4"/>
  <c r="H151" i="4"/>
  <c r="H195" i="4"/>
  <c r="H417" i="4"/>
  <c r="H32" i="4"/>
  <c r="H40" i="4"/>
  <c r="H68" i="4"/>
  <c r="H110" i="4"/>
  <c r="H142" i="4"/>
  <c r="G177" i="4"/>
  <c r="H198" i="4"/>
  <c r="G236" i="4"/>
  <c r="H265" i="4"/>
  <c r="H279" i="4"/>
  <c r="H297" i="4"/>
  <c r="G316" i="4"/>
  <c r="H331" i="4"/>
  <c r="H345" i="4"/>
  <c r="H385" i="4"/>
  <c r="H399" i="4"/>
  <c r="H14" i="4"/>
  <c r="H26" i="4"/>
  <c r="G53" i="4"/>
  <c r="H76" i="4"/>
  <c r="H90" i="4"/>
  <c r="H102" i="4"/>
  <c r="H122" i="4"/>
  <c r="H146" i="4"/>
  <c r="H170" i="4"/>
  <c r="G181" i="4"/>
  <c r="G209" i="4"/>
  <c r="H222" i="4"/>
  <c r="H249" i="4"/>
  <c r="G260" i="4"/>
  <c r="G288" i="4"/>
  <c r="H293" i="4"/>
  <c r="H323" i="4"/>
  <c r="H329" i="4"/>
  <c r="H370" i="4"/>
  <c r="H408" i="4"/>
  <c r="G17" i="4"/>
  <c r="I17" i="4" s="1"/>
  <c r="L17" i="4" s="1"/>
  <c r="H33" i="4"/>
  <c r="H52" i="4"/>
  <c r="G81" i="4"/>
  <c r="H92" i="4"/>
  <c r="H109" i="4"/>
  <c r="G117" i="4"/>
  <c r="G153" i="4"/>
  <c r="H162" i="4"/>
  <c r="G189" i="4"/>
  <c r="H204" i="4"/>
  <c r="H218" i="4"/>
  <c r="H245" i="4"/>
  <c r="H272" i="4"/>
  <c r="G300" i="4"/>
  <c r="H311" i="4"/>
  <c r="H330" i="4"/>
  <c r="G354" i="4"/>
  <c r="H372" i="4"/>
  <c r="H389" i="4"/>
  <c r="H407" i="4"/>
  <c r="H21" i="4"/>
  <c r="H30" i="4"/>
  <c r="H42" i="4"/>
  <c r="H60" i="4"/>
  <c r="H70" i="4"/>
  <c r="H89" i="4"/>
  <c r="H121" i="4"/>
  <c r="G129" i="4"/>
  <c r="G141" i="4"/>
  <c r="G149" i="4"/>
  <c r="H166" i="4"/>
  <c r="G185" i="4"/>
  <c r="I185" i="4" s="1"/>
  <c r="L185" i="4" s="1"/>
  <c r="H194" i="4"/>
  <c r="H221" i="4"/>
  <c r="H232" i="4"/>
  <c r="H248" i="4"/>
  <c r="H256" i="4"/>
  <c r="G276" i="4"/>
  <c r="H288" i="4"/>
  <c r="H305" i="4"/>
  <c r="H326" i="4"/>
  <c r="H343" i="4"/>
  <c r="H362" i="4"/>
  <c r="H386" i="4"/>
  <c r="G411" i="4"/>
  <c r="G361" i="4"/>
  <c r="I361" i="4" s="1"/>
  <c r="L361" i="4" s="1"/>
  <c r="G377" i="4"/>
  <c r="G403" i="4"/>
  <c r="G415" i="4"/>
  <c r="I415" i="4" s="1"/>
  <c r="L415" i="4" s="1"/>
  <c r="H428" i="4"/>
  <c r="H368" i="4"/>
  <c r="H414" i="4"/>
  <c r="G423" i="4"/>
  <c r="H238" i="4"/>
  <c r="H290" i="4"/>
  <c r="H332" i="4"/>
  <c r="H15" i="4"/>
  <c r="H47" i="4"/>
  <c r="H79" i="4"/>
  <c r="H171" i="4"/>
  <c r="H199" i="4"/>
  <c r="G33" i="4"/>
  <c r="H64" i="4"/>
  <c r="H72" i="4"/>
  <c r="H126" i="4"/>
  <c r="H150" i="4"/>
  <c r="H178" i="4"/>
  <c r="H214" i="4"/>
  <c r="H239" i="4"/>
  <c r="G272" i="4"/>
  <c r="G284" i="4"/>
  <c r="H313" i="4"/>
  <c r="G318" i="4"/>
  <c r="G338" i="4"/>
  <c r="H380" i="4"/>
  <c r="H388" i="4"/>
  <c r="H402" i="4"/>
  <c r="G21" i="4"/>
  <c r="H44" i="4"/>
  <c r="H54" i="4"/>
  <c r="G77" i="4"/>
  <c r="G93" i="4"/>
  <c r="G105" i="4"/>
  <c r="H130" i="4"/>
  <c r="H152" i="4"/>
  <c r="H172" i="4"/>
  <c r="H182" i="4"/>
  <c r="H210" i="4"/>
  <c r="G225" i="4"/>
  <c r="G256" i="4"/>
  <c r="H261" i="4"/>
  <c r="H289" i="4"/>
  <c r="H295" i="4"/>
  <c r="H325" i="4"/>
  <c r="H349" i="4"/>
  <c r="H384" i="4"/>
  <c r="G9" i="4"/>
  <c r="H18" i="4"/>
  <c r="H48" i="4"/>
  <c r="H56" i="4"/>
  <c r="H84" i="4"/>
  <c r="H96" i="4"/>
  <c r="H112" i="4"/>
  <c r="H118" i="4"/>
  <c r="H154" i="4"/>
  <c r="H177" i="4"/>
  <c r="H197" i="4"/>
  <c r="G205" i="4"/>
  <c r="I205" i="4" s="1"/>
  <c r="L205" i="4" s="1"/>
  <c r="H224" i="4"/>
  <c r="H247" i="4"/>
  <c r="H284" i="4"/>
  <c r="G306" i="4"/>
  <c r="H314" i="4"/>
  <c r="H333" i="4"/>
  <c r="H355" i="4"/>
  <c r="G381" i="4"/>
  <c r="H392" i="4"/>
  <c r="H412" i="4"/>
  <c r="H25" i="4"/>
  <c r="G37" i="4"/>
  <c r="H45" i="4"/>
  <c r="G61" i="4"/>
  <c r="I61" i="4" s="1"/>
  <c r="L61" i="4" s="1"/>
  <c r="G73" i="4"/>
  <c r="H93" i="4"/>
  <c r="G124" i="4"/>
  <c r="I124" i="4" s="1"/>
  <c r="L124" i="4" s="1"/>
  <c r="G136" i="4"/>
  <c r="G144" i="4"/>
  <c r="H157" i="4"/>
  <c r="H169" i="4"/>
  <c r="H186" i="4"/>
  <c r="H209" i="4"/>
  <c r="H225" i="4"/>
  <c r="H235" i="4"/>
  <c r="H251" i="4"/>
  <c r="H260" i="4"/>
  <c r="H277" i="4"/>
  <c r="H292" i="4"/>
  <c r="G308" i="4"/>
  <c r="H335" i="4"/>
  <c r="G346" i="4"/>
  <c r="I346" i="4" s="1"/>
  <c r="L346" i="4" s="1"/>
  <c r="G369" i="4"/>
  <c r="H391" i="4"/>
  <c r="H411" i="4"/>
  <c r="G364" i="4"/>
  <c r="H378" i="4"/>
  <c r="H404" i="4"/>
  <c r="H416" i="4"/>
  <c r="G373" i="4"/>
  <c r="I373" i="4" s="1"/>
  <c r="L373" i="4" s="1"/>
  <c r="G419" i="4"/>
  <c r="I419" i="4" s="1"/>
  <c r="L419" i="4" s="1"/>
  <c r="H424" i="4"/>
  <c r="H258" i="4"/>
  <c r="H294" i="4"/>
  <c r="H348" i="4"/>
  <c r="H19" i="4"/>
  <c r="H51" i="4"/>
  <c r="H95" i="4"/>
  <c r="H175" i="4"/>
  <c r="H215" i="4"/>
  <c r="H34" i="4"/>
  <c r="G65" i="4"/>
  <c r="H108" i="4"/>
  <c r="G132" i="4"/>
  <c r="H164" i="4"/>
  <c r="H192" i="4"/>
  <c r="G233" i="4"/>
  <c r="H255" i="4"/>
  <c r="H273" i="4"/>
  <c r="H287" i="4"/>
  <c r="G314" i="4"/>
  <c r="I314" i="4" s="1"/>
  <c r="L314" i="4" s="1"/>
  <c r="H321" i="4"/>
  <c r="H339" i="4"/>
  <c r="H382" i="4"/>
  <c r="H393" i="4"/>
  <c r="H22" i="4"/>
  <c r="G45" i="4"/>
  <c r="G57" i="4"/>
  <c r="H78" i="4"/>
  <c r="H94" i="4"/>
  <c r="H106" i="4"/>
  <c r="H134" i="4"/>
  <c r="G157" i="4"/>
  <c r="G173" i="4"/>
  <c r="H196" i="4"/>
  <c r="H216" i="4"/>
  <c r="H226" i="4"/>
  <c r="H257" i="4"/>
  <c r="H263" i="4"/>
  <c r="H291" i="4"/>
  <c r="H317" i="4"/>
  <c r="G326" i="4"/>
  <c r="G350" i="4"/>
  <c r="H387" i="4"/>
  <c r="G13" i="4"/>
  <c r="H20" i="4"/>
  <c r="G49" i="4"/>
  <c r="H65" i="4"/>
  <c r="G85" i="4"/>
  <c r="I85" i="4" s="1"/>
  <c r="L85" i="4" s="1"/>
  <c r="G97" i="4"/>
  <c r="I97" i="4" s="1"/>
  <c r="L97" i="4" s="1"/>
  <c r="G113" i="4"/>
  <c r="H132" i="4"/>
  <c r="H158" i="4"/>
  <c r="H180" i="4"/>
  <c r="G201" i="4"/>
  <c r="I201" i="4" s="1"/>
  <c r="L201" i="4" s="1"/>
  <c r="H208" i="4"/>
  <c r="H233" i="4"/>
  <c r="H264" i="4"/>
  <c r="H296" i="4"/>
  <c r="H307" i="4"/>
  <c r="H316" i="4"/>
  <c r="G334" i="4"/>
  <c r="H357" i="4"/>
  <c r="H381" i="4"/>
  <c r="H398" i="4"/>
  <c r="H28" i="4"/>
  <c r="H38" i="4"/>
  <c r="H53" i="4"/>
  <c r="H62" i="4"/>
  <c r="H74" i="4"/>
  <c r="H101" i="4"/>
  <c r="G125" i="4"/>
  <c r="I125" i="4" s="1"/>
  <c r="L125" i="4" s="1"/>
  <c r="G137" i="4"/>
  <c r="I137" i="4" s="1"/>
  <c r="L137" i="4" s="1"/>
  <c r="G145" i="4"/>
  <c r="H160" i="4"/>
  <c r="H173" i="4"/>
  <c r="H190" i="4"/>
  <c r="H212" i="4"/>
  <c r="H228" i="4"/>
  <c r="H237" i="4"/>
  <c r="G252" i="4"/>
  <c r="I252" i="4" s="1"/>
  <c r="L252" i="4" s="1"/>
  <c r="H268" i="4"/>
  <c r="G280" i="4"/>
  <c r="H303" i="4"/>
  <c r="H309" i="4"/>
  <c r="H337" i="4"/>
  <c r="H347" i="4"/>
  <c r="H369" i="4"/>
  <c r="H397" i="4"/>
  <c r="G365" i="4"/>
  <c r="G395" i="4"/>
  <c r="H406" i="4"/>
  <c r="H418" i="4"/>
  <c r="H374" i="4"/>
  <c r="H420" i="4"/>
  <c r="H426" i="4"/>
  <c r="H324" i="4"/>
  <c r="H55" i="4"/>
  <c r="H36" i="4"/>
  <c r="H168" i="4"/>
  <c r="H275" i="4"/>
  <c r="H341" i="4"/>
  <c r="H10" i="4"/>
  <c r="G89" i="4"/>
  <c r="G169" i="4"/>
  <c r="I169" i="4" s="1"/>
  <c r="L169" i="4" s="1"/>
  <c r="G248" i="4"/>
  <c r="G322" i="4"/>
  <c r="H50" i="4"/>
  <c r="H116" i="4"/>
  <c r="H202" i="4"/>
  <c r="H299" i="4"/>
  <c r="G358" i="4"/>
  <c r="I358" i="4" s="1"/>
  <c r="L358" i="4" s="1"/>
  <c r="G29" i="4"/>
  <c r="I29" i="4" s="1"/>
  <c r="L29" i="4" s="1"/>
  <c r="H77" i="4"/>
  <c r="G148" i="4"/>
  <c r="G213" i="4"/>
  <c r="I213" i="4" s="1"/>
  <c r="L213" i="4" s="1"/>
  <c r="H271" i="4"/>
  <c r="G342" i="4"/>
  <c r="H396" i="4"/>
  <c r="H376" i="4"/>
  <c r="H352" i="4"/>
  <c r="H111" i="4"/>
  <c r="H66" i="4"/>
  <c r="G197" i="4"/>
  <c r="G296" i="4"/>
  <c r="G385" i="4"/>
  <c r="G25" i="4"/>
  <c r="I25" i="4" s="1"/>
  <c r="L25" i="4" s="1"/>
  <c r="G101" i="4"/>
  <c r="H176" i="4"/>
  <c r="H259" i="4"/>
  <c r="H327" i="4"/>
  <c r="H80" i="4"/>
  <c r="H133" i="4"/>
  <c r="G217" i="4"/>
  <c r="G310" i="4"/>
  <c r="I310" i="4" s="1"/>
  <c r="L310" i="4" s="1"/>
  <c r="G389" i="4"/>
  <c r="I389" i="4" s="1"/>
  <c r="L389" i="4" s="1"/>
  <c r="G41" i="4"/>
  <c r="I41" i="4" s="1"/>
  <c r="L41" i="4" s="1"/>
  <c r="H105" i="4"/>
  <c r="G165" i="4"/>
  <c r="G229" i="4"/>
  <c r="I229" i="4" s="1"/>
  <c r="L229" i="4" s="1"/>
  <c r="H281" i="4"/>
  <c r="H350" i="4"/>
  <c r="H410" i="4"/>
  <c r="H422" i="4"/>
  <c r="G82" i="4"/>
  <c r="G206" i="4"/>
  <c r="H285" i="4"/>
  <c r="G14" i="4"/>
  <c r="I14" i="4" s="1"/>
  <c r="L14" i="4" s="1"/>
  <c r="G36" i="4"/>
  <c r="G78" i="4"/>
  <c r="G100" i="4"/>
  <c r="G120" i="4"/>
  <c r="G180" i="4"/>
  <c r="G196" i="4"/>
  <c r="G241" i="4"/>
  <c r="G301" i="4"/>
  <c r="G18" i="4"/>
  <c r="G40" i="4"/>
  <c r="H156" i="4"/>
  <c r="G319" i="4"/>
  <c r="H351" i="4"/>
  <c r="G160" i="4"/>
  <c r="G176" i="4"/>
  <c r="G192" i="4"/>
  <c r="G208" i="4"/>
  <c r="G224" i="4"/>
  <c r="G243" i="4"/>
  <c r="G374" i="4"/>
  <c r="G392" i="4"/>
  <c r="I392" i="4" s="1"/>
  <c r="L392" i="4" s="1"/>
  <c r="G410" i="4"/>
  <c r="G426" i="4"/>
  <c r="H191" i="4"/>
  <c r="G109" i="4"/>
  <c r="I109" i="4" s="1"/>
  <c r="L109" i="4" s="1"/>
  <c r="H234" i="4"/>
  <c r="H315" i="4"/>
  <c r="G399" i="4"/>
  <c r="I399" i="4" s="1"/>
  <c r="L399" i="4" s="1"/>
  <c r="H46" i="4"/>
  <c r="G121" i="4"/>
  <c r="I121" i="4" s="1"/>
  <c r="L121" i="4" s="1"/>
  <c r="H200" i="4"/>
  <c r="G268" i="4"/>
  <c r="H353" i="4"/>
  <c r="H16" i="4"/>
  <c r="H86" i="4"/>
  <c r="G161" i="4"/>
  <c r="G244" i="4"/>
  <c r="I244" i="4" s="1"/>
  <c r="L244" i="4" s="1"/>
  <c r="H318" i="4"/>
  <c r="G407" i="4"/>
  <c r="H57" i="4"/>
  <c r="G128" i="4"/>
  <c r="H181" i="4"/>
  <c r="H243" i="4"/>
  <c r="G304" i="4"/>
  <c r="H371" i="4"/>
  <c r="G360" i="4"/>
  <c r="G427" i="4"/>
  <c r="H262" i="4"/>
  <c r="H23" i="4"/>
  <c r="H409" i="4"/>
  <c r="G133" i="4"/>
  <c r="G264" i="4"/>
  <c r="G330" i="4"/>
  <c r="I330" i="4" s="1"/>
  <c r="L330" i="4" s="1"/>
  <c r="H58" i="4"/>
  <c r="H138" i="4"/>
  <c r="G221" i="4"/>
  <c r="G292" i="4"/>
  <c r="I292" i="4" s="1"/>
  <c r="L292" i="4" s="1"/>
  <c r="H401" i="4"/>
  <c r="H24" i="4"/>
  <c r="H100" i="4"/>
  <c r="H184" i="4"/>
  <c r="H269" i="4"/>
  <c r="H338" i="4"/>
  <c r="G69" i="4"/>
  <c r="I69" i="4" s="1"/>
  <c r="L69" i="4" s="1"/>
  <c r="G140" i="4"/>
  <c r="I140" i="4" s="1"/>
  <c r="L140" i="4" s="1"/>
  <c r="G193" i="4"/>
  <c r="I193" i="4" s="1"/>
  <c r="L193" i="4" s="1"/>
  <c r="H253" i="4"/>
  <c r="H322" i="4"/>
  <c r="H400" i="4"/>
  <c r="H366" i="4"/>
  <c r="H104" i="4"/>
  <c r="G230" i="4"/>
  <c r="G174" i="4"/>
  <c r="G220" i="4"/>
  <c r="G285" i="4"/>
  <c r="G10" i="4"/>
  <c r="G30" i="4"/>
  <c r="G62" i="4"/>
  <c r="H88" i="4"/>
  <c r="G98" i="4"/>
  <c r="H188" i="4"/>
  <c r="H241" i="4"/>
  <c r="G56" i="4"/>
  <c r="G72" i="4"/>
  <c r="I72" i="4" s="1"/>
  <c r="L72" i="4" s="1"/>
  <c r="G94" i="4"/>
  <c r="G164" i="4"/>
  <c r="I164" i="4" s="1"/>
  <c r="L164" i="4" s="1"/>
  <c r="H283" i="4"/>
  <c r="G186" i="4"/>
  <c r="G245" i="4"/>
  <c r="I245" i="4" s="1"/>
  <c r="L245" i="4" s="1"/>
  <c r="G335" i="4"/>
  <c r="I335" i="4" s="1"/>
  <c r="L335" i="4" s="1"/>
  <c r="G257" i="4"/>
  <c r="G279" i="4"/>
  <c r="G323" i="4"/>
  <c r="I323" i="4" s="1"/>
  <c r="L323" i="4" s="1"/>
  <c r="G345" i="4"/>
  <c r="G370" i="4"/>
  <c r="G104" i="4"/>
  <c r="H13" i="4"/>
  <c r="G68" i="4"/>
  <c r="I68" i="4" s="1"/>
  <c r="L68" i="4" s="1"/>
  <c r="G88" i="4"/>
  <c r="I88" i="4" s="1"/>
  <c r="G188" i="4"/>
  <c r="G24" i="4"/>
  <c r="I24" i="4" s="1"/>
  <c r="L24" i="4" s="1"/>
  <c r="G240" i="4"/>
  <c r="G283" i="4"/>
  <c r="I283" i="4" s="1"/>
  <c r="L283" i="4" s="1"/>
  <c r="G170" i="4"/>
  <c r="I170" i="4" s="1"/>
  <c r="L170" i="4" s="1"/>
  <c r="G234" i="4"/>
  <c r="G293" i="4"/>
  <c r="I293" i="4" s="1"/>
  <c r="L293" i="4" s="1"/>
  <c r="G263" i="4"/>
  <c r="G388" i="4"/>
  <c r="I388" i="4" s="1"/>
  <c r="L388" i="4" s="1"/>
  <c r="G305" i="4"/>
  <c r="I305" i="4" s="1"/>
  <c r="L305" i="4" s="1"/>
  <c r="G329" i="4"/>
  <c r="G382" i="4"/>
  <c r="G406" i="4"/>
  <c r="I406" i="4" s="1"/>
  <c r="L406" i="4" s="1"/>
  <c r="G420" i="4"/>
  <c r="H114" i="4"/>
  <c r="H206" i="4"/>
  <c r="H390" i="4"/>
  <c r="H267" i="4"/>
  <c r="G20" i="4"/>
  <c r="I20" i="4" s="1"/>
  <c r="L20" i="4" s="1"/>
  <c r="G46" i="4"/>
  <c r="G92" i="4"/>
  <c r="I92" i="4" s="1"/>
  <c r="L92" i="4" s="1"/>
  <c r="G34" i="4"/>
  <c r="I34" i="4" s="1"/>
  <c r="L34" i="4" s="1"/>
  <c r="G50" i="4"/>
  <c r="G66" i="4"/>
  <c r="G86" i="4"/>
  <c r="G118" i="4"/>
  <c r="H240" i="4"/>
  <c r="G154" i="4"/>
  <c r="G218" i="4"/>
  <c r="I218" i="4" s="1"/>
  <c r="L218" i="4" s="1"/>
  <c r="H236" i="4"/>
  <c r="I236" i="4" s="1"/>
  <c r="L236" i="4" s="1"/>
  <c r="G261" i="4"/>
  <c r="I261" i="4" s="1"/>
  <c r="L261" i="4" s="1"/>
  <c r="G247" i="4"/>
  <c r="G289" i="4"/>
  <c r="I289" i="4" s="1"/>
  <c r="L289" i="4" s="1"/>
  <c r="G327" i="4"/>
  <c r="G414" i="4"/>
  <c r="G309" i="4"/>
  <c r="G355" i="4"/>
  <c r="I355" i="4" s="1"/>
  <c r="L355" i="4" s="1"/>
  <c r="G376" i="4"/>
  <c r="I376" i="4" s="1"/>
  <c r="L376" i="4" s="1"/>
  <c r="G404" i="4"/>
  <c r="I404" i="4" s="1"/>
  <c r="L404" i="4" s="1"/>
  <c r="H82" i="4"/>
  <c r="G114" i="4"/>
  <c r="H230" i="4"/>
  <c r="G390" i="4"/>
  <c r="H174" i="4"/>
  <c r="H220" i="4"/>
  <c r="G267" i="4"/>
  <c r="I267" i="4" s="1"/>
  <c r="L267" i="4" s="1"/>
  <c r="H9" i="4"/>
  <c r="G52" i="4"/>
  <c r="H98" i="4"/>
  <c r="H120" i="4"/>
  <c r="H301" i="4"/>
  <c r="G156" i="4"/>
  <c r="H319" i="4"/>
  <c r="G351" i="4"/>
  <c r="G202" i="4"/>
  <c r="I202" i="4" s="1"/>
  <c r="L202" i="4" s="1"/>
  <c r="G275" i="4"/>
  <c r="G317" i="4"/>
  <c r="G372" i="4"/>
  <c r="G273" i="4"/>
  <c r="I273" i="4" s="1"/>
  <c r="L273" i="4" s="1"/>
  <c r="G295" i="4"/>
  <c r="G341" i="4"/>
  <c r="G416" i="4"/>
  <c r="I416" i="4" s="1"/>
  <c r="L416" i="4" s="1"/>
  <c r="G339" i="4"/>
  <c r="I339" i="4" s="1"/>
  <c r="L339" i="4" s="1"/>
  <c r="G400" i="4"/>
  <c r="G386" i="4"/>
  <c r="I386" i="4" s="1"/>
  <c r="L386" i="4" s="1"/>
  <c r="G424" i="4"/>
  <c r="G423" i="9"/>
  <c r="G420" i="9"/>
  <c r="G416" i="9"/>
  <c r="G407" i="9"/>
  <c r="G404" i="9"/>
  <c r="G400" i="9"/>
  <c r="G379" i="9"/>
  <c r="G419" i="9"/>
  <c r="G415" i="9"/>
  <c r="G412" i="9"/>
  <c r="G403" i="9"/>
  <c r="G399" i="9"/>
  <c r="G396" i="9"/>
  <c r="G391" i="9"/>
  <c r="G387" i="9"/>
  <c r="H383" i="9"/>
  <c r="G378" i="9"/>
  <c r="G428" i="9"/>
  <c r="H427" i="9"/>
  <c r="H425" i="9"/>
  <c r="H424" i="9"/>
  <c r="G411" i="9"/>
  <c r="G427" i="9"/>
  <c r="H421" i="9"/>
  <c r="H375" i="9"/>
  <c r="G355" i="9"/>
  <c r="G352" i="9"/>
  <c r="G348" i="9"/>
  <c r="G344" i="9"/>
  <c r="G336" i="9"/>
  <c r="G332" i="9"/>
  <c r="G328" i="9"/>
  <c r="G304" i="9"/>
  <c r="G292" i="9"/>
  <c r="G291" i="9"/>
  <c r="G276" i="9"/>
  <c r="G275" i="9"/>
  <c r="G395" i="9"/>
  <c r="G390" i="9"/>
  <c r="H380" i="9"/>
  <c r="G375" i="9"/>
  <c r="I375" i="9" s="1"/>
  <c r="L375" i="9" s="1"/>
  <c r="H374" i="9"/>
  <c r="G371" i="9"/>
  <c r="H370" i="9"/>
  <c r="H367" i="9"/>
  <c r="H364" i="9"/>
  <c r="H360" i="9"/>
  <c r="G351" i="9"/>
  <c r="G347" i="9"/>
  <c r="G343" i="9"/>
  <c r="H340" i="9"/>
  <c r="G335" i="9"/>
  <c r="G331" i="9"/>
  <c r="G327" i="9"/>
  <c r="H423" i="9"/>
  <c r="H416" i="9"/>
  <c r="H408" i="9"/>
  <c r="H405" i="9"/>
  <c r="H404" i="9"/>
  <c r="H400" i="9"/>
  <c r="H382" i="9"/>
  <c r="G374" i="9"/>
  <c r="I374" i="9" s="1"/>
  <c r="L374" i="9" s="1"/>
  <c r="G370" i="9"/>
  <c r="G367" i="9"/>
  <c r="G366" i="9"/>
  <c r="G364" i="9"/>
  <c r="I364" i="9" s="1"/>
  <c r="L364" i="9" s="1"/>
  <c r="H363" i="9"/>
  <c r="G360" i="9"/>
  <c r="I360" i="9" s="1"/>
  <c r="L360" i="9" s="1"/>
  <c r="H359" i="9"/>
  <c r="H357" i="9"/>
  <c r="H356" i="9"/>
  <c r="G340" i="9"/>
  <c r="I340" i="9" s="1"/>
  <c r="L340" i="9" s="1"/>
  <c r="H339" i="9"/>
  <c r="G320" i="9"/>
  <c r="G319" i="9"/>
  <c r="H313" i="9"/>
  <c r="G424" i="9"/>
  <c r="H420" i="9"/>
  <c r="G408" i="9"/>
  <c r="H407" i="9"/>
  <c r="G386" i="9"/>
  <c r="G383" i="9"/>
  <c r="G382" i="9"/>
  <c r="G363" i="9"/>
  <c r="G359" i="9"/>
  <c r="G356" i="9"/>
  <c r="H355" i="9"/>
  <c r="H353" i="9"/>
  <c r="H352" i="9"/>
  <c r="G339" i="9"/>
  <c r="H337" i="9"/>
  <c r="H336" i="9"/>
  <c r="H332" i="9"/>
  <c r="G316" i="9"/>
  <c r="G315" i="9"/>
  <c r="G312" i="9"/>
  <c r="G311" i="9"/>
  <c r="G324" i="9"/>
  <c r="G308" i="9"/>
  <c r="G307" i="9"/>
  <c r="H300" i="9"/>
  <c r="G288" i="9"/>
  <c r="G287" i="9"/>
  <c r="G268" i="9"/>
  <c r="G267" i="9"/>
  <c r="G264" i="9"/>
  <c r="G263" i="9"/>
  <c r="G248" i="9"/>
  <c r="G247" i="9"/>
  <c r="G232" i="9"/>
  <c r="G231" i="9"/>
  <c r="G216" i="9"/>
  <c r="G215" i="9"/>
  <c r="G200" i="9"/>
  <c r="G199" i="9"/>
  <c r="G184" i="9"/>
  <c r="G183" i="9"/>
  <c r="G168" i="9"/>
  <c r="G167" i="9"/>
  <c r="G152" i="9"/>
  <c r="G151" i="9"/>
  <c r="G136" i="9"/>
  <c r="G135" i="9"/>
  <c r="G132" i="9"/>
  <c r="G300" i="9"/>
  <c r="I300" i="9" s="1"/>
  <c r="L300" i="9" s="1"/>
  <c r="G299" i="9"/>
  <c r="G295" i="9"/>
  <c r="H284" i="9"/>
  <c r="G272" i="9"/>
  <c r="G271" i="9"/>
  <c r="G252" i="9"/>
  <c r="G251" i="9"/>
  <c r="G236" i="9"/>
  <c r="G235" i="9"/>
  <c r="G220" i="9"/>
  <c r="G219" i="9"/>
  <c r="G204" i="9"/>
  <c r="G203" i="9"/>
  <c r="G188" i="9"/>
  <c r="G187" i="9"/>
  <c r="H176" i="9"/>
  <c r="G172" i="9"/>
  <c r="G171" i="9"/>
  <c r="H160" i="9"/>
  <c r="G156" i="9"/>
  <c r="G155" i="9"/>
  <c r="H144" i="9"/>
  <c r="H140" i="9"/>
  <c r="G131" i="9"/>
  <c r="G130" i="9"/>
  <c r="G127" i="9"/>
  <c r="G126" i="9"/>
  <c r="G123" i="9"/>
  <c r="G122" i="9"/>
  <c r="G119" i="9"/>
  <c r="G118" i="9"/>
  <c r="H320" i="9"/>
  <c r="G296" i="9"/>
  <c r="H292" i="9"/>
  <c r="G284" i="9"/>
  <c r="I284" i="9" s="1"/>
  <c r="L284" i="9" s="1"/>
  <c r="G283" i="9"/>
  <c r="G279" i="9"/>
  <c r="H260" i="9"/>
  <c r="G256" i="9"/>
  <c r="G255" i="9"/>
  <c r="H244" i="9"/>
  <c r="G240" i="9"/>
  <c r="G239" i="9"/>
  <c r="H228" i="9"/>
  <c r="G224" i="9"/>
  <c r="G223" i="9"/>
  <c r="H212" i="9"/>
  <c r="G208" i="9"/>
  <c r="G207" i="9"/>
  <c r="H196" i="9"/>
  <c r="G192" i="9"/>
  <c r="G191" i="9"/>
  <c r="H180" i="9"/>
  <c r="G176" i="9"/>
  <c r="G175" i="9"/>
  <c r="H164" i="9"/>
  <c r="G160" i="9"/>
  <c r="H148" i="9"/>
  <c r="G144" i="9"/>
  <c r="G143" i="9"/>
  <c r="H142" i="9"/>
  <c r="G140" i="9"/>
  <c r="I140" i="9" s="1"/>
  <c r="L140" i="9" s="1"/>
  <c r="G139" i="9"/>
  <c r="G323" i="9"/>
  <c r="H317" i="9"/>
  <c r="H309" i="9"/>
  <c r="H305" i="9"/>
  <c r="G280" i="9"/>
  <c r="H276" i="9"/>
  <c r="G260" i="9"/>
  <c r="G259" i="9"/>
  <c r="G244" i="9"/>
  <c r="I244" i="9" s="1"/>
  <c r="L244" i="9" s="1"/>
  <c r="G243" i="9"/>
  <c r="G228" i="9"/>
  <c r="I228" i="9" s="1"/>
  <c r="L228" i="9" s="1"/>
  <c r="G227" i="9"/>
  <c r="G212" i="9"/>
  <c r="G211" i="9"/>
  <c r="G196" i="9"/>
  <c r="G195" i="9"/>
  <c r="G180" i="9"/>
  <c r="I180" i="9" s="1"/>
  <c r="L180" i="9" s="1"/>
  <c r="G179" i="9"/>
  <c r="G164" i="9"/>
  <c r="I164" i="9" s="1"/>
  <c r="L164" i="9" s="1"/>
  <c r="G163" i="9"/>
  <c r="G148" i="9"/>
  <c r="G147" i="9"/>
  <c r="H138" i="9"/>
  <c r="H137" i="9"/>
  <c r="G111" i="9"/>
  <c r="G103" i="9"/>
  <c r="G99" i="9"/>
  <c r="G95" i="9"/>
  <c r="G91" i="9"/>
  <c r="G87" i="9"/>
  <c r="G83" i="9"/>
  <c r="G79" i="9"/>
  <c r="G75" i="9"/>
  <c r="G71" i="9"/>
  <c r="G67" i="9"/>
  <c r="G63" i="9"/>
  <c r="G59" i="9"/>
  <c r="G55" i="9"/>
  <c r="G28" i="9"/>
  <c r="H27" i="9"/>
  <c r="G24" i="9"/>
  <c r="H23" i="9"/>
  <c r="G16" i="9"/>
  <c r="H15" i="9"/>
  <c r="G12" i="9"/>
  <c r="H11" i="9"/>
  <c r="G114" i="9"/>
  <c r="G106" i="9"/>
  <c r="H52" i="9"/>
  <c r="H51" i="9"/>
  <c r="H48" i="9"/>
  <c r="H47" i="9"/>
  <c r="H44" i="9"/>
  <c r="H43" i="9"/>
  <c r="H40" i="9"/>
  <c r="H39" i="9"/>
  <c r="H36" i="9"/>
  <c r="H35" i="9"/>
  <c r="H32" i="9"/>
  <c r="H31" i="9"/>
  <c r="G20" i="9"/>
  <c r="H19" i="9"/>
  <c r="G23" i="9"/>
  <c r="G19" i="9"/>
  <c r="G15" i="9"/>
  <c r="G11" i="9"/>
  <c r="I11" i="9" s="1"/>
  <c r="L11" i="9" s="1"/>
  <c r="G115" i="9"/>
  <c r="G107" i="9"/>
  <c r="G51" i="9"/>
  <c r="G50" i="9"/>
  <c r="G47" i="9"/>
  <c r="G46" i="9"/>
  <c r="G43" i="9"/>
  <c r="G42" i="9"/>
  <c r="G39" i="9"/>
  <c r="G38" i="9"/>
  <c r="G35" i="9"/>
  <c r="G34" i="9"/>
  <c r="G31" i="9"/>
  <c r="G27" i="9"/>
  <c r="I27" i="9" s="1"/>
  <c r="L27" i="9" s="1"/>
  <c r="G110" i="9"/>
  <c r="G102" i="9"/>
  <c r="G98" i="9"/>
  <c r="G94" i="9"/>
  <c r="G90" i="9"/>
  <c r="G86" i="9"/>
  <c r="G82" i="9"/>
  <c r="G78" i="9"/>
  <c r="G74" i="9"/>
  <c r="G70" i="9"/>
  <c r="G66" i="9"/>
  <c r="G62" i="9"/>
  <c r="G58" i="9"/>
  <c r="G54" i="9"/>
  <c r="H12" i="9"/>
  <c r="H28" i="9"/>
  <c r="H26" i="9"/>
  <c r="G40" i="9"/>
  <c r="G104" i="9"/>
  <c r="H119" i="9"/>
  <c r="G25" i="9"/>
  <c r="H56" i="9"/>
  <c r="H63" i="9"/>
  <c r="G68" i="9"/>
  <c r="H72" i="9"/>
  <c r="H79" i="9"/>
  <c r="G84" i="9"/>
  <c r="H88" i="9"/>
  <c r="H95" i="9"/>
  <c r="G100" i="9"/>
  <c r="H18" i="9"/>
  <c r="G21" i="9"/>
  <c r="H66" i="9"/>
  <c r="H82" i="9"/>
  <c r="H98" i="9"/>
  <c r="G116" i="9"/>
  <c r="G124" i="9"/>
  <c r="H132" i="9"/>
  <c r="H168" i="9"/>
  <c r="H192" i="9"/>
  <c r="H216" i="9"/>
  <c r="H236" i="9"/>
  <c r="H256" i="9"/>
  <c r="H288" i="9"/>
  <c r="H34" i="9"/>
  <c r="H50" i="9"/>
  <c r="H110" i="9"/>
  <c r="H126" i="9"/>
  <c r="H171" i="9"/>
  <c r="H235" i="9"/>
  <c r="H295" i="9"/>
  <c r="H343" i="9"/>
  <c r="H379" i="9"/>
  <c r="H167" i="9"/>
  <c r="H231" i="9"/>
  <c r="H267" i="9"/>
  <c r="H315" i="9"/>
  <c r="G138" i="9"/>
  <c r="H195" i="9"/>
  <c r="H259" i="9"/>
  <c r="H348" i="9"/>
  <c r="H143" i="9"/>
  <c r="H207" i="9"/>
  <c r="H266" i="9"/>
  <c r="H316" i="9"/>
  <c r="H376" i="9"/>
  <c r="H395" i="9"/>
  <c r="H415" i="9"/>
  <c r="G341" i="9"/>
  <c r="H386" i="9"/>
  <c r="G305" i="9"/>
  <c r="I305" i="9" s="1"/>
  <c r="L305" i="9" s="1"/>
  <c r="H321" i="9"/>
  <c r="H366" i="9"/>
  <c r="G421" i="9"/>
  <c r="H16" i="9"/>
  <c r="H10" i="9"/>
  <c r="H30" i="9"/>
  <c r="G44" i="9"/>
  <c r="H104" i="9"/>
  <c r="I104" i="9" s="1"/>
  <c r="L104" i="9" s="1"/>
  <c r="H123" i="9"/>
  <c r="G29" i="9"/>
  <c r="H59" i="9"/>
  <c r="G64" i="9"/>
  <c r="H68" i="9"/>
  <c r="I68" i="9" s="1"/>
  <c r="L68" i="9" s="1"/>
  <c r="H75" i="9"/>
  <c r="G80" i="9"/>
  <c r="H84" i="9"/>
  <c r="I84" i="9" s="1"/>
  <c r="L84" i="9" s="1"/>
  <c r="H91" i="9"/>
  <c r="G96" i="9"/>
  <c r="H100" i="9"/>
  <c r="I100" i="9" s="1"/>
  <c r="L100" i="9" s="1"/>
  <c r="G9" i="9"/>
  <c r="H54" i="9"/>
  <c r="H70" i="9"/>
  <c r="H86" i="9"/>
  <c r="H102" i="9"/>
  <c r="H116" i="9"/>
  <c r="I116" i="9" s="1"/>
  <c r="L116" i="9" s="1"/>
  <c r="H124" i="9"/>
  <c r="I124" i="9" s="1"/>
  <c r="L124" i="9" s="1"/>
  <c r="H136" i="9"/>
  <c r="H172" i="9"/>
  <c r="H200" i="9"/>
  <c r="H220" i="9"/>
  <c r="H240" i="9"/>
  <c r="H264" i="9"/>
  <c r="H304" i="9"/>
  <c r="H38" i="9"/>
  <c r="H107" i="9"/>
  <c r="H114" i="9"/>
  <c r="H130" i="9"/>
  <c r="H187" i="9"/>
  <c r="H251" i="9"/>
  <c r="H327" i="9"/>
  <c r="H347" i="9"/>
  <c r="G134" i="9"/>
  <c r="H183" i="9"/>
  <c r="H247" i="9"/>
  <c r="H287" i="9"/>
  <c r="H324" i="9"/>
  <c r="H147" i="9"/>
  <c r="H211" i="9"/>
  <c r="H280" i="9"/>
  <c r="H134" i="9"/>
  <c r="H159" i="9"/>
  <c r="H223" i="9"/>
  <c r="H275" i="9"/>
  <c r="G317" i="9"/>
  <c r="H390" i="9"/>
  <c r="H399" i="9"/>
  <c r="H428" i="9"/>
  <c r="H378" i="9"/>
  <c r="G409" i="9"/>
  <c r="G309" i="9"/>
  <c r="I309" i="9" s="1"/>
  <c r="L309" i="9" s="1"/>
  <c r="H325" i="9"/>
  <c r="H391" i="9"/>
  <c r="H20" i="9"/>
  <c r="H14" i="9"/>
  <c r="G32" i="9"/>
  <c r="G48" i="9"/>
  <c r="G112" i="9"/>
  <c r="H127" i="9"/>
  <c r="H55" i="9"/>
  <c r="G60" i="9"/>
  <c r="H64" i="9"/>
  <c r="H71" i="9"/>
  <c r="G76" i="9"/>
  <c r="H80" i="9"/>
  <c r="H87" i="9"/>
  <c r="G92" i="9"/>
  <c r="H96" i="9"/>
  <c r="H103" i="9"/>
  <c r="G13" i="9"/>
  <c r="H58" i="9"/>
  <c r="H74" i="9"/>
  <c r="H90" i="9"/>
  <c r="G108" i="9"/>
  <c r="G120" i="9"/>
  <c r="G128" i="9"/>
  <c r="H152" i="9"/>
  <c r="H184" i="9"/>
  <c r="H204" i="9"/>
  <c r="H224" i="9"/>
  <c r="H248" i="9"/>
  <c r="H268" i="9"/>
  <c r="H308" i="9"/>
  <c r="H42" i="9"/>
  <c r="H115" i="9"/>
  <c r="H118" i="9"/>
  <c r="G141" i="9"/>
  <c r="H203" i="9"/>
  <c r="H271" i="9"/>
  <c r="H331" i="9"/>
  <c r="H351" i="9"/>
  <c r="H135" i="9"/>
  <c r="H199" i="9"/>
  <c r="H263" i="9"/>
  <c r="H307" i="9"/>
  <c r="G133" i="9"/>
  <c r="H163" i="9"/>
  <c r="H227" i="9"/>
  <c r="H328" i="9"/>
  <c r="H139" i="9"/>
  <c r="H175" i="9"/>
  <c r="H239" i="9"/>
  <c r="H279" i="9"/>
  <c r="H323" i="9"/>
  <c r="G393" i="9"/>
  <c r="H403" i="9"/>
  <c r="G321" i="9"/>
  <c r="I321" i="9" s="1"/>
  <c r="L321" i="9" s="1"/>
  <c r="H387" i="9"/>
  <c r="G337" i="9"/>
  <c r="H409" i="9"/>
  <c r="I409" i="9" s="1"/>
  <c r="L409" i="9" s="1"/>
  <c r="H283" i="9"/>
  <c r="G313" i="9"/>
  <c r="H341" i="9"/>
  <c r="H396" i="9"/>
  <c r="G380" i="9"/>
  <c r="H24" i="9"/>
  <c r="H112" i="9"/>
  <c r="H67" i="9"/>
  <c r="G88" i="9"/>
  <c r="G17" i="9"/>
  <c r="H108" i="9"/>
  <c r="H188" i="9"/>
  <c r="H272" i="9"/>
  <c r="H122" i="9"/>
  <c r="H335" i="9"/>
  <c r="G266" i="9"/>
  <c r="H243" i="9"/>
  <c r="H255" i="9"/>
  <c r="H412" i="9"/>
  <c r="G325" i="9"/>
  <c r="G353" i="9"/>
  <c r="H419" i="9"/>
  <c r="G162" i="9"/>
  <c r="H186" i="9"/>
  <c r="G218" i="9"/>
  <c r="G234" i="9"/>
  <c r="H250" i="9"/>
  <c r="G289" i="9"/>
  <c r="H37" i="9"/>
  <c r="H45" i="9"/>
  <c r="H57" i="9"/>
  <c r="H73" i="9"/>
  <c r="H93" i="9"/>
  <c r="H105" i="9"/>
  <c r="H121" i="9"/>
  <c r="G149" i="9"/>
  <c r="G165" i="9"/>
  <c r="G205" i="9"/>
  <c r="G253" i="9"/>
  <c r="G274" i="9"/>
  <c r="G402" i="9"/>
  <c r="G150" i="9"/>
  <c r="H174" i="9"/>
  <c r="G182" i="9"/>
  <c r="H206" i="9"/>
  <c r="G214" i="9"/>
  <c r="H238" i="9"/>
  <c r="G246" i="9"/>
  <c r="H265" i="9"/>
  <c r="H282" i="9"/>
  <c r="H178" i="9"/>
  <c r="G202" i="9"/>
  <c r="G298" i="9"/>
  <c r="H349" i="9"/>
  <c r="G53" i="9"/>
  <c r="G69" i="9"/>
  <c r="G81" i="9"/>
  <c r="G101" i="9"/>
  <c r="G113" i="9"/>
  <c r="H173" i="9"/>
  <c r="H197" i="9"/>
  <c r="H221" i="9"/>
  <c r="H237" i="9"/>
  <c r="G14" i="9"/>
  <c r="G22" i="9"/>
  <c r="G30" i="9"/>
  <c r="H153" i="9"/>
  <c r="H169" i="9"/>
  <c r="H185" i="9"/>
  <c r="H201" i="9"/>
  <c r="H217" i="9"/>
  <c r="H233" i="9"/>
  <c r="H249" i="9"/>
  <c r="H281" i="9"/>
  <c r="H269" i="9"/>
  <c r="H285" i="9"/>
  <c r="H301" i="9"/>
  <c r="H368" i="9"/>
  <c r="H286" i="9"/>
  <c r="G294" i="9"/>
  <c r="H350" i="9"/>
  <c r="G373" i="9"/>
  <c r="H306" i="9"/>
  <c r="G310" i="9"/>
  <c r="H322" i="9"/>
  <c r="G326" i="9"/>
  <c r="H377" i="9"/>
  <c r="H392" i="9"/>
  <c r="H406" i="9"/>
  <c r="H429" i="9"/>
  <c r="H346" i="9"/>
  <c r="G362" i="9"/>
  <c r="H384" i="9"/>
  <c r="G418" i="9"/>
  <c r="G365" i="9"/>
  <c r="G401" i="9"/>
  <c r="H410" i="9"/>
  <c r="H414" i="9"/>
  <c r="H22" i="9"/>
  <c r="H131" i="9"/>
  <c r="G72" i="9"/>
  <c r="H92" i="9"/>
  <c r="H62" i="9"/>
  <c r="H120" i="9"/>
  <c r="H208" i="9"/>
  <c r="H312" i="9"/>
  <c r="H155" i="9"/>
  <c r="H371" i="9"/>
  <c r="H311" i="9"/>
  <c r="H344" i="9"/>
  <c r="H296" i="9"/>
  <c r="H411" i="9"/>
  <c r="H299" i="9"/>
  <c r="H154" i="9"/>
  <c r="G186" i="9"/>
  <c r="H226" i="9"/>
  <c r="H242" i="9"/>
  <c r="G250" i="9"/>
  <c r="H289" i="9"/>
  <c r="G37" i="9"/>
  <c r="G45" i="9"/>
  <c r="G57" i="9"/>
  <c r="G73" i="9"/>
  <c r="G93" i="9"/>
  <c r="G105" i="9"/>
  <c r="G121" i="9"/>
  <c r="H149" i="9"/>
  <c r="H165" i="9"/>
  <c r="H205" i="9"/>
  <c r="H253" i="9"/>
  <c r="G297" i="9"/>
  <c r="H166" i="9"/>
  <c r="G174" i="9"/>
  <c r="I174" i="9" s="1"/>
  <c r="L174" i="9" s="1"/>
  <c r="H198" i="9"/>
  <c r="G206" i="9"/>
  <c r="H230" i="9"/>
  <c r="G238" i="9"/>
  <c r="I238" i="9" s="1"/>
  <c r="L238" i="9" s="1"/>
  <c r="H262" i="9"/>
  <c r="G273" i="9"/>
  <c r="G282" i="9"/>
  <c r="G178" i="9"/>
  <c r="I178" i="9" s="1"/>
  <c r="L178" i="9" s="1"/>
  <c r="H210" i="9"/>
  <c r="G329" i="9"/>
  <c r="H33" i="9"/>
  <c r="H61" i="9"/>
  <c r="H77" i="9"/>
  <c r="H89" i="9"/>
  <c r="H109" i="9"/>
  <c r="H125" i="9"/>
  <c r="G189" i="9"/>
  <c r="G213" i="9"/>
  <c r="G229" i="9"/>
  <c r="G261" i="9"/>
  <c r="H9" i="9"/>
  <c r="H17" i="9"/>
  <c r="I17" i="9" s="1"/>
  <c r="L17" i="9" s="1"/>
  <c r="H25" i="9"/>
  <c r="I25" i="9" s="1"/>
  <c r="L25" i="9" s="1"/>
  <c r="H133" i="9"/>
  <c r="G145" i="9"/>
  <c r="G161" i="9"/>
  <c r="G177" i="9"/>
  <c r="G193" i="9"/>
  <c r="G209" i="9"/>
  <c r="G225" i="9"/>
  <c r="G241" i="9"/>
  <c r="G257" i="9"/>
  <c r="G277" i="9"/>
  <c r="G293" i="9"/>
  <c r="H303" i="9"/>
  <c r="G361" i="9"/>
  <c r="H278" i="9"/>
  <c r="G286" i="9"/>
  <c r="G372" i="9"/>
  <c r="G350" i="9"/>
  <c r="H354" i="9"/>
  <c r="G306" i="9"/>
  <c r="H318" i="9"/>
  <c r="G322" i="9"/>
  <c r="H358" i="9"/>
  <c r="G377" i="9"/>
  <c r="G392" i="9"/>
  <c r="I392" i="9" s="1"/>
  <c r="L392" i="9" s="1"/>
  <c r="G406" i="9"/>
  <c r="H330" i="9"/>
  <c r="G346" i="9"/>
  <c r="H389" i="9"/>
  <c r="G413" i="9"/>
  <c r="H385" i="9"/>
  <c r="H401" i="9"/>
  <c r="G410" i="9"/>
  <c r="H398" i="9"/>
  <c r="G414" i="9"/>
  <c r="G36" i="9"/>
  <c r="G56" i="9"/>
  <c r="H76" i="9"/>
  <c r="I76" i="9" s="1"/>
  <c r="L76" i="9" s="1"/>
  <c r="H99" i="9"/>
  <c r="H78" i="9"/>
  <c r="H128" i="9"/>
  <c r="H232" i="9"/>
  <c r="H46" i="9"/>
  <c r="H219" i="9"/>
  <c r="H151" i="9"/>
  <c r="G137" i="9"/>
  <c r="I137" i="9" s="1"/>
  <c r="L137" i="9" s="1"/>
  <c r="G142" i="9"/>
  <c r="G376" i="9"/>
  <c r="H319" i="9"/>
  <c r="G425" i="9"/>
  <c r="G154" i="9"/>
  <c r="H194" i="9"/>
  <c r="G226" i="9"/>
  <c r="I226" i="9" s="1"/>
  <c r="L226" i="9" s="1"/>
  <c r="G242" i="9"/>
  <c r="H258" i="9"/>
  <c r="H41" i="9"/>
  <c r="H49" i="9"/>
  <c r="H65" i="9"/>
  <c r="H85" i="9"/>
  <c r="H97" i="9"/>
  <c r="H117" i="9"/>
  <c r="H129" i="9"/>
  <c r="G157" i="9"/>
  <c r="G181" i="9"/>
  <c r="G245" i="9"/>
  <c r="H297" i="9"/>
  <c r="H158" i="9"/>
  <c r="G166" i="9"/>
  <c r="H190" i="9"/>
  <c r="G198" i="9"/>
  <c r="I198" i="9" s="1"/>
  <c r="L198" i="9" s="1"/>
  <c r="H222" i="9"/>
  <c r="G230" i="9"/>
  <c r="H254" i="9"/>
  <c r="G262" i="9"/>
  <c r="I262" i="9" s="1"/>
  <c r="L262" i="9" s="1"/>
  <c r="H273" i="9"/>
  <c r="H146" i="9"/>
  <c r="H170" i="9"/>
  <c r="G210" i="9"/>
  <c r="I210" i="9" s="1"/>
  <c r="L210" i="9" s="1"/>
  <c r="H329" i="9"/>
  <c r="G33" i="9"/>
  <c r="G61" i="9"/>
  <c r="G77" i="9"/>
  <c r="I77" i="9" s="1"/>
  <c r="L77" i="9" s="1"/>
  <c r="G89" i="9"/>
  <c r="G109" i="9"/>
  <c r="G125" i="9"/>
  <c r="H189" i="9"/>
  <c r="H213" i="9"/>
  <c r="H229" i="9"/>
  <c r="H261" i="9"/>
  <c r="G10" i="9"/>
  <c r="I10" i="9" s="1"/>
  <c r="L10" i="9" s="1"/>
  <c r="G18" i="9"/>
  <c r="G26" i="9"/>
  <c r="I26" i="9" s="1"/>
  <c r="L26" i="9" s="1"/>
  <c r="H145" i="9"/>
  <c r="H161" i="9"/>
  <c r="H177" i="9"/>
  <c r="H193" i="9"/>
  <c r="H209" i="9"/>
  <c r="H225" i="9"/>
  <c r="H241" i="9"/>
  <c r="H257" i="9"/>
  <c r="H290" i="9"/>
  <c r="H277" i="9"/>
  <c r="H293" i="9"/>
  <c r="G303" i="9"/>
  <c r="H338" i="9"/>
  <c r="H361" i="9"/>
  <c r="H270" i="9"/>
  <c r="G278" i="9"/>
  <c r="G302" i="9"/>
  <c r="H334" i="9"/>
  <c r="H372" i="9"/>
  <c r="G345" i="9"/>
  <c r="G333" i="9"/>
  <c r="G354" i="9"/>
  <c r="I354" i="9" s="1"/>
  <c r="L354" i="9" s="1"/>
  <c r="G417" i="9"/>
  <c r="H314" i="9"/>
  <c r="G318" i="9"/>
  <c r="I318" i="9" s="1"/>
  <c r="L318" i="9" s="1"/>
  <c r="H342" i="9"/>
  <c r="G358" i="9"/>
  <c r="G388" i="9"/>
  <c r="G397" i="9"/>
  <c r="G330" i="9"/>
  <c r="I330" i="9" s="1"/>
  <c r="L330" i="9" s="1"/>
  <c r="G389" i="9"/>
  <c r="H381" i="9"/>
  <c r="H413" i="9"/>
  <c r="H369" i="9"/>
  <c r="G385" i="9"/>
  <c r="H422" i="9"/>
  <c r="H394" i="9"/>
  <c r="H426" i="9"/>
  <c r="G398" i="9"/>
  <c r="G52" i="9"/>
  <c r="H94" i="9"/>
  <c r="H291" i="9"/>
  <c r="H393" i="9"/>
  <c r="G357" i="9"/>
  <c r="I357" i="9" s="1"/>
  <c r="L357" i="9" s="1"/>
  <c r="H162" i="9"/>
  <c r="H234" i="9"/>
  <c r="G41" i="9"/>
  <c r="G97" i="9"/>
  <c r="I97" i="9" s="1"/>
  <c r="L97" i="9" s="1"/>
  <c r="H181" i="9"/>
  <c r="H150" i="9"/>
  <c r="G190" i="9"/>
  <c r="H202" i="9"/>
  <c r="H53" i="9"/>
  <c r="H113" i="9"/>
  <c r="G237" i="9"/>
  <c r="H21" i="9"/>
  <c r="I21" i="9" s="1"/>
  <c r="L21" i="9" s="1"/>
  <c r="G169" i="9"/>
  <c r="I169" i="9" s="1"/>
  <c r="L169" i="9" s="1"/>
  <c r="G233" i="9"/>
  <c r="I233" i="9" s="1"/>
  <c r="L233" i="9" s="1"/>
  <c r="H294" i="9"/>
  <c r="H310" i="9"/>
  <c r="G342" i="9"/>
  <c r="G429" i="9"/>
  <c r="I429" i="9" s="1"/>
  <c r="L429" i="9" s="1"/>
  <c r="G369" i="9"/>
  <c r="G426" i="9"/>
  <c r="H60" i="9"/>
  <c r="I60" i="9" s="1"/>
  <c r="L60" i="9" s="1"/>
  <c r="H156" i="9"/>
  <c r="H215" i="9"/>
  <c r="G49" i="9"/>
  <c r="G117" i="9"/>
  <c r="I117" i="9" s="1"/>
  <c r="L117" i="9" s="1"/>
  <c r="H245" i="9"/>
  <c r="G158" i="9"/>
  <c r="I158" i="9" s="1"/>
  <c r="L158" i="9" s="1"/>
  <c r="H246" i="9"/>
  <c r="H69" i="9"/>
  <c r="G173" i="9"/>
  <c r="I173" i="9" s="1"/>
  <c r="L173" i="9" s="1"/>
  <c r="H29" i="9"/>
  <c r="G185" i="9"/>
  <c r="G249" i="9"/>
  <c r="G269" i="9"/>
  <c r="I269" i="9" s="1"/>
  <c r="L269" i="9" s="1"/>
  <c r="G338" i="9"/>
  <c r="H302" i="9"/>
  <c r="H345" i="9"/>
  <c r="H333" i="9"/>
  <c r="G314" i="9"/>
  <c r="G381" i="9"/>
  <c r="I381" i="9" s="1"/>
  <c r="L381" i="9" s="1"/>
  <c r="H83" i="9"/>
  <c r="H252" i="9"/>
  <c r="H179" i="9"/>
  <c r="G194" i="9"/>
  <c r="I194" i="9" s="1"/>
  <c r="L194" i="9" s="1"/>
  <c r="G258" i="9"/>
  <c r="G65" i="9"/>
  <c r="I65" i="9" s="1"/>
  <c r="L65" i="9" s="1"/>
  <c r="G129" i="9"/>
  <c r="H274" i="9"/>
  <c r="H214" i="9"/>
  <c r="G254" i="9"/>
  <c r="G146" i="9"/>
  <c r="H298" i="9"/>
  <c r="H81" i="9"/>
  <c r="G197" i="9"/>
  <c r="I197" i="9" s="1"/>
  <c r="L197" i="9" s="1"/>
  <c r="H141" i="9"/>
  <c r="G201" i="9"/>
  <c r="I201" i="9" s="1"/>
  <c r="L201" i="9" s="1"/>
  <c r="G281" i="9"/>
  <c r="I281" i="9" s="1"/>
  <c r="L281" i="9" s="1"/>
  <c r="G285" i="9"/>
  <c r="I285" i="9" s="1"/>
  <c r="L285" i="9" s="1"/>
  <c r="G368" i="9"/>
  <c r="I368" i="9" s="1"/>
  <c r="L368" i="9" s="1"/>
  <c r="G270" i="9"/>
  <c r="G334" i="9"/>
  <c r="H373" i="9"/>
  <c r="H388" i="9"/>
  <c r="H362" i="9"/>
  <c r="H418" i="9"/>
  <c r="G422" i="9"/>
  <c r="H111" i="9"/>
  <c r="G405" i="9"/>
  <c r="H218" i="9"/>
  <c r="H402" i="9"/>
  <c r="G170" i="9"/>
  <c r="H13" i="9"/>
  <c r="G301" i="9"/>
  <c r="H397" i="9"/>
  <c r="H106" i="9"/>
  <c r="H182" i="9"/>
  <c r="G349" i="9"/>
  <c r="I349" i="9" s="1"/>
  <c r="L349" i="9" s="1"/>
  <c r="G153" i="9"/>
  <c r="I153" i="9" s="1"/>
  <c r="L153" i="9" s="1"/>
  <c r="G384" i="9"/>
  <c r="H191" i="9"/>
  <c r="G85" i="9"/>
  <c r="I85" i="9" s="1"/>
  <c r="L85" i="9" s="1"/>
  <c r="G222" i="9"/>
  <c r="I222" i="9" s="1"/>
  <c r="L222" i="9" s="1"/>
  <c r="H101" i="9"/>
  <c r="G217" i="9"/>
  <c r="I217" i="9" s="1"/>
  <c r="L217" i="9" s="1"/>
  <c r="H417" i="9"/>
  <c r="H365" i="9"/>
  <c r="H157" i="9"/>
  <c r="G265" i="9"/>
  <c r="G221" i="9"/>
  <c r="I221" i="9" s="1"/>
  <c r="L221" i="9" s="1"/>
  <c r="G290" i="9"/>
  <c r="I290" i="9" s="1"/>
  <c r="L290" i="9" s="1"/>
  <c r="H326" i="9"/>
  <c r="G394" i="9"/>
  <c r="G419" i="8"/>
  <c r="G418" i="8"/>
  <c r="G406" i="8"/>
  <c r="G391" i="8"/>
  <c r="G375" i="8"/>
  <c r="G371" i="8"/>
  <c r="G364" i="8"/>
  <c r="G362" i="8"/>
  <c r="G341" i="8"/>
  <c r="G337" i="8"/>
  <c r="G334" i="8"/>
  <c r="G330" i="8"/>
  <c r="G309" i="8"/>
  <c r="G297" i="8"/>
  <c r="G283" i="8"/>
  <c r="G275" i="8"/>
  <c r="G274" i="8"/>
  <c r="H273" i="8"/>
  <c r="G263" i="8"/>
  <c r="G260" i="8"/>
  <c r="G247" i="8"/>
  <c r="G244" i="8"/>
  <c r="G423" i="8"/>
  <c r="G411" i="8"/>
  <c r="G410" i="8"/>
  <c r="H403" i="8"/>
  <c r="H399" i="8"/>
  <c r="G390" i="8"/>
  <c r="G383" i="8"/>
  <c r="G379" i="8"/>
  <c r="G378" i="8"/>
  <c r="G367" i="8"/>
  <c r="G361" i="8"/>
  <c r="G358" i="8"/>
  <c r="H357" i="8"/>
  <c r="G354" i="8"/>
  <c r="H353" i="8"/>
  <c r="H350" i="8"/>
  <c r="H346" i="8"/>
  <c r="H429" i="8"/>
  <c r="G422" i="8"/>
  <c r="H409" i="8"/>
  <c r="G403" i="8"/>
  <c r="G399" i="8"/>
  <c r="G382" i="8"/>
  <c r="H377" i="8"/>
  <c r="G357" i="8"/>
  <c r="G353" i="8"/>
  <c r="G350" i="8"/>
  <c r="G346" i="8"/>
  <c r="G325" i="8"/>
  <c r="G321" i="8"/>
  <c r="G318" i="8"/>
  <c r="G314" i="8"/>
  <c r="G302" i="8"/>
  <c r="G301" i="8"/>
  <c r="G294" i="8"/>
  <c r="G289" i="8"/>
  <c r="H288" i="8"/>
  <c r="G271" i="8"/>
  <c r="G270" i="8"/>
  <c r="G255" i="8"/>
  <c r="G254" i="8"/>
  <c r="G426" i="8"/>
  <c r="H420" i="8"/>
  <c r="G407" i="8"/>
  <c r="H397" i="8"/>
  <c r="G394" i="8"/>
  <c r="H376" i="8"/>
  <c r="G345" i="8"/>
  <c r="G310" i="8"/>
  <c r="G298" i="8"/>
  <c r="G276" i="8"/>
  <c r="H271" i="8"/>
  <c r="G267" i="8"/>
  <c r="H260" i="8"/>
  <c r="G259" i="8"/>
  <c r="H255" i="8"/>
  <c r="G251" i="8"/>
  <c r="H244" i="8"/>
  <c r="G243" i="8"/>
  <c r="G207" i="8"/>
  <c r="G206" i="8"/>
  <c r="G191" i="8"/>
  <c r="G190" i="8"/>
  <c r="G175" i="8"/>
  <c r="G130" i="8"/>
  <c r="G129" i="8"/>
  <c r="G126" i="8"/>
  <c r="G125" i="8"/>
  <c r="G122" i="8"/>
  <c r="G121" i="8"/>
  <c r="G118" i="8"/>
  <c r="G117" i="8"/>
  <c r="G114" i="8"/>
  <c r="G113" i="8"/>
  <c r="G110" i="8"/>
  <c r="G109" i="8"/>
  <c r="G106" i="8"/>
  <c r="G105" i="8"/>
  <c r="G102" i="8"/>
  <c r="G101" i="8"/>
  <c r="G98" i="8"/>
  <c r="G97" i="8"/>
  <c r="G94" i="8"/>
  <c r="G93" i="8"/>
  <c r="G90" i="8"/>
  <c r="G89" i="8"/>
  <c r="G86" i="8"/>
  <c r="G85" i="8"/>
  <c r="G82" i="8"/>
  <c r="G81" i="8"/>
  <c r="G78" i="8"/>
  <c r="G77" i="8"/>
  <c r="G74" i="8"/>
  <c r="G73" i="8"/>
  <c r="G70" i="8"/>
  <c r="G69" i="8"/>
  <c r="G66" i="8"/>
  <c r="G65" i="8"/>
  <c r="G50" i="8"/>
  <c r="G49" i="8"/>
  <c r="G34" i="8"/>
  <c r="G33" i="8"/>
  <c r="G18" i="8"/>
  <c r="G17" i="8"/>
  <c r="G427" i="8"/>
  <c r="H421" i="8"/>
  <c r="G402" i="8"/>
  <c r="G398" i="8"/>
  <c r="G395" i="8"/>
  <c r="H391" i="8"/>
  <c r="H364" i="8"/>
  <c r="H337" i="8"/>
  <c r="G305" i="8"/>
  <c r="H294" i="8"/>
  <c r="G293" i="8"/>
  <c r="G272" i="8"/>
  <c r="G256" i="8"/>
  <c r="G231" i="8"/>
  <c r="G228" i="8"/>
  <c r="H227" i="8"/>
  <c r="G215" i="8"/>
  <c r="G212" i="8"/>
  <c r="H211" i="8"/>
  <c r="G174" i="8"/>
  <c r="G170" i="8"/>
  <c r="G166" i="8"/>
  <c r="G162" i="8"/>
  <c r="G158" i="8"/>
  <c r="G154" i="8"/>
  <c r="G150" i="8"/>
  <c r="G146" i="8"/>
  <c r="G142" i="8"/>
  <c r="G138" i="8"/>
  <c r="G134" i="8"/>
  <c r="G62" i="8"/>
  <c r="G61" i="8"/>
  <c r="G46" i="8"/>
  <c r="G45" i="8"/>
  <c r="G30" i="8"/>
  <c r="G29" i="8"/>
  <c r="H26" i="8"/>
  <c r="G14" i="8"/>
  <c r="G13" i="8"/>
  <c r="H10" i="8"/>
  <c r="G414" i="8"/>
  <c r="G386" i="8"/>
  <c r="H371" i="8"/>
  <c r="G368" i="8"/>
  <c r="H341" i="8"/>
  <c r="G338" i="8"/>
  <c r="H334" i="8"/>
  <c r="G333" i="8"/>
  <c r="H330" i="8"/>
  <c r="G329" i="8"/>
  <c r="H325" i="8"/>
  <c r="H321" i="8"/>
  <c r="H307" i="8"/>
  <c r="G306" i="8"/>
  <c r="H300" i="8"/>
  <c r="H295" i="8"/>
  <c r="H257" i="8"/>
  <c r="H241" i="8"/>
  <c r="G240" i="8"/>
  <c r="H239" i="8"/>
  <c r="G235" i="8"/>
  <c r="G227" i="8"/>
  <c r="G226" i="8"/>
  <c r="H225" i="8"/>
  <c r="G224" i="8"/>
  <c r="H223" i="8"/>
  <c r="G219" i="8"/>
  <c r="G211" i="8"/>
  <c r="G210" i="8"/>
  <c r="H209" i="8"/>
  <c r="H203" i="8"/>
  <c r="G199" i="8"/>
  <c r="G196" i="8"/>
  <c r="H195" i="8"/>
  <c r="H187" i="8"/>
  <c r="G183" i="8"/>
  <c r="G180" i="8"/>
  <c r="H179" i="8"/>
  <c r="G58" i="8"/>
  <c r="G57" i="8"/>
  <c r="H55" i="8"/>
  <c r="H54" i="8"/>
  <c r="G42" i="8"/>
  <c r="G41" i="8"/>
  <c r="H39" i="8"/>
  <c r="H38" i="8"/>
  <c r="G26" i="8"/>
  <c r="G25" i="8"/>
  <c r="H23" i="8"/>
  <c r="H22" i="8"/>
  <c r="G10" i="8"/>
  <c r="G9" i="8"/>
  <c r="G387" i="8"/>
  <c r="G313" i="8"/>
  <c r="H291" i="8"/>
  <c r="G286" i="8"/>
  <c r="G223" i="8"/>
  <c r="G208" i="8"/>
  <c r="G192" i="8"/>
  <c r="G176" i="8"/>
  <c r="G163" i="8"/>
  <c r="G147" i="8"/>
  <c r="H131" i="8"/>
  <c r="H127" i="8"/>
  <c r="H123" i="8"/>
  <c r="H119" i="8"/>
  <c r="H115" i="8"/>
  <c r="H111" i="8"/>
  <c r="H107" i="8"/>
  <c r="H103" i="8"/>
  <c r="H99" i="8"/>
  <c r="H95" i="8"/>
  <c r="H91" i="8"/>
  <c r="H87" i="8"/>
  <c r="H83" i="8"/>
  <c r="H79" i="8"/>
  <c r="H75" i="8"/>
  <c r="H71" i="8"/>
  <c r="H67" i="8"/>
  <c r="G53" i="8"/>
  <c r="H50" i="8"/>
  <c r="G372" i="8"/>
  <c r="G326" i="8"/>
  <c r="H314" i="8"/>
  <c r="H296" i="8"/>
  <c r="G279" i="8"/>
  <c r="G238" i="8"/>
  <c r="H193" i="8"/>
  <c r="H177" i="8"/>
  <c r="G167" i="8"/>
  <c r="G151" i="8"/>
  <c r="G135" i="8"/>
  <c r="G54" i="8"/>
  <c r="H51" i="8"/>
  <c r="G37" i="8"/>
  <c r="H34" i="8"/>
  <c r="H419" i="8"/>
  <c r="H375" i="8"/>
  <c r="H362" i="8"/>
  <c r="G342" i="8"/>
  <c r="G322" i="8"/>
  <c r="G317" i="8"/>
  <c r="H302" i="8"/>
  <c r="H263" i="8"/>
  <c r="G258" i="8"/>
  <c r="G239" i="8"/>
  <c r="G203" i="8"/>
  <c r="I203" i="8" s="1"/>
  <c r="L203" i="8" s="1"/>
  <c r="G194" i="8"/>
  <c r="G187" i="8"/>
  <c r="G178" i="8"/>
  <c r="G171" i="8"/>
  <c r="G155" i="8"/>
  <c r="G139" i="8"/>
  <c r="G38" i="8"/>
  <c r="I38" i="8" s="1"/>
  <c r="L38" i="8" s="1"/>
  <c r="H35" i="8"/>
  <c r="G21" i="8"/>
  <c r="H18" i="8"/>
  <c r="G415" i="8"/>
  <c r="G349" i="8"/>
  <c r="H318" i="8"/>
  <c r="G290" i="8"/>
  <c r="H283" i="8"/>
  <c r="H275" i="8"/>
  <c r="H247" i="8"/>
  <c r="G242" i="8"/>
  <c r="G222" i="8"/>
  <c r="H207" i="8"/>
  <c r="G195" i="8"/>
  <c r="H191" i="8"/>
  <c r="G179" i="8"/>
  <c r="I179" i="8" s="1"/>
  <c r="L179" i="8" s="1"/>
  <c r="H175" i="8"/>
  <c r="G159" i="8"/>
  <c r="G143" i="8"/>
  <c r="H130" i="8"/>
  <c r="H126" i="8"/>
  <c r="H122" i="8"/>
  <c r="H118" i="8"/>
  <c r="H114" i="8"/>
  <c r="H110" i="8"/>
  <c r="H106" i="8"/>
  <c r="H102" i="8"/>
  <c r="H98" i="8"/>
  <c r="H94" i="8"/>
  <c r="H90" i="8"/>
  <c r="H86" i="8"/>
  <c r="H82" i="8"/>
  <c r="H78" i="8"/>
  <c r="H74" i="8"/>
  <c r="H70" i="8"/>
  <c r="H66" i="8"/>
  <c r="G22" i="8"/>
  <c r="I22" i="8" s="1"/>
  <c r="L22" i="8" s="1"/>
  <c r="H19" i="8"/>
  <c r="H42" i="8"/>
  <c r="H170" i="8"/>
  <c r="G265" i="8"/>
  <c r="H27" i="8"/>
  <c r="H150" i="8"/>
  <c r="G184" i="8"/>
  <c r="G200" i="8"/>
  <c r="H427" i="8"/>
  <c r="H43" i="8"/>
  <c r="H212" i="8"/>
  <c r="H245" i="8"/>
  <c r="H14" i="8"/>
  <c r="H142" i="8"/>
  <c r="H181" i="8"/>
  <c r="H197" i="8"/>
  <c r="H256" i="8"/>
  <c r="H395" i="8"/>
  <c r="G31" i="8"/>
  <c r="G63" i="8"/>
  <c r="H77" i="8"/>
  <c r="H93" i="8"/>
  <c r="H109" i="8"/>
  <c r="H125" i="8"/>
  <c r="H141" i="8"/>
  <c r="H157" i="8"/>
  <c r="H173" i="8"/>
  <c r="H214" i="8"/>
  <c r="H230" i="8"/>
  <c r="G248" i="8"/>
  <c r="H267" i="8"/>
  <c r="G292" i="8"/>
  <c r="G388" i="8"/>
  <c r="H404" i="8"/>
  <c r="H423" i="8"/>
  <c r="G35" i="8"/>
  <c r="I35" i="8" s="1"/>
  <c r="L35" i="8" s="1"/>
  <c r="G67" i="8"/>
  <c r="G83" i="8"/>
  <c r="G99" i="8"/>
  <c r="G115" i="8"/>
  <c r="I115" i="8" s="1"/>
  <c r="L115" i="8" s="1"/>
  <c r="G131" i="8"/>
  <c r="G140" i="8"/>
  <c r="G148" i="8"/>
  <c r="G156" i="8"/>
  <c r="G164" i="8"/>
  <c r="G172" i="8"/>
  <c r="H192" i="8"/>
  <c r="H222" i="8"/>
  <c r="H279" i="8"/>
  <c r="G291" i="8"/>
  <c r="H322" i="8"/>
  <c r="H354" i="8"/>
  <c r="H411" i="8"/>
  <c r="H9" i="8"/>
  <c r="H31" i="8"/>
  <c r="G55" i="8"/>
  <c r="H210" i="8"/>
  <c r="G225" i="8"/>
  <c r="H240" i="8"/>
  <c r="G257" i="8"/>
  <c r="G295" i="8"/>
  <c r="H329" i="8"/>
  <c r="H361" i="8"/>
  <c r="H389" i="8"/>
  <c r="G303" i="8"/>
  <c r="G380" i="8"/>
  <c r="G401" i="8"/>
  <c r="G417" i="8"/>
  <c r="H386" i="8"/>
  <c r="H402" i="8"/>
  <c r="H426" i="8"/>
  <c r="H278" i="8"/>
  <c r="H289" i="8"/>
  <c r="H308" i="8"/>
  <c r="H382" i="8"/>
  <c r="G409" i="8"/>
  <c r="H422" i="8"/>
  <c r="G11" i="8"/>
  <c r="H61" i="8"/>
  <c r="H219" i="8"/>
  <c r="H272" i="8"/>
  <c r="H46" i="8"/>
  <c r="H166" i="8"/>
  <c r="H184" i="8"/>
  <c r="H200" i="8"/>
  <c r="H62" i="8"/>
  <c r="H215" i="8"/>
  <c r="H293" i="8"/>
  <c r="H45" i="8"/>
  <c r="H158" i="8"/>
  <c r="H183" i="8"/>
  <c r="H199" i="8"/>
  <c r="G261" i="8"/>
  <c r="H410" i="8"/>
  <c r="H33" i="8"/>
  <c r="H65" i="8"/>
  <c r="H81" i="8"/>
  <c r="H97" i="8"/>
  <c r="H113" i="8"/>
  <c r="H129" i="8"/>
  <c r="H145" i="8"/>
  <c r="H161" i="8"/>
  <c r="H190" i="8"/>
  <c r="G216" i="8"/>
  <c r="G232" i="8"/>
  <c r="H251" i="8"/>
  <c r="H276" i="8"/>
  <c r="H298" i="8"/>
  <c r="H388" i="8"/>
  <c r="H407" i="8"/>
  <c r="H37" i="8"/>
  <c r="G71" i="8"/>
  <c r="I71" i="8" s="1"/>
  <c r="L71" i="8" s="1"/>
  <c r="G87" i="8"/>
  <c r="I87" i="8" s="1"/>
  <c r="L87" i="8" s="1"/>
  <c r="G103" i="8"/>
  <c r="I103" i="8" s="1"/>
  <c r="L103" i="8" s="1"/>
  <c r="G119" i="8"/>
  <c r="I119" i="8" s="1"/>
  <c r="L119" i="8" s="1"/>
  <c r="H135" i="8"/>
  <c r="H143" i="8"/>
  <c r="H151" i="8"/>
  <c r="H159" i="8"/>
  <c r="H167" i="8"/>
  <c r="H176" i="8"/>
  <c r="G193" i="8"/>
  <c r="H238" i="8"/>
  <c r="H280" i="8"/>
  <c r="G296" i="8"/>
  <c r="I296" i="8" s="1"/>
  <c r="L296" i="8" s="1"/>
  <c r="H326" i="8"/>
  <c r="H372" i="8"/>
  <c r="H415" i="8"/>
  <c r="H15" i="8"/>
  <c r="G39" i="8"/>
  <c r="H57" i="8"/>
  <c r="H213" i="8"/>
  <c r="H226" i="8"/>
  <c r="G241" i="8"/>
  <c r="I241" i="8" s="1"/>
  <c r="L241" i="8" s="1"/>
  <c r="H262" i="8"/>
  <c r="G300" i="8"/>
  <c r="H333" i="8"/>
  <c r="H368" i="8"/>
  <c r="G405" i="8"/>
  <c r="G273" i="8"/>
  <c r="G304" i="8"/>
  <c r="G381" i="8"/>
  <c r="H406" i="8"/>
  <c r="H418" i="8"/>
  <c r="H394" i="8"/>
  <c r="H414" i="8"/>
  <c r="H254" i="8"/>
  <c r="G280" i="8"/>
  <c r="I280" i="8" s="1"/>
  <c r="L280" i="8" s="1"/>
  <c r="H301" i="8"/>
  <c r="G377" i="8"/>
  <c r="H393" i="8"/>
  <c r="H412" i="8"/>
  <c r="G429" i="8"/>
  <c r="H154" i="8"/>
  <c r="G27" i="8"/>
  <c r="H182" i="8"/>
  <c r="H385" i="8"/>
  <c r="G43" i="8"/>
  <c r="G245" i="8"/>
  <c r="G181" i="8"/>
  <c r="G249" i="8"/>
  <c r="H17" i="8"/>
  <c r="H73" i="8"/>
  <c r="H105" i="8"/>
  <c r="H137" i="8"/>
  <c r="H169" i="8"/>
  <c r="G229" i="8"/>
  <c r="G264" i="8"/>
  <c r="H345" i="8"/>
  <c r="H416" i="8"/>
  <c r="H53" i="8"/>
  <c r="G95" i="8"/>
  <c r="G127" i="8"/>
  <c r="I127" i="8" s="1"/>
  <c r="L127" i="8" s="1"/>
  <c r="H147" i="8"/>
  <c r="H163" i="8"/>
  <c r="H178" i="8"/>
  <c r="H258" i="8"/>
  <c r="H317" i="8"/>
  <c r="H387" i="8"/>
  <c r="H25" i="8"/>
  <c r="G209" i="8"/>
  <c r="I209" i="8" s="1"/>
  <c r="L209" i="8" s="1"/>
  <c r="H232" i="8"/>
  <c r="H292" i="8"/>
  <c r="H358" i="8"/>
  <c r="H309" i="8"/>
  <c r="G413" i="8"/>
  <c r="H398" i="8"/>
  <c r="G277" i="8"/>
  <c r="H304" i="8"/>
  <c r="H401" i="8"/>
  <c r="H12" i="8"/>
  <c r="H20" i="8"/>
  <c r="H28" i="8"/>
  <c r="H32" i="8"/>
  <c r="G36" i="8"/>
  <c r="H48" i="8"/>
  <c r="G52" i="8"/>
  <c r="H64" i="8"/>
  <c r="H237" i="8"/>
  <c r="H266" i="8"/>
  <c r="H72" i="8"/>
  <c r="H88" i="8"/>
  <c r="H104" i="8"/>
  <c r="H120" i="8"/>
  <c r="G189" i="8"/>
  <c r="H252" i="8"/>
  <c r="G282" i="8"/>
  <c r="G205" i="8"/>
  <c r="G268" i="8"/>
  <c r="G76" i="8"/>
  <c r="G92" i="8"/>
  <c r="G108" i="8"/>
  <c r="G124" i="8"/>
  <c r="H220" i="8"/>
  <c r="G250" i="8"/>
  <c r="G285" i="8"/>
  <c r="H324" i="8"/>
  <c r="H373" i="8"/>
  <c r="G428" i="8"/>
  <c r="H340" i="8"/>
  <c r="H356" i="8"/>
  <c r="G133" i="8"/>
  <c r="G141" i="8"/>
  <c r="G149" i="8"/>
  <c r="G157" i="8"/>
  <c r="G165" i="8"/>
  <c r="G173" i="8"/>
  <c r="I173" i="8" s="1"/>
  <c r="L173" i="8" s="1"/>
  <c r="G214" i="8"/>
  <c r="H233" i="8"/>
  <c r="G278" i="8"/>
  <c r="H299" i="8"/>
  <c r="H316" i="8"/>
  <c r="H327" i="8"/>
  <c r="G343" i="8"/>
  <c r="H365" i="8"/>
  <c r="G366" i="8"/>
  <c r="G424" i="8"/>
  <c r="G315" i="8"/>
  <c r="G323" i="8"/>
  <c r="G331" i="8"/>
  <c r="G339" i="8"/>
  <c r="G347" i="8"/>
  <c r="G355" i="8"/>
  <c r="G363" i="8"/>
  <c r="H384" i="8"/>
  <c r="H11" i="8"/>
  <c r="H228" i="8"/>
  <c r="H58" i="8"/>
  <c r="H196" i="8"/>
  <c r="H146" i="8"/>
  <c r="H367" i="8"/>
  <c r="G59" i="8"/>
  <c r="G185" i="8"/>
  <c r="H261" i="8"/>
  <c r="G47" i="8"/>
  <c r="H85" i="8"/>
  <c r="H117" i="8"/>
  <c r="H149" i="8"/>
  <c r="H206" i="8"/>
  <c r="G233" i="8"/>
  <c r="H277" i="8"/>
  <c r="H390" i="8"/>
  <c r="G19" i="8"/>
  <c r="G75" i="8"/>
  <c r="G107" i="8"/>
  <c r="G136" i="8"/>
  <c r="G152" i="8"/>
  <c r="G168" i="8"/>
  <c r="H194" i="8"/>
  <c r="H286" i="8"/>
  <c r="H342" i="8"/>
  <c r="G425" i="8"/>
  <c r="H41" i="8"/>
  <c r="H216" i="8"/>
  <c r="H246" i="8"/>
  <c r="H306" i="8"/>
  <c r="H383" i="8"/>
  <c r="H274" i="8"/>
  <c r="G393" i="8"/>
  <c r="G420" i="8"/>
  <c r="I420" i="8" s="1"/>
  <c r="L420" i="8" s="1"/>
  <c r="G281" i="8"/>
  <c r="H380" i="8"/>
  <c r="I380" i="8" s="1"/>
  <c r="L380" i="8" s="1"/>
  <c r="H413" i="8"/>
  <c r="G12" i="8"/>
  <c r="G20" i="8"/>
  <c r="G28" i="8"/>
  <c r="G32" i="8"/>
  <c r="H44" i="8"/>
  <c r="G48" i="8"/>
  <c r="H60" i="8"/>
  <c r="G64" i="8"/>
  <c r="H236" i="8"/>
  <c r="G266" i="8"/>
  <c r="G396" i="8"/>
  <c r="G72" i="8"/>
  <c r="G88" i="8"/>
  <c r="G104" i="8"/>
  <c r="G120" i="8"/>
  <c r="H189" i="8"/>
  <c r="H218" i="8"/>
  <c r="G252" i="8"/>
  <c r="I252" i="8" s="1"/>
  <c r="L252" i="8" s="1"/>
  <c r="H205" i="8"/>
  <c r="H234" i="8"/>
  <c r="G269" i="8"/>
  <c r="H68" i="8"/>
  <c r="H84" i="8"/>
  <c r="H100" i="8"/>
  <c r="H116" i="8"/>
  <c r="H132" i="8"/>
  <c r="H186" i="8"/>
  <c r="G220" i="8"/>
  <c r="H285" i="8"/>
  <c r="G324" i="8"/>
  <c r="H370" i="8"/>
  <c r="H374" i="8"/>
  <c r="H428" i="8"/>
  <c r="G319" i="8"/>
  <c r="G340" i="8"/>
  <c r="G356" i="8"/>
  <c r="H136" i="8"/>
  <c r="H144" i="8"/>
  <c r="H152" i="8"/>
  <c r="I152" i="8" s="1"/>
  <c r="L152" i="8" s="1"/>
  <c r="H160" i="8"/>
  <c r="H168" i="8"/>
  <c r="G198" i="8"/>
  <c r="H217" i="8"/>
  <c r="G262" i="8"/>
  <c r="H281" i="8"/>
  <c r="G316" i="8"/>
  <c r="H332" i="8"/>
  <c r="H343" i="8"/>
  <c r="G359" i="8"/>
  <c r="H424" i="8"/>
  <c r="H315" i="8"/>
  <c r="H323" i="8"/>
  <c r="H331" i="8"/>
  <c r="H339" i="8"/>
  <c r="H347" i="8"/>
  <c r="H355" i="8"/>
  <c r="H363" i="8"/>
  <c r="H30" i="8"/>
  <c r="H231" i="8"/>
  <c r="H134" i="8"/>
  <c r="H198" i="8"/>
  <c r="H162" i="8"/>
  <c r="H59" i="8"/>
  <c r="G197" i="8"/>
  <c r="H305" i="8"/>
  <c r="H49" i="8"/>
  <c r="H89" i="8"/>
  <c r="H121" i="8"/>
  <c r="H153" i="8"/>
  <c r="G213" i="8"/>
  <c r="I213" i="8" s="1"/>
  <c r="L213" i="8" s="1"/>
  <c r="H243" i="8"/>
  <c r="G287" i="8"/>
  <c r="G404" i="8"/>
  <c r="H21" i="8"/>
  <c r="G79" i="8"/>
  <c r="G111" i="8"/>
  <c r="H139" i="8"/>
  <c r="H155" i="8"/>
  <c r="H171" i="8"/>
  <c r="H208" i="8"/>
  <c r="H290" i="8"/>
  <c r="H349" i="8"/>
  <c r="H425" i="8"/>
  <c r="H47" i="8"/>
  <c r="H224" i="8"/>
  <c r="H248" i="8"/>
  <c r="G307" i="8"/>
  <c r="I307" i="8" s="1"/>
  <c r="L307" i="8" s="1"/>
  <c r="G389" i="8"/>
  <c r="H297" i="8"/>
  <c r="G400" i="8"/>
  <c r="G376" i="8"/>
  <c r="G421" i="8"/>
  <c r="I421" i="8" s="1"/>
  <c r="L421" i="8" s="1"/>
  <c r="G288" i="8"/>
  <c r="H381" i="8"/>
  <c r="H417" i="8"/>
  <c r="H16" i="8"/>
  <c r="H24" i="8"/>
  <c r="H40" i="8"/>
  <c r="G44" i="8"/>
  <c r="H56" i="8"/>
  <c r="G60" i="8"/>
  <c r="H202" i="8"/>
  <c r="G236" i="8"/>
  <c r="H396" i="8"/>
  <c r="H80" i="8"/>
  <c r="H96" i="8"/>
  <c r="H112" i="8"/>
  <c r="H128" i="8"/>
  <c r="H188" i="8"/>
  <c r="G218" i="8"/>
  <c r="G253" i="8"/>
  <c r="H204" i="8"/>
  <c r="G234" i="8"/>
  <c r="I234" i="8" s="1"/>
  <c r="H269" i="8"/>
  <c r="G68" i="8"/>
  <c r="G84" i="8"/>
  <c r="G100" i="8"/>
  <c r="I100" i="8" s="1"/>
  <c r="L100" i="8" s="1"/>
  <c r="G116" i="8"/>
  <c r="G132" i="8"/>
  <c r="G186" i="8"/>
  <c r="G221" i="8"/>
  <c r="H284" i="8"/>
  <c r="G335" i="8"/>
  <c r="G370" i="8"/>
  <c r="G374" i="8"/>
  <c r="I374" i="8" s="1"/>
  <c r="L374" i="8" s="1"/>
  <c r="H319" i="8"/>
  <c r="G351" i="8"/>
  <c r="G369" i="8"/>
  <c r="G137" i="8"/>
  <c r="G145" i="8"/>
  <c r="G153" i="8"/>
  <c r="G161" i="8"/>
  <c r="I161" i="8" s="1"/>
  <c r="L161" i="8" s="1"/>
  <c r="G169" i="8"/>
  <c r="I169" i="8" s="1"/>
  <c r="L169" i="8" s="1"/>
  <c r="G182" i="8"/>
  <c r="I182" i="8" s="1"/>
  <c r="L182" i="8" s="1"/>
  <c r="H201" i="8"/>
  <c r="G246" i="8"/>
  <c r="H265" i="8"/>
  <c r="I265" i="8" s="1"/>
  <c r="L265" i="8" s="1"/>
  <c r="H287" i="8"/>
  <c r="G311" i="8"/>
  <c r="G332" i="8"/>
  <c r="H348" i="8"/>
  <c r="H359" i="8"/>
  <c r="H312" i="8"/>
  <c r="H320" i="8"/>
  <c r="H328" i="8"/>
  <c r="H336" i="8"/>
  <c r="H344" i="8"/>
  <c r="H352" i="8"/>
  <c r="H360" i="8"/>
  <c r="G408" i="8"/>
  <c r="G392" i="8"/>
  <c r="H138" i="8"/>
  <c r="H379" i="8"/>
  <c r="H13" i="8"/>
  <c r="H180" i="8"/>
  <c r="G385" i="8"/>
  <c r="H29" i="8"/>
  <c r="H235" i="8"/>
  <c r="H174" i="8"/>
  <c r="G201" i="8"/>
  <c r="G15" i="8"/>
  <c r="H69" i="8"/>
  <c r="H101" i="8"/>
  <c r="H133" i="8"/>
  <c r="H165" i="8"/>
  <c r="G217" i="8"/>
  <c r="H259" i="8"/>
  <c r="H310" i="8"/>
  <c r="G416" i="8"/>
  <c r="I416" i="8" s="1"/>
  <c r="L416" i="8" s="1"/>
  <c r="G51" i="8"/>
  <c r="I51" i="8" s="1"/>
  <c r="L51" i="8" s="1"/>
  <c r="G91" i="8"/>
  <c r="I91" i="8" s="1"/>
  <c r="L91" i="8" s="1"/>
  <c r="G123" i="8"/>
  <c r="G144" i="8"/>
  <c r="G160" i="8"/>
  <c r="G177" i="8"/>
  <c r="I177" i="8" s="1"/>
  <c r="L177" i="8" s="1"/>
  <c r="H242" i="8"/>
  <c r="H313" i="8"/>
  <c r="H378" i="8"/>
  <c r="G23" i="8"/>
  <c r="I23" i="8" s="1"/>
  <c r="L23" i="8" s="1"/>
  <c r="H63" i="8"/>
  <c r="H229" i="8"/>
  <c r="H264" i="8"/>
  <c r="H338" i="8"/>
  <c r="H405" i="8"/>
  <c r="G308" i="8"/>
  <c r="G412" i="8"/>
  <c r="I412" i="8" s="1"/>
  <c r="L412" i="8" s="1"/>
  <c r="G397" i="8"/>
  <c r="H270" i="8"/>
  <c r="H303" i="8"/>
  <c r="H400" i="8"/>
  <c r="I400" i="8" s="1"/>
  <c r="L400" i="8" s="1"/>
  <c r="G16" i="8"/>
  <c r="I16" i="8" s="1"/>
  <c r="L16" i="8" s="1"/>
  <c r="G24" i="8"/>
  <c r="H36" i="8"/>
  <c r="G40" i="8"/>
  <c r="H52" i="8"/>
  <c r="G56" i="8"/>
  <c r="I56" i="8" s="1"/>
  <c r="L56" i="8" s="1"/>
  <c r="G202" i="8"/>
  <c r="G237" i="8"/>
  <c r="I237" i="8" s="1"/>
  <c r="L237" i="8" s="1"/>
  <c r="G80" i="8"/>
  <c r="G96" i="8"/>
  <c r="G112" i="8"/>
  <c r="G128" i="8"/>
  <c r="G188" i="8"/>
  <c r="H253" i="8"/>
  <c r="H282" i="8"/>
  <c r="G204" i="8"/>
  <c r="H268" i="8"/>
  <c r="H76" i="8"/>
  <c r="H92" i="8"/>
  <c r="H108" i="8"/>
  <c r="H124" i="8"/>
  <c r="H221" i="8"/>
  <c r="H250" i="8"/>
  <c r="G284" i="8"/>
  <c r="H335" i="8"/>
  <c r="G373" i="8"/>
  <c r="H351" i="8"/>
  <c r="H369" i="8"/>
  <c r="H140" i="8"/>
  <c r="H148" i="8"/>
  <c r="I148" i="8" s="1"/>
  <c r="L148" i="8" s="1"/>
  <c r="H156" i="8"/>
  <c r="H164" i="8"/>
  <c r="I164" i="8" s="1"/>
  <c r="L164" i="8" s="1"/>
  <c r="H172" i="8"/>
  <c r="H185" i="8"/>
  <c r="G230" i="8"/>
  <c r="H249" i="8"/>
  <c r="I249" i="8" s="1"/>
  <c r="L249" i="8" s="1"/>
  <c r="G299" i="8"/>
  <c r="H311" i="8"/>
  <c r="G327" i="8"/>
  <c r="G348" i="8"/>
  <c r="G365" i="8"/>
  <c r="H366" i="8"/>
  <c r="G312" i="8"/>
  <c r="G320" i="8"/>
  <c r="G328" i="8"/>
  <c r="G336" i="8"/>
  <c r="G344" i="8"/>
  <c r="G352" i="8"/>
  <c r="G360" i="8"/>
  <c r="H408" i="8"/>
  <c r="G384" i="8"/>
  <c r="H392" i="8"/>
  <c r="G427" i="6"/>
  <c r="G426" i="6"/>
  <c r="G415" i="6"/>
  <c r="G411" i="6"/>
  <c r="G410" i="6"/>
  <c r="G403" i="6"/>
  <c r="G402" i="6"/>
  <c r="G387" i="6"/>
  <c r="G380" i="6"/>
  <c r="G424" i="6"/>
  <c r="H423" i="6"/>
  <c r="G420" i="6"/>
  <c r="H419" i="6"/>
  <c r="G408" i="6"/>
  <c r="H407" i="6"/>
  <c r="G395" i="6"/>
  <c r="G394" i="6"/>
  <c r="H392" i="6"/>
  <c r="G384" i="6"/>
  <c r="G383" i="6"/>
  <c r="G379" i="6"/>
  <c r="G376" i="6"/>
  <c r="G375" i="6"/>
  <c r="H372" i="6"/>
  <c r="H429" i="6"/>
  <c r="G428" i="6"/>
  <c r="G423" i="6"/>
  <c r="I423" i="6" s="1"/>
  <c r="L423" i="6" s="1"/>
  <c r="H413" i="6"/>
  <c r="H412" i="6"/>
  <c r="G407" i="6"/>
  <c r="G392" i="6"/>
  <c r="G368" i="6"/>
  <c r="G367" i="6"/>
  <c r="G363" i="6"/>
  <c r="G348" i="6"/>
  <c r="G324" i="6"/>
  <c r="G320" i="6"/>
  <c r="G317" i="6"/>
  <c r="G313" i="6"/>
  <c r="G215" i="6"/>
  <c r="G202" i="6"/>
  <c r="G201" i="6"/>
  <c r="G198" i="6"/>
  <c r="G197" i="6"/>
  <c r="G190" i="6"/>
  <c r="H172" i="6"/>
  <c r="G170" i="6"/>
  <c r="G169" i="6"/>
  <c r="H168" i="6"/>
  <c r="G158" i="6"/>
  <c r="G157" i="6"/>
  <c r="G138" i="6"/>
  <c r="G130" i="6"/>
  <c r="G118" i="6"/>
  <c r="G113" i="6"/>
  <c r="G102" i="6"/>
  <c r="G97" i="6"/>
  <c r="G78" i="6"/>
  <c r="G71" i="6"/>
  <c r="G67" i="6"/>
  <c r="G63" i="6"/>
  <c r="G46" i="6"/>
  <c r="G39" i="6"/>
  <c r="G35" i="6"/>
  <c r="G31" i="6"/>
  <c r="G14" i="6"/>
  <c r="H388" i="6"/>
  <c r="G360" i="6"/>
  <c r="G359" i="6"/>
  <c r="H356" i="6"/>
  <c r="G352" i="6"/>
  <c r="G351" i="6"/>
  <c r="G347" i="6"/>
  <c r="G340" i="6"/>
  <c r="H337" i="6"/>
  <c r="H333" i="6"/>
  <c r="H329" i="6"/>
  <c r="G316" i="6"/>
  <c r="G312" i="6"/>
  <c r="G309" i="6"/>
  <c r="H308" i="6"/>
  <c r="G305" i="6"/>
  <c r="H304" i="6"/>
  <c r="H301" i="6"/>
  <c r="H297" i="6"/>
  <c r="H293" i="6"/>
  <c r="H289" i="6"/>
  <c r="H285" i="6"/>
  <c r="H281" i="6"/>
  <c r="H277" i="6"/>
  <c r="H273" i="6"/>
  <c r="H269" i="6"/>
  <c r="G218" i="6"/>
  <c r="G217" i="6"/>
  <c r="G214" i="6"/>
  <c r="G213" i="6"/>
  <c r="G211" i="6"/>
  <c r="G206" i="6"/>
  <c r="G178" i="6"/>
  <c r="G177" i="6"/>
  <c r="G166" i="6"/>
  <c r="G154" i="6"/>
  <c r="H150" i="6"/>
  <c r="G146" i="6"/>
  <c r="G137" i="6"/>
  <c r="G134" i="6"/>
  <c r="G133" i="6"/>
  <c r="G129" i="6"/>
  <c r="G122" i="6"/>
  <c r="G117" i="6"/>
  <c r="H110" i="6"/>
  <c r="G106" i="6"/>
  <c r="G101" i="6"/>
  <c r="G90" i="6"/>
  <c r="G74" i="6"/>
  <c r="G70" i="6"/>
  <c r="G66" i="6"/>
  <c r="G59" i="6"/>
  <c r="G42" i="6"/>
  <c r="G38" i="6"/>
  <c r="G34" i="6"/>
  <c r="G27" i="6"/>
  <c r="G10" i="6"/>
  <c r="G419" i="6"/>
  <c r="H405" i="6"/>
  <c r="G404" i="6"/>
  <c r="H403" i="6"/>
  <c r="H399" i="6"/>
  <c r="G388" i="6"/>
  <c r="H374" i="6"/>
  <c r="H365" i="6"/>
  <c r="H364" i="6"/>
  <c r="H358" i="6"/>
  <c r="G356" i="6"/>
  <c r="H350" i="6"/>
  <c r="H346" i="6"/>
  <c r="H345" i="6"/>
  <c r="G339" i="6"/>
  <c r="G337" i="6"/>
  <c r="I337" i="6" s="1"/>
  <c r="L337" i="6" s="1"/>
  <c r="H336" i="6"/>
  <c r="G333" i="6"/>
  <c r="H332" i="6"/>
  <c r="G329" i="6"/>
  <c r="I329" i="6" s="1"/>
  <c r="L329" i="6" s="1"/>
  <c r="H328" i="6"/>
  <c r="H325" i="6"/>
  <c r="H321" i="6"/>
  <c r="G308" i="6"/>
  <c r="I308" i="6" s="1"/>
  <c r="L308" i="6" s="1"/>
  <c r="G304" i="6"/>
  <c r="G301" i="6"/>
  <c r="G297" i="6"/>
  <c r="G293" i="6"/>
  <c r="G289" i="6"/>
  <c r="H288" i="6"/>
  <c r="G285" i="6"/>
  <c r="H284" i="6"/>
  <c r="G281" i="6"/>
  <c r="H280" i="6"/>
  <c r="G277" i="6"/>
  <c r="H276" i="6"/>
  <c r="G273" i="6"/>
  <c r="H272" i="6"/>
  <c r="G269" i="6"/>
  <c r="H268" i="6"/>
  <c r="G265" i="6"/>
  <c r="H264" i="6"/>
  <c r="G261" i="6"/>
  <c r="H260" i="6"/>
  <c r="G257" i="6"/>
  <c r="H256" i="6"/>
  <c r="G253" i="6"/>
  <c r="H252" i="6"/>
  <c r="G249" i="6"/>
  <c r="H248" i="6"/>
  <c r="G245" i="6"/>
  <c r="H244" i="6"/>
  <c r="G241" i="6"/>
  <c r="H240" i="6"/>
  <c r="G237" i="6"/>
  <c r="H236" i="6"/>
  <c r="G233" i="6"/>
  <c r="H232" i="6"/>
  <c r="G229" i="6"/>
  <c r="H228" i="6"/>
  <c r="G225" i="6"/>
  <c r="H224" i="6"/>
  <c r="G222" i="6"/>
  <c r="G210" i="6"/>
  <c r="H194" i="6"/>
  <c r="G186" i="6"/>
  <c r="G185" i="6"/>
  <c r="G183" i="6"/>
  <c r="H182" i="6"/>
  <c r="G174" i="6"/>
  <c r="G165" i="6"/>
  <c r="H162" i="6"/>
  <c r="G153" i="6"/>
  <c r="H152" i="6"/>
  <c r="G150" i="6"/>
  <c r="G149" i="6"/>
  <c r="G145" i="6"/>
  <c r="H144" i="6"/>
  <c r="H143" i="6"/>
  <c r="H142" i="6"/>
  <c r="H132" i="6"/>
  <c r="G126" i="6"/>
  <c r="G121" i="6"/>
  <c r="H116" i="6"/>
  <c r="H115" i="6"/>
  <c r="H114" i="6"/>
  <c r="G110" i="6"/>
  <c r="G105" i="6"/>
  <c r="H100" i="6"/>
  <c r="H99" i="6"/>
  <c r="H98" i="6"/>
  <c r="G94" i="6"/>
  <c r="G89" i="6"/>
  <c r="G87" i="6"/>
  <c r="H86" i="6"/>
  <c r="G83" i="6"/>
  <c r="H82" i="6"/>
  <c r="G79" i="6"/>
  <c r="H75" i="6"/>
  <c r="G62" i="6"/>
  <c r="H58" i="6"/>
  <c r="G55" i="6"/>
  <c r="H54" i="6"/>
  <c r="G51" i="6"/>
  <c r="H50" i="6"/>
  <c r="G47" i="6"/>
  <c r="H43" i="6"/>
  <c r="G30" i="6"/>
  <c r="H26" i="6"/>
  <c r="G23" i="6"/>
  <c r="H22" i="6"/>
  <c r="G19" i="6"/>
  <c r="H18" i="6"/>
  <c r="G15" i="6"/>
  <c r="H11" i="6"/>
  <c r="G422" i="6"/>
  <c r="G406" i="6"/>
  <c r="G399" i="6"/>
  <c r="G391" i="6"/>
  <c r="H390" i="6"/>
  <c r="H382" i="6"/>
  <c r="H381" i="6"/>
  <c r="H380" i="6"/>
  <c r="G372" i="6"/>
  <c r="G371" i="6"/>
  <c r="H370" i="6"/>
  <c r="H369" i="6"/>
  <c r="H368" i="6"/>
  <c r="G364" i="6"/>
  <c r="I364" i="6" s="1"/>
  <c r="L364" i="6" s="1"/>
  <c r="G355" i="6"/>
  <c r="H349" i="6"/>
  <c r="H348" i="6"/>
  <c r="G344" i="6"/>
  <c r="G343" i="6"/>
  <c r="G336" i="6"/>
  <c r="G332" i="6"/>
  <c r="G328" i="6"/>
  <c r="I328" i="6" s="1"/>
  <c r="L328" i="6" s="1"/>
  <c r="G325" i="6"/>
  <c r="I325" i="6" s="1"/>
  <c r="L325" i="6" s="1"/>
  <c r="H324" i="6"/>
  <c r="G321" i="6"/>
  <c r="H320" i="6"/>
  <c r="H317" i="6"/>
  <c r="H313" i="6"/>
  <c r="G300" i="6"/>
  <c r="G296" i="6"/>
  <c r="G292" i="6"/>
  <c r="G288" i="6"/>
  <c r="G284" i="6"/>
  <c r="I284" i="6" s="1"/>
  <c r="L284" i="6" s="1"/>
  <c r="G280" i="6"/>
  <c r="G276" i="6"/>
  <c r="G272" i="6"/>
  <c r="G268" i="6"/>
  <c r="I268" i="6" s="1"/>
  <c r="L268" i="6" s="1"/>
  <c r="G264" i="6"/>
  <c r="G260" i="6"/>
  <c r="G256" i="6"/>
  <c r="G252" i="6"/>
  <c r="I252" i="6" s="1"/>
  <c r="L252" i="6" s="1"/>
  <c r="G248" i="6"/>
  <c r="G244" i="6"/>
  <c r="G240" i="6"/>
  <c r="G236" i="6"/>
  <c r="I236" i="6" s="1"/>
  <c r="L236" i="6" s="1"/>
  <c r="G232" i="6"/>
  <c r="G228" i="6"/>
  <c r="H202" i="6"/>
  <c r="G199" i="6"/>
  <c r="H198" i="6"/>
  <c r="G194" i="6"/>
  <c r="G193" i="6"/>
  <c r="H192" i="6"/>
  <c r="G191" i="6"/>
  <c r="H190" i="6"/>
  <c r="G182" i="6"/>
  <c r="G173" i="6"/>
  <c r="H170" i="6"/>
  <c r="H164" i="6"/>
  <c r="G162" i="6"/>
  <c r="G161" i="6"/>
  <c r="H160" i="6"/>
  <c r="H159" i="6"/>
  <c r="H158" i="6"/>
  <c r="H148" i="6"/>
  <c r="G142" i="6"/>
  <c r="G141" i="6"/>
  <c r="H138" i="6"/>
  <c r="H131" i="6"/>
  <c r="H130" i="6"/>
  <c r="G125" i="6"/>
  <c r="H120" i="6"/>
  <c r="H119" i="6"/>
  <c r="H118" i="6"/>
  <c r="G114" i="6"/>
  <c r="I114" i="6" s="1"/>
  <c r="L114" i="6" s="1"/>
  <c r="G109" i="6"/>
  <c r="H104" i="6"/>
  <c r="H103" i="6"/>
  <c r="H102" i="6"/>
  <c r="G98" i="6"/>
  <c r="I98" i="6" s="1"/>
  <c r="L98" i="6" s="1"/>
  <c r="G93" i="6"/>
  <c r="G86" i="6"/>
  <c r="G82" i="6"/>
  <c r="H78" i="6"/>
  <c r="G75" i="6"/>
  <c r="H71" i="6"/>
  <c r="H67" i="6"/>
  <c r="H63" i="6"/>
  <c r="G58" i="6"/>
  <c r="G54" i="6"/>
  <c r="G50" i="6"/>
  <c r="H46" i="6"/>
  <c r="G43" i="6"/>
  <c r="H39" i="6"/>
  <c r="H35" i="6"/>
  <c r="H31" i="6"/>
  <c r="G26" i="6"/>
  <c r="G22" i="6"/>
  <c r="G18" i="6"/>
  <c r="H14" i="6"/>
  <c r="G11" i="6"/>
  <c r="H42" i="6"/>
  <c r="H74" i="6"/>
  <c r="H122" i="6"/>
  <c r="H154" i="6"/>
  <c r="H184" i="6"/>
  <c r="H214" i="6"/>
  <c r="H296" i="6"/>
  <c r="H340" i="6"/>
  <c r="H47" i="6"/>
  <c r="H79" i="6"/>
  <c r="H229" i="6"/>
  <c r="H245" i="6"/>
  <c r="H261" i="6"/>
  <c r="H411" i="6"/>
  <c r="G24" i="6"/>
  <c r="G56" i="6"/>
  <c r="G88" i="6"/>
  <c r="G111" i="6"/>
  <c r="G128" i="6"/>
  <c r="H137" i="6"/>
  <c r="H177" i="6"/>
  <c r="H217" i="6"/>
  <c r="H351" i="6"/>
  <c r="H376" i="6"/>
  <c r="H393" i="6"/>
  <c r="G421" i="6"/>
  <c r="H30" i="6"/>
  <c r="H62" i="6"/>
  <c r="H90" i="6"/>
  <c r="H126" i="6"/>
  <c r="H166" i="6"/>
  <c r="H186" i="6"/>
  <c r="H218" i="6"/>
  <c r="H300" i="6"/>
  <c r="H344" i="6"/>
  <c r="H19" i="6"/>
  <c r="H51" i="6"/>
  <c r="H83" i="6"/>
  <c r="H233" i="6"/>
  <c r="H249" i="6"/>
  <c r="H265" i="6"/>
  <c r="H415" i="6"/>
  <c r="H10" i="6"/>
  <c r="H29" i="6"/>
  <c r="H61" i="6"/>
  <c r="G95" i="6"/>
  <c r="G112" i="6"/>
  <c r="H129" i="6"/>
  <c r="G151" i="6"/>
  <c r="G208" i="6"/>
  <c r="G220" i="6"/>
  <c r="G357" i="6"/>
  <c r="G386" i="6"/>
  <c r="H395" i="6"/>
  <c r="H424" i="6"/>
  <c r="H9" i="6"/>
  <c r="H41" i="6"/>
  <c r="H73" i="6"/>
  <c r="G107" i="6"/>
  <c r="G124" i="6"/>
  <c r="G155" i="6"/>
  <c r="G172" i="6"/>
  <c r="H215" i="6"/>
  <c r="G361" i="6"/>
  <c r="G373" i="6"/>
  <c r="G397" i="6"/>
  <c r="G36" i="6"/>
  <c r="G68" i="6"/>
  <c r="H95" i="6"/>
  <c r="H109" i="6"/>
  <c r="G120" i="6"/>
  <c r="I120" i="6" s="1"/>
  <c r="L120" i="6" s="1"/>
  <c r="G131" i="6"/>
  <c r="I131" i="6" s="1"/>
  <c r="L131" i="6" s="1"/>
  <c r="G148" i="6"/>
  <c r="H161" i="6"/>
  <c r="H191" i="6"/>
  <c r="H208" i="6"/>
  <c r="G349" i="6"/>
  <c r="H394" i="6"/>
  <c r="H21" i="6"/>
  <c r="H53" i="6"/>
  <c r="H85" i="6"/>
  <c r="G99" i="6"/>
  <c r="I99" i="6" s="1"/>
  <c r="L99" i="6" s="1"/>
  <c r="H108" i="6"/>
  <c r="H123" i="6"/>
  <c r="G143" i="6"/>
  <c r="H149" i="6"/>
  <c r="H183" i="6"/>
  <c r="G224" i="6"/>
  <c r="I224" i="6" s="1"/>
  <c r="L224" i="6" s="1"/>
  <c r="G345" i="6"/>
  <c r="H354" i="6"/>
  <c r="G365" i="6"/>
  <c r="G409" i="6"/>
  <c r="G381" i="6"/>
  <c r="G413" i="6"/>
  <c r="G382" i="6"/>
  <c r="H406" i="6"/>
  <c r="H34" i="6"/>
  <c r="H66" i="6"/>
  <c r="H94" i="6"/>
  <c r="H134" i="6"/>
  <c r="H174" i="6"/>
  <c r="H206" i="6"/>
  <c r="H222" i="6"/>
  <c r="H312" i="6"/>
  <c r="H352" i="6"/>
  <c r="H15" i="6"/>
  <c r="H23" i="6"/>
  <c r="H55" i="6"/>
  <c r="H87" i="6"/>
  <c r="H237" i="6"/>
  <c r="H253" i="6"/>
  <c r="H305" i="6"/>
  <c r="H427" i="6"/>
  <c r="G16" i="6"/>
  <c r="G48" i="6"/>
  <c r="G80" i="6"/>
  <c r="G96" i="6"/>
  <c r="H117" i="6"/>
  <c r="H133" i="6"/>
  <c r="G156" i="6"/>
  <c r="H211" i="6"/>
  <c r="G338" i="6"/>
  <c r="H359" i="6"/>
  <c r="H386" i="6"/>
  <c r="H402" i="6"/>
  <c r="G28" i="6"/>
  <c r="G60" i="6"/>
  <c r="G91" i="6"/>
  <c r="G108" i="6"/>
  <c r="G135" i="6"/>
  <c r="H157" i="6"/>
  <c r="H197" i="6"/>
  <c r="G342" i="6"/>
  <c r="G362" i="6"/>
  <c r="G378" i="6"/>
  <c r="H418" i="6"/>
  <c r="G40" i="6"/>
  <c r="G72" i="6"/>
  <c r="H96" i="6"/>
  <c r="H111" i="6"/>
  <c r="H125" i="6"/>
  <c r="H136" i="6"/>
  <c r="H156" i="6"/>
  <c r="G164" i="6"/>
  <c r="I164" i="6" s="1"/>
  <c r="L164" i="6" s="1"/>
  <c r="G192" i="6"/>
  <c r="H220" i="6"/>
  <c r="H355" i="6"/>
  <c r="H410" i="6"/>
  <c r="H25" i="6"/>
  <c r="H57" i="6"/>
  <c r="H89" i="6"/>
  <c r="G100" i="6"/>
  <c r="G115" i="6"/>
  <c r="I115" i="6" s="1"/>
  <c r="L115" i="6" s="1"/>
  <c r="H124" i="6"/>
  <c r="G144" i="6"/>
  <c r="G152" i="6"/>
  <c r="G184" i="6"/>
  <c r="I184" i="6" s="1"/>
  <c r="L184" i="6" s="1"/>
  <c r="H335" i="6"/>
  <c r="G346" i="6"/>
  <c r="G358" i="6"/>
  <c r="I358" i="6" s="1"/>
  <c r="L358" i="6" s="1"/>
  <c r="H379" i="6"/>
  <c r="H409" i="6"/>
  <c r="G369" i="6"/>
  <c r="I369" i="6" s="1"/>
  <c r="L369" i="6" s="1"/>
  <c r="G390" i="6"/>
  <c r="I390" i="6" s="1"/>
  <c r="L390" i="6" s="1"/>
  <c r="G416" i="6"/>
  <c r="G389" i="6"/>
  <c r="H422" i="6"/>
  <c r="H106" i="6"/>
  <c r="H292" i="6"/>
  <c r="H241" i="6"/>
  <c r="G84" i="6"/>
  <c r="G176" i="6"/>
  <c r="G393" i="6"/>
  <c r="I393" i="6" s="1"/>
  <c r="L393" i="6" s="1"/>
  <c r="H69" i="6"/>
  <c r="G123" i="6"/>
  <c r="H169" i="6"/>
  <c r="G354" i="6"/>
  <c r="H383" i="6"/>
  <c r="G32" i="6"/>
  <c r="H93" i="6"/>
  <c r="G119" i="6"/>
  <c r="H141" i="6"/>
  <c r="H176" i="6"/>
  <c r="H343" i="6"/>
  <c r="H426" i="6"/>
  <c r="H49" i="6"/>
  <c r="H92" i="6"/>
  <c r="H121" i="6"/>
  <c r="H147" i="6"/>
  <c r="H204" i="6"/>
  <c r="H353" i="6"/>
  <c r="H387" i="6"/>
  <c r="G412" i="6"/>
  <c r="G405" i="6"/>
  <c r="I405" i="6" s="1"/>
  <c r="L405" i="6" s="1"/>
  <c r="H196" i="6"/>
  <c r="G205" i="6"/>
  <c r="H163" i="6"/>
  <c r="H207" i="6"/>
  <c r="G219" i="6"/>
  <c r="H135" i="6"/>
  <c r="G167" i="6"/>
  <c r="H189" i="6"/>
  <c r="H209" i="6"/>
  <c r="G216" i="6"/>
  <c r="G9" i="6"/>
  <c r="G17" i="6"/>
  <c r="G25" i="6"/>
  <c r="G33" i="6"/>
  <c r="G41" i="6"/>
  <c r="I41" i="6" s="1"/>
  <c r="L41" i="6" s="1"/>
  <c r="G49" i="6"/>
  <c r="I49" i="6" s="1"/>
  <c r="L49" i="6" s="1"/>
  <c r="G57" i="6"/>
  <c r="G65" i="6"/>
  <c r="G73" i="6"/>
  <c r="G81" i="6"/>
  <c r="H179" i="6"/>
  <c r="G187" i="6"/>
  <c r="G223" i="6"/>
  <c r="G303" i="6"/>
  <c r="G319" i="6"/>
  <c r="H396" i="6"/>
  <c r="H377" i="6"/>
  <c r="H230" i="6"/>
  <c r="H238" i="6"/>
  <c r="H246" i="6"/>
  <c r="H254" i="6"/>
  <c r="H262" i="6"/>
  <c r="H270" i="6"/>
  <c r="H278" i="6"/>
  <c r="H286" i="6"/>
  <c r="H294" i="6"/>
  <c r="G307" i="6"/>
  <c r="G314" i="6"/>
  <c r="H330" i="6"/>
  <c r="G226" i="6"/>
  <c r="G234" i="6"/>
  <c r="G242" i="6"/>
  <c r="G250" i="6"/>
  <c r="G258" i="6"/>
  <c r="G266" i="6"/>
  <c r="G274" i="6"/>
  <c r="G282" i="6"/>
  <c r="G290" i="6"/>
  <c r="H306" i="6"/>
  <c r="G318" i="6"/>
  <c r="H385" i="6"/>
  <c r="G331" i="6"/>
  <c r="H338" i="6"/>
  <c r="H389" i="6"/>
  <c r="H416" i="6"/>
  <c r="H421" i="6"/>
  <c r="H146" i="6"/>
  <c r="H316" i="6"/>
  <c r="H27" i="6"/>
  <c r="H257" i="6"/>
  <c r="H101" i="6"/>
  <c r="H213" i="6"/>
  <c r="H408" i="6"/>
  <c r="H33" i="6"/>
  <c r="G92" i="6"/>
  <c r="G140" i="6"/>
  <c r="H201" i="6"/>
  <c r="H363" i="6"/>
  <c r="H45" i="6"/>
  <c r="G103" i="6"/>
  <c r="H127" i="6"/>
  <c r="G159" i="6"/>
  <c r="H193" i="6"/>
  <c r="H366" i="6"/>
  <c r="G12" i="6"/>
  <c r="G76" i="6"/>
  <c r="H105" i="6"/>
  <c r="G132" i="6"/>
  <c r="H153" i="6"/>
  <c r="H339" i="6"/>
  <c r="H361" i="6"/>
  <c r="G425" i="6"/>
  <c r="G370" i="6"/>
  <c r="H428" i="6"/>
  <c r="G429" i="6"/>
  <c r="G200" i="6"/>
  <c r="H139" i="6"/>
  <c r="G163" i="6"/>
  <c r="G188" i="6"/>
  <c r="G207" i="6"/>
  <c r="H151" i="6"/>
  <c r="G189" i="6"/>
  <c r="G209" i="6"/>
  <c r="H216" i="6"/>
  <c r="H12" i="6"/>
  <c r="I12" i="6" s="1"/>
  <c r="L12" i="6" s="1"/>
  <c r="H20" i="6"/>
  <c r="H28" i="6"/>
  <c r="H36" i="6"/>
  <c r="H44" i="6"/>
  <c r="H52" i="6"/>
  <c r="H60" i="6"/>
  <c r="H68" i="6"/>
  <c r="H76" i="6"/>
  <c r="H84" i="6"/>
  <c r="I84" i="6" s="1"/>
  <c r="L84" i="6" s="1"/>
  <c r="G179" i="6"/>
  <c r="H203" i="6"/>
  <c r="H414" i="6"/>
  <c r="H295" i="6"/>
  <c r="H311" i="6"/>
  <c r="H327" i="6"/>
  <c r="G396" i="6"/>
  <c r="H227" i="6"/>
  <c r="H235" i="6"/>
  <c r="H243" i="6"/>
  <c r="H251" i="6"/>
  <c r="H259" i="6"/>
  <c r="H267" i="6"/>
  <c r="H275" i="6"/>
  <c r="H283" i="6"/>
  <c r="H291" i="6"/>
  <c r="G298" i="6"/>
  <c r="H314" i="6"/>
  <c r="G326" i="6"/>
  <c r="H226" i="6"/>
  <c r="H234" i="6"/>
  <c r="H242" i="6"/>
  <c r="H250" i="6"/>
  <c r="H258" i="6"/>
  <c r="H266" i="6"/>
  <c r="H274" i="6"/>
  <c r="H282" i="6"/>
  <c r="H290" i="6"/>
  <c r="G302" i="6"/>
  <c r="H315" i="6"/>
  <c r="H318" i="6"/>
  <c r="G400" i="6"/>
  <c r="G334" i="6"/>
  <c r="H341" i="6"/>
  <c r="H397" i="6"/>
  <c r="I397" i="6" s="1"/>
  <c r="L397" i="6" s="1"/>
  <c r="G417" i="6"/>
  <c r="H38" i="6"/>
  <c r="H178" i="6"/>
  <c r="H360" i="6"/>
  <c r="H59" i="6"/>
  <c r="H309" i="6"/>
  <c r="G20" i="6"/>
  <c r="G127" i="6"/>
  <c r="H347" i="6"/>
  <c r="H37" i="6"/>
  <c r="H97" i="6"/>
  <c r="G147" i="6"/>
  <c r="G204" i="6"/>
  <c r="H367" i="6"/>
  <c r="G64" i="6"/>
  <c r="G104" i="6"/>
  <c r="I104" i="6" s="1"/>
  <c r="L104" i="6" s="1"/>
  <c r="H128" i="6"/>
  <c r="G160" i="6"/>
  <c r="H199" i="6"/>
  <c r="H375" i="6"/>
  <c r="H17" i="6"/>
  <c r="H81" i="6"/>
  <c r="H107" i="6"/>
  <c r="H140" i="6"/>
  <c r="H165" i="6"/>
  <c r="H342" i="6"/>
  <c r="H362" i="6"/>
  <c r="H425" i="6"/>
  <c r="H371" i="6"/>
  <c r="G374" i="6"/>
  <c r="H175" i="6"/>
  <c r="H200" i="6"/>
  <c r="G180" i="6"/>
  <c r="H188" i="6"/>
  <c r="H181" i="6"/>
  <c r="G212" i="6"/>
  <c r="H221" i="6"/>
  <c r="G13" i="6"/>
  <c r="G21" i="6"/>
  <c r="G29" i="6"/>
  <c r="G37" i="6"/>
  <c r="I37" i="6" s="1"/>
  <c r="L37" i="6" s="1"/>
  <c r="G45" i="6"/>
  <c r="G53" i="6"/>
  <c r="G61" i="6"/>
  <c r="I61" i="6" s="1"/>
  <c r="L61" i="6" s="1"/>
  <c r="G69" i="6"/>
  <c r="I69" i="6" s="1"/>
  <c r="L69" i="6" s="1"/>
  <c r="G77" i="6"/>
  <c r="G85" i="6"/>
  <c r="H171" i="6"/>
  <c r="H195" i="6"/>
  <c r="G203" i="6"/>
  <c r="G414" i="6"/>
  <c r="G295" i="6"/>
  <c r="G311" i="6"/>
  <c r="G327" i="6"/>
  <c r="G401" i="6"/>
  <c r="G227" i="6"/>
  <c r="G235" i="6"/>
  <c r="G243" i="6"/>
  <c r="G251" i="6"/>
  <c r="G259" i="6"/>
  <c r="G267" i="6"/>
  <c r="G275" i="6"/>
  <c r="G283" i="6"/>
  <c r="G291" i="6"/>
  <c r="H298" i="6"/>
  <c r="G310" i="6"/>
  <c r="H323" i="6"/>
  <c r="H326" i="6"/>
  <c r="H231" i="6"/>
  <c r="H239" i="6"/>
  <c r="H247" i="6"/>
  <c r="H255" i="6"/>
  <c r="H263" i="6"/>
  <c r="H271" i="6"/>
  <c r="H279" i="6"/>
  <c r="H287" i="6"/>
  <c r="H299" i="6"/>
  <c r="H302" i="6"/>
  <c r="G315" i="6"/>
  <c r="G322" i="6"/>
  <c r="H400" i="6"/>
  <c r="H334" i="6"/>
  <c r="H357" i="6"/>
  <c r="H398" i="6"/>
  <c r="H417" i="6"/>
  <c r="H70" i="6"/>
  <c r="H210" i="6"/>
  <c r="H225" i="6"/>
  <c r="G52" i="6"/>
  <c r="G136" i="6"/>
  <c r="G366" i="6"/>
  <c r="I366" i="6" s="1"/>
  <c r="L366" i="6" s="1"/>
  <c r="H65" i="6"/>
  <c r="H113" i="6"/>
  <c r="G168" i="6"/>
  <c r="G353" i="6"/>
  <c r="H378" i="6"/>
  <c r="H13" i="6"/>
  <c r="H77" i="6"/>
  <c r="H112" i="6"/>
  <c r="G139" i="6"/>
  <c r="H173" i="6"/>
  <c r="G341" i="6"/>
  <c r="H420" i="6"/>
  <c r="G44" i="6"/>
  <c r="H91" i="6"/>
  <c r="G116" i="6"/>
  <c r="H145" i="6"/>
  <c r="H185" i="6"/>
  <c r="G350" i="6"/>
  <c r="H384" i="6"/>
  <c r="H404" i="6"/>
  <c r="H391" i="6"/>
  <c r="G175" i="6"/>
  <c r="G196" i="6"/>
  <c r="H205" i="6"/>
  <c r="H155" i="6"/>
  <c r="H180" i="6"/>
  <c r="H219" i="6"/>
  <c r="H167" i="6"/>
  <c r="G181" i="6"/>
  <c r="H212" i="6"/>
  <c r="G221" i="6"/>
  <c r="H16" i="6"/>
  <c r="H24" i="6"/>
  <c r="H32" i="6"/>
  <c r="I32" i="6" s="1"/>
  <c r="L32" i="6" s="1"/>
  <c r="H40" i="6"/>
  <c r="H48" i="6"/>
  <c r="H56" i="6"/>
  <c r="H64" i="6"/>
  <c r="H72" i="6"/>
  <c r="H80" i="6"/>
  <c r="H88" i="6"/>
  <c r="G171" i="6"/>
  <c r="H187" i="6"/>
  <c r="G195" i="6"/>
  <c r="H401" i="6"/>
  <c r="G230" i="6"/>
  <c r="G262" i="6"/>
  <c r="G294" i="6"/>
  <c r="G330" i="6"/>
  <c r="G239" i="6"/>
  <c r="I239" i="6" s="1"/>
  <c r="L239" i="6" s="1"/>
  <c r="G271" i="6"/>
  <c r="G306" i="6"/>
  <c r="G385" i="6"/>
  <c r="H373" i="6"/>
  <c r="H223" i="6"/>
  <c r="H303" i="6"/>
  <c r="G377" i="6"/>
  <c r="G238" i="6"/>
  <c r="I238" i="6" s="1"/>
  <c r="G270" i="6"/>
  <c r="H307" i="6"/>
  <c r="G247" i="6"/>
  <c r="G279" i="6"/>
  <c r="G398" i="6"/>
  <c r="H319" i="6"/>
  <c r="G246" i="6"/>
  <c r="G278" i="6"/>
  <c r="H310" i="6"/>
  <c r="G255" i="6"/>
  <c r="G287" i="6"/>
  <c r="H322" i="6"/>
  <c r="H331" i="6"/>
  <c r="G418" i="6"/>
  <c r="G254" i="6"/>
  <c r="G286" i="6"/>
  <c r="G323" i="6"/>
  <c r="G231" i="6"/>
  <c r="G263" i="6"/>
  <c r="I263" i="6" s="1"/>
  <c r="L263" i="6" s="1"/>
  <c r="G299" i="6"/>
  <c r="G335" i="6"/>
  <c r="G411" i="5"/>
  <c r="G410" i="5"/>
  <c r="G427" i="5"/>
  <c r="G426" i="5"/>
  <c r="H424" i="5"/>
  <c r="G415" i="5"/>
  <c r="G408" i="5"/>
  <c r="H407" i="5"/>
  <c r="H419" i="5"/>
  <c r="H412" i="5"/>
  <c r="G407" i="5"/>
  <c r="G396" i="5"/>
  <c r="G380" i="5"/>
  <c r="G379" i="5"/>
  <c r="G376" i="5"/>
  <c r="G375" i="5"/>
  <c r="G355" i="5"/>
  <c r="G351" i="5"/>
  <c r="G339" i="5"/>
  <c r="G320" i="5"/>
  <c r="G316" i="5"/>
  <c r="G313" i="5"/>
  <c r="G296" i="5"/>
  <c r="G292" i="5"/>
  <c r="G288" i="5"/>
  <c r="G264" i="5"/>
  <c r="G260" i="5"/>
  <c r="G257" i="5"/>
  <c r="G253" i="5"/>
  <c r="H252" i="5"/>
  <c r="H249" i="5"/>
  <c r="G240" i="5"/>
  <c r="G236" i="5"/>
  <c r="G233" i="5"/>
  <c r="G229" i="5"/>
  <c r="H225" i="5"/>
  <c r="H222" i="5"/>
  <c r="G170" i="5"/>
  <c r="G169" i="5"/>
  <c r="G165" i="5"/>
  <c r="G146" i="5"/>
  <c r="G145" i="5"/>
  <c r="G142" i="5"/>
  <c r="G141" i="5"/>
  <c r="G138" i="5"/>
  <c r="G137" i="5"/>
  <c r="G134" i="5"/>
  <c r="G133" i="5"/>
  <c r="G130" i="5"/>
  <c r="G129" i="5"/>
  <c r="G126" i="5"/>
  <c r="G125" i="5"/>
  <c r="G122" i="5"/>
  <c r="G119" i="5"/>
  <c r="G115" i="5"/>
  <c r="G114" i="5"/>
  <c r="H112" i="5"/>
  <c r="G103" i="5"/>
  <c r="G96" i="5"/>
  <c r="G83" i="5"/>
  <c r="G80" i="5"/>
  <c r="G76" i="5"/>
  <c r="G71" i="5"/>
  <c r="G63" i="5"/>
  <c r="G59" i="5"/>
  <c r="G55" i="5"/>
  <c r="G47" i="5"/>
  <c r="G43" i="5"/>
  <c r="G39" i="5"/>
  <c r="G35" i="5"/>
  <c r="G420" i="5"/>
  <c r="G419" i="5"/>
  <c r="G404" i="5"/>
  <c r="H403" i="5"/>
  <c r="H400" i="5"/>
  <c r="H399" i="5"/>
  <c r="G395" i="5"/>
  <c r="G392" i="5"/>
  <c r="G391" i="5"/>
  <c r="H388" i="5"/>
  <c r="G364" i="5"/>
  <c r="G363" i="5"/>
  <c r="G360" i="5"/>
  <c r="G359" i="5"/>
  <c r="G348" i="5"/>
  <c r="G347" i="5"/>
  <c r="G344" i="5"/>
  <c r="G343" i="5"/>
  <c r="G337" i="5"/>
  <c r="G333" i="5"/>
  <c r="G312" i="5"/>
  <c r="G309" i="5"/>
  <c r="G305" i="5"/>
  <c r="H304" i="5"/>
  <c r="G301" i="5"/>
  <c r="G284" i="5"/>
  <c r="G281" i="5"/>
  <c r="G256" i="5"/>
  <c r="G252" i="5"/>
  <c r="G249" i="5"/>
  <c r="G245" i="5"/>
  <c r="G232" i="5"/>
  <c r="G228" i="5"/>
  <c r="G225" i="5"/>
  <c r="I225" i="5" s="1"/>
  <c r="L225" i="5" s="1"/>
  <c r="G222" i="5"/>
  <c r="I222" i="5" s="1"/>
  <c r="L222" i="5" s="1"/>
  <c r="G214" i="5"/>
  <c r="H210" i="5"/>
  <c r="G206" i="5"/>
  <c r="H202" i="5"/>
  <c r="G198" i="5"/>
  <c r="H194" i="5"/>
  <c r="G190" i="5"/>
  <c r="H186" i="5"/>
  <c r="G182" i="5"/>
  <c r="H178" i="5"/>
  <c r="G174" i="5"/>
  <c r="G162" i="5"/>
  <c r="G161" i="5"/>
  <c r="H150" i="5"/>
  <c r="G112" i="5"/>
  <c r="H111" i="5"/>
  <c r="G95" i="5"/>
  <c r="G94" i="5"/>
  <c r="G91" i="5"/>
  <c r="G90" i="5"/>
  <c r="G87" i="5"/>
  <c r="G79" i="5"/>
  <c r="G75" i="5"/>
  <c r="H32" i="5"/>
  <c r="G28" i="5"/>
  <c r="G27" i="5"/>
  <c r="G16" i="5"/>
  <c r="G15" i="5"/>
  <c r="G12" i="5"/>
  <c r="G11" i="5"/>
  <c r="H423" i="5"/>
  <c r="H405" i="5"/>
  <c r="G403" i="5"/>
  <c r="I403" i="5" s="1"/>
  <c r="L403" i="5" s="1"/>
  <c r="G402" i="5"/>
  <c r="G399" i="5"/>
  <c r="I399" i="5" s="1"/>
  <c r="L399" i="5" s="1"/>
  <c r="H390" i="5"/>
  <c r="G388" i="5"/>
  <c r="G384" i="5"/>
  <c r="H374" i="5"/>
  <c r="G372" i="5"/>
  <c r="G368" i="5"/>
  <c r="H356" i="5"/>
  <c r="H353" i="5"/>
  <c r="H352" i="5"/>
  <c r="H340" i="5"/>
  <c r="G336" i="5"/>
  <c r="G332" i="5"/>
  <c r="G329" i="5"/>
  <c r="H328" i="5"/>
  <c r="G325" i="5"/>
  <c r="H324" i="5"/>
  <c r="H321" i="5"/>
  <c r="H317" i="5"/>
  <c r="G308" i="5"/>
  <c r="G304" i="5"/>
  <c r="H300" i="5"/>
  <c r="H297" i="5"/>
  <c r="H293" i="5"/>
  <c r="H289" i="5"/>
  <c r="H285" i="5"/>
  <c r="G280" i="5"/>
  <c r="G277" i="5"/>
  <c r="H276" i="5"/>
  <c r="G273" i="5"/>
  <c r="H272" i="5"/>
  <c r="G269" i="5"/>
  <c r="H268" i="5"/>
  <c r="H265" i="5"/>
  <c r="H261" i="5"/>
  <c r="G248" i="5"/>
  <c r="H244" i="5"/>
  <c r="H241" i="5"/>
  <c r="H237" i="5"/>
  <c r="G221" i="5"/>
  <c r="G218" i="5"/>
  <c r="G213" i="5"/>
  <c r="G210" i="5"/>
  <c r="G205" i="5"/>
  <c r="G202" i="5"/>
  <c r="G197" i="5"/>
  <c r="G194" i="5"/>
  <c r="G189" i="5"/>
  <c r="G186" i="5"/>
  <c r="G181" i="5"/>
  <c r="G178" i="5"/>
  <c r="G173" i="5"/>
  <c r="H167" i="5"/>
  <c r="H166" i="5"/>
  <c r="H160" i="5"/>
  <c r="G158" i="5"/>
  <c r="H154" i="5"/>
  <c r="G150" i="5"/>
  <c r="G111" i="5"/>
  <c r="I111" i="5" s="1"/>
  <c r="L111" i="5" s="1"/>
  <c r="G110" i="5"/>
  <c r="G108" i="5"/>
  <c r="H107" i="5"/>
  <c r="G424" i="5"/>
  <c r="G423" i="5"/>
  <c r="G422" i="5"/>
  <c r="G406" i="5"/>
  <c r="H396" i="5"/>
  <c r="G387" i="5"/>
  <c r="G383" i="5"/>
  <c r="H382" i="5"/>
  <c r="H381" i="5"/>
  <c r="G371" i="5"/>
  <c r="G367" i="5"/>
  <c r="H366" i="5"/>
  <c r="H365" i="5"/>
  <c r="H358" i="5"/>
  <c r="G356" i="5"/>
  <c r="G352" i="5"/>
  <c r="I352" i="5" s="1"/>
  <c r="L352" i="5" s="1"/>
  <c r="H342" i="5"/>
  <c r="G340" i="5"/>
  <c r="G328" i="5"/>
  <c r="G324" i="5"/>
  <c r="G321" i="5"/>
  <c r="I321" i="5" s="1"/>
  <c r="L321" i="5" s="1"/>
  <c r="G317" i="5"/>
  <c r="G300" i="5"/>
  <c r="G297" i="5"/>
  <c r="G293" i="5"/>
  <c r="G289" i="5"/>
  <c r="G285" i="5"/>
  <c r="G276" i="5"/>
  <c r="G272" i="5"/>
  <c r="I272" i="5" s="1"/>
  <c r="L272" i="5" s="1"/>
  <c r="G268" i="5"/>
  <c r="G265" i="5"/>
  <c r="G261" i="5"/>
  <c r="G244" i="5"/>
  <c r="G241" i="5"/>
  <c r="G237" i="5"/>
  <c r="G217" i="5"/>
  <c r="G209" i="5"/>
  <c r="G201" i="5"/>
  <c r="G193" i="5"/>
  <c r="G185" i="5"/>
  <c r="G177" i="5"/>
  <c r="G166" i="5"/>
  <c r="G157" i="5"/>
  <c r="H156" i="5"/>
  <c r="G154" i="5"/>
  <c r="G153" i="5"/>
  <c r="G149" i="5"/>
  <c r="H148" i="5"/>
  <c r="H147" i="5"/>
  <c r="G116" i="5"/>
  <c r="G107" i="5"/>
  <c r="G106" i="5"/>
  <c r="H104" i="5"/>
  <c r="H101" i="5"/>
  <c r="G99" i="5"/>
  <c r="G98" i="5"/>
  <c r="H97" i="5"/>
  <c r="H81" i="5"/>
  <c r="H78" i="5"/>
  <c r="H77" i="5"/>
  <c r="G72" i="5"/>
  <c r="G67" i="5"/>
  <c r="G64" i="5"/>
  <c r="G60" i="5"/>
  <c r="G56" i="5"/>
  <c r="G51" i="5"/>
  <c r="G48" i="5"/>
  <c r="G44" i="5"/>
  <c r="G40" i="5"/>
  <c r="G36" i="5"/>
  <c r="G31" i="5"/>
  <c r="H30" i="5"/>
  <c r="H29" i="5"/>
  <c r="G24" i="5"/>
  <c r="G23" i="5"/>
  <c r="H22" i="5"/>
  <c r="G20" i="5"/>
  <c r="H99" i="5"/>
  <c r="H74" i="5"/>
  <c r="G68" i="5"/>
  <c r="H61" i="5"/>
  <c r="H57" i="5"/>
  <c r="H48" i="5"/>
  <c r="H44" i="5"/>
  <c r="H40" i="5"/>
  <c r="G32" i="5"/>
  <c r="H25" i="5"/>
  <c r="H62" i="5"/>
  <c r="H58" i="5"/>
  <c r="G52" i="5"/>
  <c r="H45" i="5"/>
  <c r="H41" i="5"/>
  <c r="H26" i="5"/>
  <c r="H72" i="5"/>
  <c r="H46" i="5"/>
  <c r="H42" i="5"/>
  <c r="H36" i="5"/>
  <c r="H9" i="5"/>
  <c r="H73" i="5"/>
  <c r="H64" i="5"/>
  <c r="H60" i="5"/>
  <c r="H56" i="5"/>
  <c r="H24" i="5"/>
  <c r="H20" i="5"/>
  <c r="G19" i="5"/>
  <c r="H10" i="5"/>
  <c r="H16" i="5"/>
  <c r="H86" i="5"/>
  <c r="H103" i="5"/>
  <c r="H229" i="5"/>
  <c r="H257" i="5"/>
  <c r="H281" i="5"/>
  <c r="H313" i="5"/>
  <c r="H337" i="5"/>
  <c r="H68" i="5"/>
  <c r="H15" i="5"/>
  <c r="H34" i="5"/>
  <c r="H76" i="5"/>
  <c r="G89" i="5"/>
  <c r="H122" i="5"/>
  <c r="H138" i="5"/>
  <c r="H162" i="5"/>
  <c r="H190" i="5"/>
  <c r="H218" i="5"/>
  <c r="H240" i="5"/>
  <c r="H264" i="5"/>
  <c r="H292" i="5"/>
  <c r="H316" i="5"/>
  <c r="H344" i="5"/>
  <c r="H368" i="5"/>
  <c r="H384" i="5"/>
  <c r="H17" i="5"/>
  <c r="H27" i="5"/>
  <c r="G49" i="5"/>
  <c r="G65" i="5"/>
  <c r="H75" i="5"/>
  <c r="H94" i="5"/>
  <c r="G168" i="5"/>
  <c r="G354" i="5"/>
  <c r="G369" i="5"/>
  <c r="H408" i="5"/>
  <c r="G113" i="5"/>
  <c r="G128" i="5"/>
  <c r="G136" i="5"/>
  <c r="G144" i="5"/>
  <c r="G164" i="5"/>
  <c r="G175" i="5"/>
  <c r="G183" i="5"/>
  <c r="G191" i="5"/>
  <c r="G199" i="5"/>
  <c r="G207" i="5"/>
  <c r="G215" i="5"/>
  <c r="G223" i="5"/>
  <c r="G350" i="5"/>
  <c r="H375" i="5"/>
  <c r="G393" i="5"/>
  <c r="H427" i="5"/>
  <c r="G29" i="5"/>
  <c r="H37" i="5"/>
  <c r="H51" i="5"/>
  <c r="H66" i="5"/>
  <c r="G77" i="5"/>
  <c r="G97" i="5"/>
  <c r="G104" i="5"/>
  <c r="H118" i="5"/>
  <c r="H127" i="5"/>
  <c r="H143" i="5"/>
  <c r="H151" i="5"/>
  <c r="H168" i="5"/>
  <c r="H193" i="5"/>
  <c r="G342" i="5"/>
  <c r="H362" i="5"/>
  <c r="H369" i="5"/>
  <c r="H383" i="5"/>
  <c r="H415" i="5"/>
  <c r="G25" i="5"/>
  <c r="G45" i="5"/>
  <c r="G61" i="5"/>
  <c r="G105" i="5"/>
  <c r="H124" i="5"/>
  <c r="H140" i="5"/>
  <c r="G160" i="5"/>
  <c r="H172" i="5"/>
  <c r="H179" i="5"/>
  <c r="H184" i="5"/>
  <c r="H191" i="5"/>
  <c r="H197" i="5"/>
  <c r="H204" i="5"/>
  <c r="H211" i="5"/>
  <c r="H216" i="5"/>
  <c r="H223" i="5"/>
  <c r="H370" i="5"/>
  <c r="G390" i="5"/>
  <c r="I390" i="5" s="1"/>
  <c r="L390" i="5" s="1"/>
  <c r="H409" i="5"/>
  <c r="H35" i="5"/>
  <c r="G88" i="5"/>
  <c r="H115" i="5"/>
  <c r="H233" i="5"/>
  <c r="H269" i="5"/>
  <c r="H301" i="5"/>
  <c r="H325" i="5"/>
  <c r="H395" i="5"/>
  <c r="H80" i="5"/>
  <c r="G18" i="5"/>
  <c r="H39" i="5"/>
  <c r="G85" i="5"/>
  <c r="H91" i="5"/>
  <c r="H126" i="5"/>
  <c r="H142" i="5"/>
  <c r="H170" i="5"/>
  <c r="H198" i="5"/>
  <c r="H228" i="5"/>
  <c r="H248" i="5"/>
  <c r="H280" i="5"/>
  <c r="H296" i="5"/>
  <c r="H320" i="5"/>
  <c r="H348" i="5"/>
  <c r="H372" i="5"/>
  <c r="H392" i="5"/>
  <c r="H55" i="5"/>
  <c r="G33" i="5"/>
  <c r="G50" i="5"/>
  <c r="G66" i="5"/>
  <c r="H79" i="5"/>
  <c r="G151" i="5"/>
  <c r="I151" i="5" s="1"/>
  <c r="L151" i="5" s="1"/>
  <c r="H343" i="5"/>
  <c r="H359" i="5"/>
  <c r="G385" i="5"/>
  <c r="H114" i="5"/>
  <c r="H129" i="5"/>
  <c r="H137" i="5"/>
  <c r="H145" i="5"/>
  <c r="H165" i="5"/>
  <c r="G176" i="5"/>
  <c r="G184" i="5"/>
  <c r="G192" i="5"/>
  <c r="G200" i="5"/>
  <c r="G208" i="5"/>
  <c r="G216" i="5"/>
  <c r="G224" i="5"/>
  <c r="H351" i="5"/>
  <c r="G378" i="5"/>
  <c r="G397" i="5"/>
  <c r="H429" i="5"/>
  <c r="H19" i="5"/>
  <c r="G30" i="5"/>
  <c r="H38" i="5"/>
  <c r="H53" i="5"/>
  <c r="H67" i="5"/>
  <c r="G78" i="5"/>
  <c r="H98" i="5"/>
  <c r="H106" i="5"/>
  <c r="G120" i="5"/>
  <c r="H131" i="5"/>
  <c r="G147" i="5"/>
  <c r="H153" i="5"/>
  <c r="G171" i="5"/>
  <c r="H201" i="5"/>
  <c r="H346" i="5"/>
  <c r="G365" i="5"/>
  <c r="H371" i="5"/>
  <c r="H385" i="5"/>
  <c r="G9" i="5"/>
  <c r="G26" i="5"/>
  <c r="G46" i="5"/>
  <c r="G62" i="5"/>
  <c r="H108" i="5"/>
  <c r="H128" i="5"/>
  <c r="H144" i="5"/>
  <c r="H163" i="5"/>
  <c r="H173" i="5"/>
  <c r="H180" i="5"/>
  <c r="H187" i="5"/>
  <c r="H192" i="5"/>
  <c r="H199" i="5"/>
  <c r="H205" i="5"/>
  <c r="H212" i="5"/>
  <c r="H219" i="5"/>
  <c r="H349" i="5"/>
  <c r="G374" i="5"/>
  <c r="H393" i="5"/>
  <c r="H404" i="5"/>
  <c r="H420" i="5"/>
  <c r="H426" i="5"/>
  <c r="G14" i="5"/>
  <c r="H52" i="5"/>
  <c r="H88" i="5"/>
  <c r="H117" i="5"/>
  <c r="H245" i="5"/>
  <c r="H273" i="5"/>
  <c r="H305" i="5"/>
  <c r="H329" i="5"/>
  <c r="H411" i="5"/>
  <c r="H11" i="5"/>
  <c r="H83" i="5"/>
  <c r="H18" i="5"/>
  <c r="H43" i="5"/>
  <c r="H85" i="5"/>
  <c r="H95" i="5"/>
  <c r="H130" i="5"/>
  <c r="H146" i="5"/>
  <c r="H174" i="5"/>
  <c r="H206" i="5"/>
  <c r="H232" i="5"/>
  <c r="H256" i="5"/>
  <c r="H284" i="5"/>
  <c r="H308" i="5"/>
  <c r="H332" i="5"/>
  <c r="H360" i="5"/>
  <c r="H376" i="5"/>
  <c r="H12" i="5"/>
  <c r="H59" i="5"/>
  <c r="G37" i="5"/>
  <c r="G53" i="5"/>
  <c r="G69" i="5"/>
  <c r="H90" i="5"/>
  <c r="G159" i="5"/>
  <c r="G346" i="5"/>
  <c r="G362" i="5"/>
  <c r="G389" i="5"/>
  <c r="G124" i="5"/>
  <c r="I124" i="5" s="1"/>
  <c r="L124" i="5" s="1"/>
  <c r="G132" i="5"/>
  <c r="G140" i="5"/>
  <c r="G152" i="5"/>
  <c r="H169" i="5"/>
  <c r="G179" i="5"/>
  <c r="G187" i="5"/>
  <c r="G195" i="5"/>
  <c r="G203" i="5"/>
  <c r="G211" i="5"/>
  <c r="G219" i="5"/>
  <c r="H339" i="5"/>
  <c r="H355" i="5"/>
  <c r="H379" i="5"/>
  <c r="G416" i="5"/>
  <c r="G22" i="5"/>
  <c r="I22" i="5" s="1"/>
  <c r="L22" i="5" s="1"/>
  <c r="H31" i="5"/>
  <c r="H49" i="5"/>
  <c r="H54" i="5"/>
  <c r="H69" i="5"/>
  <c r="G81" i="5"/>
  <c r="G101" i="5"/>
  <c r="I101" i="5" s="1"/>
  <c r="L101" i="5" s="1"/>
  <c r="H116" i="5"/>
  <c r="G121" i="5"/>
  <c r="H135" i="5"/>
  <c r="G148" i="5"/>
  <c r="G156" i="5"/>
  <c r="H177" i="5"/>
  <c r="H209" i="5"/>
  <c r="H354" i="5"/>
  <c r="G366" i="5"/>
  <c r="G381" i="5"/>
  <c r="H387" i="5"/>
  <c r="G10" i="5"/>
  <c r="I10" i="5" s="1"/>
  <c r="L10" i="5" s="1"/>
  <c r="G41" i="5"/>
  <c r="G57" i="5"/>
  <c r="G73" i="5"/>
  <c r="H110" i="5"/>
  <c r="H132" i="5"/>
  <c r="H152" i="5"/>
  <c r="H164" i="5"/>
  <c r="H175" i="5"/>
  <c r="H181" i="5"/>
  <c r="H188" i="5"/>
  <c r="H195" i="5"/>
  <c r="H200" i="5"/>
  <c r="H207" i="5"/>
  <c r="H213" i="5"/>
  <c r="H220" i="5"/>
  <c r="H350" i="5"/>
  <c r="I350" i="5" s="1"/>
  <c r="L350" i="5" s="1"/>
  <c r="H378" i="5"/>
  <c r="H402" i="5"/>
  <c r="G405" i="5"/>
  <c r="I405" i="5" s="1"/>
  <c r="L405" i="5" s="1"/>
  <c r="G421" i="5"/>
  <c r="G429" i="5"/>
  <c r="H71" i="5"/>
  <c r="H277" i="5"/>
  <c r="H28" i="5"/>
  <c r="G34" i="5"/>
  <c r="H134" i="5"/>
  <c r="H236" i="5"/>
  <c r="H336" i="5"/>
  <c r="G17" i="5"/>
  <c r="G70" i="5"/>
  <c r="H363" i="5"/>
  <c r="H133" i="5"/>
  <c r="G180" i="5"/>
  <c r="G212" i="5"/>
  <c r="G386" i="5"/>
  <c r="H33" i="5"/>
  <c r="H93" i="5"/>
  <c r="H139" i="5"/>
  <c r="H217" i="5"/>
  <c r="H410" i="5"/>
  <c r="G42" i="5"/>
  <c r="H136" i="5"/>
  <c r="H183" i="5"/>
  <c r="H208" i="5"/>
  <c r="H386" i="5"/>
  <c r="H422" i="5"/>
  <c r="G400" i="5"/>
  <c r="G425" i="5"/>
  <c r="H275" i="5"/>
  <c r="H279" i="5"/>
  <c r="G318" i="5"/>
  <c r="H230" i="5"/>
  <c r="H283" i="5"/>
  <c r="G310" i="5"/>
  <c r="H413" i="5"/>
  <c r="G135" i="5"/>
  <c r="H171" i="5"/>
  <c r="H235" i="5"/>
  <c r="H238" i="5"/>
  <c r="H314" i="5"/>
  <c r="G323" i="5"/>
  <c r="H96" i="5"/>
  <c r="H309" i="5"/>
  <c r="H47" i="5"/>
  <c r="H158" i="5"/>
  <c r="H260" i="5"/>
  <c r="H364" i="5"/>
  <c r="H63" i="5"/>
  <c r="G93" i="5"/>
  <c r="H391" i="5"/>
  <c r="H141" i="5"/>
  <c r="G188" i="5"/>
  <c r="G220" i="5"/>
  <c r="H425" i="5"/>
  <c r="H50" i="5"/>
  <c r="H102" i="5"/>
  <c r="H149" i="5"/>
  <c r="G358" i="5"/>
  <c r="G58" i="5"/>
  <c r="G155" i="5"/>
  <c r="H189" i="5"/>
  <c r="H215" i="5"/>
  <c r="G409" i="5"/>
  <c r="I409" i="5" s="1"/>
  <c r="L409" i="5" s="1"/>
  <c r="H406" i="5"/>
  <c r="G275" i="5"/>
  <c r="G279" i="5"/>
  <c r="I279" i="5" s="1"/>
  <c r="L279" i="5" s="1"/>
  <c r="H318" i="5"/>
  <c r="H159" i="5"/>
  <c r="H227" i="5"/>
  <c r="G283" i="5"/>
  <c r="H310" i="5"/>
  <c r="G123" i="5"/>
  <c r="G139" i="5"/>
  <c r="G235" i="5"/>
  <c r="G254" i="5"/>
  <c r="H315" i="5"/>
  <c r="H428" i="5"/>
  <c r="G246" i="5"/>
  <c r="G226" i="5"/>
  <c r="H262" i="5"/>
  <c r="H270" i="5"/>
  <c r="G298" i="5"/>
  <c r="H334" i="5"/>
  <c r="G357" i="5"/>
  <c r="G231" i="5"/>
  <c r="H247" i="5"/>
  <c r="H250" i="5"/>
  <c r="H266" i="5"/>
  <c r="G294" i="5"/>
  <c r="G302" i="5"/>
  <c r="H255" i="5"/>
  <c r="H258" i="5"/>
  <c r="G274" i="5"/>
  <c r="G303" i="5"/>
  <c r="H319" i="5"/>
  <c r="H322" i="5"/>
  <c r="G338" i="5"/>
  <c r="H394" i="5"/>
  <c r="H327" i="5"/>
  <c r="H330" i="5"/>
  <c r="H397" i="5"/>
  <c r="G417" i="5"/>
  <c r="G92" i="5"/>
  <c r="H109" i="5"/>
  <c r="G84" i="5"/>
  <c r="H82" i="5"/>
  <c r="G102" i="5"/>
  <c r="H121" i="5"/>
  <c r="H119" i="5"/>
  <c r="H333" i="5"/>
  <c r="H87" i="5"/>
  <c r="H182" i="5"/>
  <c r="H288" i="5"/>
  <c r="H380" i="5"/>
  <c r="G38" i="5"/>
  <c r="H161" i="5"/>
  <c r="G163" i="5"/>
  <c r="G196" i="5"/>
  <c r="G349" i="5"/>
  <c r="H65" i="5"/>
  <c r="G117" i="5"/>
  <c r="H157" i="5"/>
  <c r="H367" i="5"/>
  <c r="G74" i="5"/>
  <c r="G167" i="5"/>
  <c r="H196" i="5"/>
  <c r="H221" i="5"/>
  <c r="H418" i="5"/>
  <c r="H251" i="5"/>
  <c r="G278" i="5"/>
  <c r="G286" i="5"/>
  <c r="G341" i="5"/>
  <c r="G227" i="5"/>
  <c r="G282" i="5"/>
  <c r="H307" i="5"/>
  <c r="H311" i="5"/>
  <c r="G127" i="5"/>
  <c r="G143" i="5"/>
  <c r="I143" i="5" s="1"/>
  <c r="L143" i="5" s="1"/>
  <c r="H254" i="5"/>
  <c r="G315" i="5"/>
  <c r="I315" i="5" s="1"/>
  <c r="L315" i="5" s="1"/>
  <c r="G326" i="5"/>
  <c r="G428" i="5"/>
  <c r="H246" i="5"/>
  <c r="H226" i="5"/>
  <c r="G242" i="5"/>
  <c r="H263" i="5"/>
  <c r="H298" i="5"/>
  <c r="H331" i="5"/>
  <c r="H357" i="5"/>
  <c r="G247" i="5"/>
  <c r="H259" i="5"/>
  <c r="H267" i="5"/>
  <c r="H294" i="5"/>
  <c r="H302" i="5"/>
  <c r="G255" i="5"/>
  <c r="H271" i="5"/>
  <c r="H274" i="5"/>
  <c r="G290" i="5"/>
  <c r="G319" i="5"/>
  <c r="H335" i="5"/>
  <c r="H338" i="5"/>
  <c r="G377" i="5"/>
  <c r="G394" i="5"/>
  <c r="G327" i="5"/>
  <c r="G361" i="5"/>
  <c r="G401" i="5"/>
  <c r="H398" i="5"/>
  <c r="H417" i="5"/>
  <c r="H100" i="5"/>
  <c r="H14" i="5"/>
  <c r="H253" i="5"/>
  <c r="G13" i="5"/>
  <c r="H120" i="5"/>
  <c r="H214" i="5"/>
  <c r="H312" i="5"/>
  <c r="G54" i="5"/>
  <c r="H347" i="5"/>
  <c r="H125" i="5"/>
  <c r="G172" i="5"/>
  <c r="G204" i="5"/>
  <c r="I204" i="5" s="1"/>
  <c r="L204" i="5" s="1"/>
  <c r="G370" i="5"/>
  <c r="H23" i="5"/>
  <c r="H70" i="5"/>
  <c r="H123" i="5"/>
  <c r="H185" i="5"/>
  <c r="G382" i="5"/>
  <c r="G21" i="5"/>
  <c r="H113" i="5"/>
  <c r="H176" i="5"/>
  <c r="H203" i="5"/>
  <c r="G353" i="5"/>
  <c r="G412" i="5"/>
  <c r="G251" i="5"/>
  <c r="G311" i="5"/>
  <c r="H323" i="5"/>
  <c r="H243" i="5"/>
  <c r="H239" i="5"/>
  <c r="G263" i="5"/>
  <c r="H299" i="5"/>
  <c r="G373" i="5"/>
  <c r="G234" i="5"/>
  <c r="G259" i="5"/>
  <c r="H295" i="5"/>
  <c r="G271" i="5"/>
  <c r="H290" i="5"/>
  <c r="G345" i="5"/>
  <c r="H361" i="5"/>
  <c r="H389" i="5"/>
  <c r="I389" i="5" s="1"/>
  <c r="L389" i="5" s="1"/>
  <c r="G418" i="5"/>
  <c r="G100" i="5"/>
  <c r="G82" i="5"/>
  <c r="H89" i="5"/>
  <c r="G118" i="5"/>
  <c r="H278" i="5"/>
  <c r="G230" i="5"/>
  <c r="G413" i="5"/>
  <c r="G238" i="5"/>
  <c r="H326" i="5"/>
  <c r="G243" i="5"/>
  <c r="I243" i="5" s="1"/>
  <c r="L243" i="5" s="1"/>
  <c r="G239" i="5"/>
  <c r="I239" i="5" s="1"/>
  <c r="L239" i="5" s="1"/>
  <c r="G270" i="5"/>
  <c r="G299" i="5"/>
  <c r="H373" i="5"/>
  <c r="H234" i="5"/>
  <c r="G266" i="5"/>
  <c r="G295" i="5"/>
  <c r="H303" i="5"/>
  <c r="G322" i="5"/>
  <c r="H345" i="5"/>
  <c r="H421" i="5"/>
  <c r="I421" i="5" s="1"/>
  <c r="L421" i="5" s="1"/>
  <c r="G109" i="5"/>
  <c r="H13" i="5"/>
  <c r="H286" i="5"/>
  <c r="H282" i="5"/>
  <c r="G131" i="5"/>
  <c r="H242" i="5"/>
  <c r="H291" i="5"/>
  <c r="G331" i="5"/>
  <c r="G267" i="5"/>
  <c r="H287" i="5"/>
  <c r="G306" i="5"/>
  <c r="G335" i="5"/>
  <c r="H377" i="5"/>
  <c r="H401" i="5"/>
  <c r="H414" i="5"/>
  <c r="G398" i="5"/>
  <c r="H21" i="5"/>
  <c r="H105" i="5"/>
  <c r="H341" i="5"/>
  <c r="G307" i="5"/>
  <c r="H155" i="5"/>
  <c r="G314" i="5"/>
  <c r="H224" i="5"/>
  <c r="G262" i="5"/>
  <c r="G291" i="5"/>
  <c r="G334" i="5"/>
  <c r="H231" i="5"/>
  <c r="G250" i="5"/>
  <c r="G258" i="5"/>
  <c r="G287" i="5"/>
  <c r="I287" i="5" s="1"/>
  <c r="H306" i="5"/>
  <c r="G330" i="5"/>
  <c r="G414" i="5"/>
  <c r="H416" i="5"/>
  <c r="H92" i="5"/>
  <c r="H84" i="5"/>
  <c r="G86" i="5"/>
  <c r="I86" i="5" s="1"/>
  <c r="L86" i="5" s="1"/>
  <c r="G424" i="1"/>
  <c r="G421" i="1"/>
  <c r="G418" i="1"/>
  <c r="G417" i="1"/>
  <c r="H416" i="1"/>
  <c r="G410" i="1"/>
  <c r="G409" i="1"/>
  <c r="G408" i="1"/>
  <c r="G389" i="1"/>
  <c r="G385" i="1"/>
  <c r="G384" i="1"/>
  <c r="G383" i="1"/>
  <c r="G373" i="1"/>
  <c r="G372" i="1"/>
  <c r="H371" i="1"/>
  <c r="H358" i="1"/>
  <c r="G344" i="1"/>
  <c r="G340" i="1"/>
  <c r="H332" i="1"/>
  <c r="G308" i="1"/>
  <c r="H307" i="1"/>
  <c r="H303" i="1"/>
  <c r="G302" i="1"/>
  <c r="G301" i="1"/>
  <c r="G290" i="1"/>
  <c r="G289" i="1"/>
  <c r="H285" i="1"/>
  <c r="G261" i="1"/>
  <c r="G257" i="1"/>
  <c r="G241" i="1"/>
  <c r="G233" i="1"/>
  <c r="G232" i="1"/>
  <c r="H229" i="1"/>
  <c r="G228" i="1"/>
  <c r="H225" i="1"/>
  <c r="H224" i="1"/>
  <c r="G196" i="1"/>
  <c r="H186" i="1"/>
  <c r="H178" i="1"/>
  <c r="G177" i="1"/>
  <c r="G176" i="1"/>
  <c r="H163" i="1"/>
  <c r="H162" i="1"/>
  <c r="G155" i="1"/>
  <c r="G152" i="1"/>
  <c r="H147" i="1"/>
  <c r="G143" i="1"/>
  <c r="H134" i="1"/>
  <c r="G129" i="1"/>
  <c r="G120" i="1"/>
  <c r="G105" i="1"/>
  <c r="G104" i="1"/>
  <c r="H103" i="1"/>
  <c r="G92" i="1"/>
  <c r="G85" i="1"/>
  <c r="G84" i="1"/>
  <c r="H72" i="1"/>
  <c r="H71" i="1"/>
  <c r="G65" i="1"/>
  <c r="G64" i="1"/>
  <c r="G63" i="1"/>
  <c r="H60" i="1"/>
  <c r="G56" i="1"/>
  <c r="G40" i="1"/>
  <c r="H36" i="1"/>
  <c r="H24" i="1"/>
  <c r="G420" i="1"/>
  <c r="G414" i="1"/>
  <c r="G413" i="1"/>
  <c r="G405" i="1"/>
  <c r="G404" i="1"/>
  <c r="G381" i="1"/>
  <c r="G380" i="1"/>
  <c r="G379" i="1"/>
  <c r="G376" i="1"/>
  <c r="G375" i="1"/>
  <c r="G360" i="1"/>
  <c r="G348" i="1"/>
  <c r="G337" i="1"/>
  <c r="G336" i="1"/>
  <c r="G335" i="1"/>
  <c r="G332" i="1"/>
  <c r="G318" i="1"/>
  <c r="G317" i="1"/>
  <c r="G314" i="1"/>
  <c r="G286" i="1"/>
  <c r="G285" i="1"/>
  <c r="I285" i="1" s="1"/>
  <c r="L285" i="1" s="1"/>
  <c r="G274" i="1"/>
  <c r="G273" i="1"/>
  <c r="G229" i="1"/>
  <c r="G225" i="1"/>
  <c r="I225" i="1" s="1"/>
  <c r="L225" i="1" s="1"/>
  <c r="G188" i="1"/>
  <c r="G187" i="1"/>
  <c r="G165" i="1"/>
  <c r="G164" i="1"/>
  <c r="G151" i="1"/>
  <c r="G149" i="1"/>
  <c r="G148" i="1"/>
  <c r="G145" i="1"/>
  <c r="G144" i="1"/>
  <c r="G128" i="1"/>
  <c r="G127" i="1"/>
  <c r="G124" i="1"/>
  <c r="G117" i="1"/>
  <c r="G116" i="1"/>
  <c r="G115" i="1"/>
  <c r="G112" i="1"/>
  <c r="G111" i="1"/>
  <c r="G108" i="1"/>
  <c r="G107" i="1"/>
  <c r="G99" i="1"/>
  <c r="G89" i="1"/>
  <c r="G88" i="1"/>
  <c r="G73" i="1"/>
  <c r="G72" i="1"/>
  <c r="G60" i="1"/>
  <c r="G59" i="1"/>
  <c r="G37" i="1"/>
  <c r="G36" i="1"/>
  <c r="G25" i="1"/>
  <c r="G24" i="1"/>
  <c r="G16" i="1"/>
  <c r="G15" i="1"/>
  <c r="H10" i="1"/>
  <c r="G429" i="1"/>
  <c r="G428" i="1"/>
  <c r="H425" i="1"/>
  <c r="H401" i="1"/>
  <c r="G398" i="1"/>
  <c r="H397" i="1"/>
  <c r="G394" i="1"/>
  <c r="H393" i="1"/>
  <c r="H392" i="1"/>
  <c r="G369" i="1"/>
  <c r="H368" i="1"/>
  <c r="G365" i="1"/>
  <c r="H364" i="1"/>
  <c r="H363" i="1"/>
  <c r="G356" i="1"/>
  <c r="H352" i="1"/>
  <c r="G347" i="1"/>
  <c r="G331" i="1"/>
  <c r="G328" i="1"/>
  <c r="H327" i="1"/>
  <c r="G325" i="1"/>
  <c r="G324" i="1"/>
  <c r="H321" i="1"/>
  <c r="G313" i="1"/>
  <c r="H312" i="1"/>
  <c r="H309" i="1"/>
  <c r="G305" i="1"/>
  <c r="H297" i="1"/>
  <c r="H296" i="1"/>
  <c r="H293" i="1"/>
  <c r="G292" i="1"/>
  <c r="G284" i="1"/>
  <c r="G281" i="1"/>
  <c r="G280" i="1"/>
  <c r="G277" i="1"/>
  <c r="G276" i="1"/>
  <c r="H269" i="1"/>
  <c r="H265" i="1"/>
  <c r="H264" i="1"/>
  <c r="G250" i="1"/>
  <c r="G249" i="1"/>
  <c r="G248" i="1"/>
  <c r="G238" i="1"/>
  <c r="G237" i="1"/>
  <c r="G222" i="1"/>
  <c r="G221" i="1"/>
  <c r="G220" i="1"/>
  <c r="G217" i="1"/>
  <c r="G216" i="1"/>
  <c r="G213" i="1"/>
  <c r="G212" i="1"/>
  <c r="G210" i="1"/>
  <c r="G209" i="1"/>
  <c r="G206" i="1"/>
  <c r="G205" i="1"/>
  <c r="G202" i="1"/>
  <c r="G201" i="1"/>
  <c r="G200" i="1"/>
  <c r="G184" i="1"/>
  <c r="G172" i="1"/>
  <c r="G171" i="1"/>
  <c r="G167" i="1"/>
  <c r="G141" i="1"/>
  <c r="G140" i="1"/>
  <c r="G139" i="1"/>
  <c r="G136" i="1"/>
  <c r="G132" i="1"/>
  <c r="G101" i="1"/>
  <c r="G100" i="1"/>
  <c r="H96" i="1"/>
  <c r="H95" i="1"/>
  <c r="G80" i="1"/>
  <c r="G79" i="1"/>
  <c r="H76" i="1"/>
  <c r="H68" i="1"/>
  <c r="G53" i="1"/>
  <c r="G51" i="1"/>
  <c r="G48" i="1"/>
  <c r="G47" i="1"/>
  <c r="G43" i="1"/>
  <c r="G12" i="1"/>
  <c r="H56" i="1"/>
  <c r="H22" i="1"/>
  <c r="G21" i="1"/>
  <c r="G20" i="1"/>
  <c r="H16" i="1"/>
  <c r="H15" i="1"/>
  <c r="H14" i="1"/>
  <c r="G426" i="1"/>
  <c r="G425" i="1"/>
  <c r="H424" i="1"/>
  <c r="H421" i="1"/>
  <c r="H417" i="1"/>
  <c r="H409" i="1"/>
  <c r="H408" i="1"/>
  <c r="H407" i="1"/>
  <c r="G401" i="1"/>
  <c r="G397" i="1"/>
  <c r="I397" i="1" s="1"/>
  <c r="L397" i="1" s="1"/>
  <c r="G393" i="1"/>
  <c r="G392" i="1"/>
  <c r="H389" i="1"/>
  <c r="H388" i="1"/>
  <c r="H387" i="1"/>
  <c r="H384" i="1"/>
  <c r="H372" i="1"/>
  <c r="G368" i="1"/>
  <c r="G364" i="1"/>
  <c r="G363" i="1"/>
  <c r="H354" i="1"/>
  <c r="G353" i="1"/>
  <c r="G352" i="1"/>
  <c r="H344" i="1"/>
  <c r="H340" i="1"/>
  <c r="G327" i="1"/>
  <c r="H326" i="1"/>
  <c r="G321" i="1"/>
  <c r="G312" i="1"/>
  <c r="I312" i="1" s="1"/>
  <c r="L312" i="1" s="1"/>
  <c r="G309" i="1"/>
  <c r="I309" i="1" s="1"/>
  <c r="L309" i="1" s="1"/>
  <c r="H308" i="1"/>
  <c r="H301" i="1"/>
  <c r="G300" i="1"/>
  <c r="G297" i="1"/>
  <c r="G296" i="1"/>
  <c r="G293" i="1"/>
  <c r="H289" i="1"/>
  <c r="H288" i="1"/>
  <c r="G270" i="1"/>
  <c r="G269" i="1"/>
  <c r="G266" i="1"/>
  <c r="G265" i="1"/>
  <c r="I265" i="1" s="1"/>
  <c r="L265" i="1" s="1"/>
  <c r="G264" i="1"/>
  <c r="I264" i="1" s="1"/>
  <c r="L264" i="1" s="1"/>
  <c r="H261" i="1"/>
  <c r="H257" i="1"/>
  <c r="G254" i="1"/>
  <c r="G253" i="1"/>
  <c r="G245" i="1"/>
  <c r="H241" i="1"/>
  <c r="H233" i="1"/>
  <c r="H232" i="1"/>
  <c r="H231" i="1"/>
  <c r="H227" i="1"/>
  <c r="H223" i="1"/>
  <c r="H211" i="1"/>
  <c r="H196" i="1"/>
  <c r="G193" i="1"/>
  <c r="G192" i="1"/>
  <c r="G180" i="1"/>
  <c r="H176" i="1"/>
  <c r="G168" i="1"/>
  <c r="G161" i="1"/>
  <c r="G160" i="1"/>
  <c r="G159" i="1"/>
  <c r="G156" i="1"/>
  <c r="H155" i="1"/>
  <c r="H152" i="1"/>
  <c r="H120" i="1"/>
  <c r="H119" i="1"/>
  <c r="H104" i="1"/>
  <c r="G97" i="1"/>
  <c r="G96" i="1"/>
  <c r="G95" i="1"/>
  <c r="H92" i="1"/>
  <c r="G91" i="1"/>
  <c r="H84" i="1"/>
  <c r="G76" i="1"/>
  <c r="H70" i="1"/>
  <c r="G69" i="1"/>
  <c r="G68" i="1"/>
  <c r="G67" i="1"/>
  <c r="H64" i="1"/>
  <c r="H63" i="1"/>
  <c r="H62" i="1"/>
  <c r="H55" i="1"/>
  <c r="G52" i="1"/>
  <c r="G44" i="1"/>
  <c r="H40" i="1"/>
  <c r="H39" i="1"/>
  <c r="G32" i="1"/>
  <c r="G31" i="1"/>
  <c r="G28" i="1"/>
  <c r="H183" i="1"/>
  <c r="H275" i="1"/>
  <c r="H171" i="1"/>
  <c r="H245" i="1"/>
  <c r="H331" i="1"/>
  <c r="H31" i="1"/>
  <c r="H205" i="1"/>
  <c r="H263" i="1"/>
  <c r="H391" i="1"/>
  <c r="H48" i="1"/>
  <c r="H108" i="1"/>
  <c r="H124" i="1"/>
  <c r="H140" i="1"/>
  <c r="H156" i="1"/>
  <c r="H168" i="1"/>
  <c r="H188" i="1"/>
  <c r="H216" i="1"/>
  <c r="H280" i="1"/>
  <c r="H336" i="1"/>
  <c r="H356" i="1"/>
  <c r="H380" i="1"/>
  <c r="H139" i="1"/>
  <c r="H281" i="1"/>
  <c r="H26" i="1"/>
  <c r="H58" i="1"/>
  <c r="H100" i="1"/>
  <c r="G34" i="1"/>
  <c r="H61" i="1"/>
  <c r="G86" i="1"/>
  <c r="H113" i="1"/>
  <c r="H149" i="1"/>
  <c r="H189" i="1"/>
  <c r="G272" i="1"/>
  <c r="H314" i="1"/>
  <c r="H337" i="1"/>
  <c r="H381" i="1"/>
  <c r="H11" i="1"/>
  <c r="G50" i="1"/>
  <c r="H85" i="1"/>
  <c r="H129" i="1"/>
  <c r="G138" i="1"/>
  <c r="G163" i="1"/>
  <c r="I163" i="1" s="1"/>
  <c r="L163" i="1" s="1"/>
  <c r="G224" i="1"/>
  <c r="H302" i="1"/>
  <c r="G358" i="1"/>
  <c r="H385" i="1"/>
  <c r="G10" i="1"/>
  <c r="H29" i="1"/>
  <c r="G55" i="1"/>
  <c r="G70" i="1"/>
  <c r="H97" i="1"/>
  <c r="H123" i="1"/>
  <c r="H161" i="1"/>
  <c r="H208" i="1"/>
  <c r="G231" i="1"/>
  <c r="H270" i="1"/>
  <c r="H291" i="1"/>
  <c r="G326" i="1"/>
  <c r="H359" i="1"/>
  <c r="H403" i="1"/>
  <c r="H45" i="1"/>
  <c r="G54" i="1"/>
  <c r="H81" i="1"/>
  <c r="H101" i="1"/>
  <c r="G131" i="1"/>
  <c r="G166" i="1"/>
  <c r="G195" i="1"/>
  <c r="H220" i="1"/>
  <c r="G243" i="1"/>
  <c r="G263" i="1"/>
  <c r="I263" i="1" s="1"/>
  <c r="L263" i="1" s="1"/>
  <c r="H292" i="1"/>
  <c r="G338" i="1"/>
  <c r="H369" i="1"/>
  <c r="H428" i="1"/>
  <c r="H213" i="1"/>
  <c r="H317" i="1"/>
  <c r="H47" i="1"/>
  <c r="H187" i="1"/>
  <c r="H273" i="1"/>
  <c r="H375" i="1"/>
  <c r="H107" i="1"/>
  <c r="H217" i="1"/>
  <c r="H277" i="1"/>
  <c r="H12" i="1"/>
  <c r="H54" i="1"/>
  <c r="H112" i="1"/>
  <c r="H128" i="1"/>
  <c r="H144" i="1"/>
  <c r="H160" i="1"/>
  <c r="H172" i="1"/>
  <c r="H192" i="1"/>
  <c r="H244" i="1"/>
  <c r="H320" i="1"/>
  <c r="H338" i="1"/>
  <c r="H360" i="1"/>
  <c r="H404" i="1"/>
  <c r="H201" i="1"/>
  <c r="H319" i="1"/>
  <c r="H32" i="1"/>
  <c r="H74" i="1"/>
  <c r="H122" i="1"/>
  <c r="H37" i="1"/>
  <c r="G66" i="1"/>
  <c r="H89" i="1"/>
  <c r="H115" i="1"/>
  <c r="H165" i="1"/>
  <c r="G208" i="1"/>
  <c r="H274" i="1"/>
  <c r="H318" i="1"/>
  <c r="G346" i="1"/>
  <c r="G403" i="1"/>
  <c r="H17" i="1"/>
  <c r="G14" i="1"/>
  <c r="I14" i="1" s="1"/>
  <c r="L14" i="1" s="1"/>
  <c r="H57" i="1"/>
  <c r="G103" i="1"/>
  <c r="G130" i="1"/>
  <c r="H143" i="1"/>
  <c r="H177" i="1"/>
  <c r="H228" i="1"/>
  <c r="G303" i="1"/>
  <c r="G371" i="1"/>
  <c r="H410" i="1"/>
  <c r="H21" i="1"/>
  <c r="H33" i="1"/>
  <c r="G62" i="1"/>
  <c r="I62" i="1" s="1"/>
  <c r="L62" i="1" s="1"/>
  <c r="H78" i="1"/>
  <c r="H106" i="1"/>
  <c r="G126" i="1"/>
  <c r="H170" i="1"/>
  <c r="G211" i="1"/>
  <c r="H247" i="1"/>
  <c r="G271" i="1"/>
  <c r="H298" i="1"/>
  <c r="H346" i="1"/>
  <c r="H374" i="1"/>
  <c r="G407" i="1"/>
  <c r="G26" i="1"/>
  <c r="H49" i="1"/>
  <c r="G58" i="1"/>
  <c r="I58" i="1" s="1"/>
  <c r="L58" i="1" s="1"/>
  <c r="H83" i="1"/>
  <c r="G102" i="1"/>
  <c r="H133" i="1"/>
  <c r="H167" i="1"/>
  <c r="H202" i="1"/>
  <c r="H222" i="1"/>
  <c r="G244" i="1"/>
  <c r="G275" i="1"/>
  <c r="I275" i="1" s="1"/>
  <c r="L275" i="1" s="1"/>
  <c r="G319" i="1"/>
  <c r="G342" i="1"/>
  <c r="G391" i="1"/>
  <c r="H237" i="1"/>
  <c r="H379" i="1"/>
  <c r="H75" i="1"/>
  <c r="H209" i="1"/>
  <c r="H287" i="1"/>
  <c r="H405" i="1"/>
  <c r="H127" i="1"/>
  <c r="H239" i="1"/>
  <c r="H305" i="1"/>
  <c r="H28" i="1"/>
  <c r="H88" i="1"/>
  <c r="H116" i="1"/>
  <c r="H132" i="1"/>
  <c r="H148" i="1"/>
  <c r="H164" i="1"/>
  <c r="H180" i="1"/>
  <c r="H200" i="1"/>
  <c r="H248" i="1"/>
  <c r="H324" i="1"/>
  <c r="H342" i="1"/>
  <c r="H362" i="1"/>
  <c r="H420" i="1"/>
  <c r="H79" i="1"/>
  <c r="H243" i="1"/>
  <c r="H44" i="1"/>
  <c r="H80" i="1"/>
  <c r="H27" i="1"/>
  <c r="G38" i="1"/>
  <c r="H73" i="1"/>
  <c r="H99" i="1"/>
  <c r="H117" i="1"/>
  <c r="G170" i="1"/>
  <c r="G247" i="1"/>
  <c r="H286" i="1"/>
  <c r="G323" i="1"/>
  <c r="G359" i="1"/>
  <c r="H414" i="1"/>
  <c r="H19" i="1"/>
  <c r="H41" i="1"/>
  <c r="H65" i="1"/>
  <c r="H105" i="1"/>
  <c r="G134" i="1"/>
  <c r="G147" i="1"/>
  <c r="G178" i="1"/>
  <c r="G279" i="1"/>
  <c r="G304" i="1"/>
  <c r="H373" i="1"/>
  <c r="G416" i="1"/>
  <c r="G22" i="1"/>
  <c r="I22" i="1" s="1"/>
  <c r="L22" i="1" s="1"/>
  <c r="H35" i="1"/>
  <c r="H67" i="1"/>
  <c r="G87" i="1"/>
  <c r="G110" i="1"/>
  <c r="H157" i="1"/>
  <c r="H182" i="1"/>
  <c r="G223" i="1"/>
  <c r="H254" i="1"/>
  <c r="H272" i="1"/>
  <c r="H300" i="1"/>
  <c r="H353" i="1"/>
  <c r="G387" i="1"/>
  <c r="I387" i="1" s="1"/>
  <c r="L387" i="1" s="1"/>
  <c r="H419" i="1"/>
  <c r="G42" i="1"/>
  <c r="H51" i="1"/>
  <c r="G74" i="1"/>
  <c r="I74" i="1" s="1"/>
  <c r="L74" i="1" s="1"/>
  <c r="G90" i="1"/>
  <c r="G118" i="1"/>
  <c r="H141" i="1"/>
  <c r="H175" i="1"/>
  <c r="H206" i="1"/>
  <c r="H238" i="1"/>
  <c r="H250" i="1"/>
  <c r="H284" i="1"/>
  <c r="G320" i="1"/>
  <c r="I320" i="1" s="1"/>
  <c r="L320" i="1" s="1"/>
  <c r="G362" i="1"/>
  <c r="H394" i="1"/>
  <c r="H259" i="1"/>
  <c r="H313" i="1"/>
  <c r="H347" i="1"/>
  <c r="H136" i="1"/>
  <c r="H212" i="1"/>
  <c r="H376" i="1"/>
  <c r="H52" i="1"/>
  <c r="G78" i="1"/>
  <c r="H252" i="1"/>
  <c r="G419" i="1"/>
  <c r="I419" i="1" s="1"/>
  <c r="L419" i="1" s="1"/>
  <c r="G71" i="1"/>
  <c r="G186" i="1"/>
  <c r="H418" i="1"/>
  <c r="H9" i="1"/>
  <c r="H91" i="1"/>
  <c r="G227" i="1"/>
  <c r="G354" i="1"/>
  <c r="H43" i="1"/>
  <c r="G122" i="1"/>
  <c r="G239" i="1"/>
  <c r="I239" i="1" s="1"/>
  <c r="L239" i="1" s="1"/>
  <c r="H365" i="1"/>
  <c r="H413" i="1"/>
  <c r="H429" i="1"/>
  <c r="H42" i="1"/>
  <c r="H150" i="1"/>
  <c r="H276" i="1"/>
  <c r="H111" i="1"/>
  <c r="H90" i="1"/>
  <c r="G106" i="1"/>
  <c r="G291" i="1"/>
  <c r="H121" i="1"/>
  <c r="H290" i="1"/>
  <c r="G23" i="1"/>
  <c r="G119" i="1"/>
  <c r="H266" i="1"/>
  <c r="G388" i="1"/>
  <c r="H53" i="1"/>
  <c r="G150" i="1"/>
  <c r="G259" i="1"/>
  <c r="H398" i="1"/>
  <c r="G82" i="1"/>
  <c r="G33" i="1"/>
  <c r="G121" i="1"/>
  <c r="I121" i="1" s="1"/>
  <c r="L121" i="1" s="1"/>
  <c r="G17" i="1"/>
  <c r="G27" i="1"/>
  <c r="H138" i="1"/>
  <c r="G189" i="1"/>
  <c r="I189" i="1" s="1"/>
  <c r="L189" i="1" s="1"/>
  <c r="H173" i="1"/>
  <c r="G185" i="1"/>
  <c r="H197" i="1"/>
  <c r="H13" i="1"/>
  <c r="H114" i="1"/>
  <c r="G194" i="1"/>
  <c r="G125" i="1"/>
  <c r="G154" i="1"/>
  <c r="G181" i="1"/>
  <c r="H203" i="1"/>
  <c r="H219" i="1"/>
  <c r="G256" i="1"/>
  <c r="G282" i="1"/>
  <c r="H427" i="1"/>
  <c r="H226" i="1"/>
  <c r="G61" i="1"/>
  <c r="I61" i="1" s="1"/>
  <c r="L61" i="1" s="1"/>
  <c r="G93" i="1"/>
  <c r="H169" i="1"/>
  <c r="G179" i="1"/>
  <c r="G246" i="1"/>
  <c r="G174" i="1"/>
  <c r="G260" i="1"/>
  <c r="G283" i="1"/>
  <c r="H295" i="1"/>
  <c r="G386" i="1"/>
  <c r="G230" i="1"/>
  <c r="H278" i="1"/>
  <c r="H322" i="1"/>
  <c r="H251" i="1"/>
  <c r="G315" i="1"/>
  <c r="H366" i="1"/>
  <c r="H400" i="1"/>
  <c r="G341" i="1"/>
  <c r="G349" i="1"/>
  <c r="H390" i="1"/>
  <c r="G399" i="1"/>
  <c r="G415" i="1"/>
  <c r="G198" i="1"/>
  <c r="H262" i="1"/>
  <c r="H279" i="1"/>
  <c r="H304" i="1"/>
  <c r="G310" i="1"/>
  <c r="G333" i="1"/>
  <c r="G367" i="1"/>
  <c r="H411" i="1"/>
  <c r="H361" i="1"/>
  <c r="G350" i="1"/>
  <c r="H423" i="1"/>
  <c r="H406" i="1"/>
  <c r="H131" i="1"/>
  <c r="H151" i="1"/>
  <c r="H94" i="1"/>
  <c r="H166" i="1"/>
  <c r="H328" i="1"/>
  <c r="H253" i="1"/>
  <c r="G30" i="1"/>
  <c r="H145" i="1"/>
  <c r="H335" i="1"/>
  <c r="H25" i="1"/>
  <c r="H135" i="1"/>
  <c r="G307" i="1"/>
  <c r="G39" i="1"/>
  <c r="H159" i="1"/>
  <c r="G288" i="1"/>
  <c r="H426" i="1"/>
  <c r="G75" i="1"/>
  <c r="G183" i="1"/>
  <c r="G287" i="1"/>
  <c r="H221" i="1"/>
  <c r="H249" i="1"/>
  <c r="H118" i="1"/>
  <c r="H184" i="1"/>
  <c r="H348" i="1"/>
  <c r="H20" i="1"/>
  <c r="H59" i="1"/>
  <c r="G182" i="1"/>
  <c r="G374" i="1"/>
  <c r="G46" i="1"/>
  <c r="G162" i="1"/>
  <c r="H383" i="1"/>
  <c r="H69" i="1"/>
  <c r="H193" i="1"/>
  <c r="H323" i="1"/>
  <c r="G94" i="1"/>
  <c r="I94" i="1" s="1"/>
  <c r="L94" i="1" s="1"/>
  <c r="H210" i="1"/>
  <c r="H325" i="1"/>
  <c r="G19" i="1"/>
  <c r="I19" i="1" s="1"/>
  <c r="L19" i="1" s="1"/>
  <c r="G41" i="1"/>
  <c r="I41" i="1" s="1"/>
  <c r="L41" i="1" s="1"/>
  <c r="G81" i="1"/>
  <c r="G236" i="1"/>
  <c r="H23" i="1"/>
  <c r="H38" i="1"/>
  <c r="H87" i="1"/>
  <c r="I87" i="1" s="1"/>
  <c r="L87" i="1" s="1"/>
  <c r="H109" i="1"/>
  <c r="G135" i="1"/>
  <c r="H185" i="1"/>
  <c r="G197" i="1"/>
  <c r="H98" i="1"/>
  <c r="G203" i="1"/>
  <c r="G427" i="1"/>
  <c r="G226" i="1"/>
  <c r="H34" i="1"/>
  <c r="H66" i="1"/>
  <c r="H110" i="1"/>
  <c r="G169" i="1"/>
  <c r="G199" i="1"/>
  <c r="H246" i="1"/>
  <c r="G137" i="1"/>
  <c r="G255" i="1"/>
  <c r="G268" i="1"/>
  <c r="G295" i="1"/>
  <c r="G322" i="1"/>
  <c r="I322" i="1" s="1"/>
  <c r="L322" i="1" s="1"/>
  <c r="G345" i="1"/>
  <c r="G402" i="1"/>
  <c r="H234" i="1"/>
  <c r="H339" i="1"/>
  <c r="H349" i="1"/>
  <c r="G378" i="1"/>
  <c r="H396" i="1"/>
  <c r="G412" i="1"/>
  <c r="G235" i="1"/>
  <c r="G298" i="1"/>
  <c r="G306" i="1"/>
  <c r="H333" i="1"/>
  <c r="H395" i="1"/>
  <c r="G361" i="1"/>
  <c r="I361" i="1" s="1"/>
  <c r="L361" i="1" s="1"/>
  <c r="H377" i="1"/>
  <c r="G422" i="1"/>
  <c r="G406" i="1"/>
  <c r="I406" i="1" s="1"/>
  <c r="L406" i="1" s="1"/>
  <c r="G123" i="1"/>
  <c r="H46" i="1"/>
  <c r="G109" i="1"/>
  <c r="H126" i="1"/>
  <c r="G142" i="1"/>
  <c r="H242" i="1"/>
  <c r="G190" i="1"/>
  <c r="H204" i="1"/>
  <c r="H77" i="1"/>
  <c r="G114" i="1"/>
  <c r="G158" i="1"/>
  <c r="H153" i="1"/>
  <c r="H181" i="1"/>
  <c r="G215" i="1"/>
  <c r="H282" i="1"/>
  <c r="H218" i="1"/>
  <c r="G45" i="1"/>
  <c r="H93" i="1"/>
  <c r="G146" i="1"/>
  <c r="H199" i="1"/>
  <c r="H258" i="1"/>
  <c r="H255" i="1"/>
  <c r="G207" i="1"/>
  <c r="G240" i="1"/>
  <c r="H316" i="1"/>
  <c r="H329" i="1"/>
  <c r="G234" i="1"/>
  <c r="G355" i="1"/>
  <c r="G330" i="1"/>
  <c r="H341" i="1"/>
  <c r="H378" i="1"/>
  <c r="G396" i="1"/>
  <c r="H415" i="1"/>
  <c r="H235" i="1"/>
  <c r="G262" i="1"/>
  <c r="G299" i="1"/>
  <c r="H310" i="1"/>
  <c r="H357" i="1"/>
  <c r="G382" i="1"/>
  <c r="G411" i="1"/>
  <c r="I411" i="1" s="1"/>
  <c r="L411" i="1" s="1"/>
  <c r="G334" i="1"/>
  <c r="H350" i="1"/>
  <c r="G377" i="1"/>
  <c r="G423" i="1"/>
  <c r="H82" i="1"/>
  <c r="G9" i="1"/>
  <c r="I9" i="1" s="1"/>
  <c r="L9" i="1" s="1"/>
  <c r="H30" i="1"/>
  <c r="I30" i="1" s="1"/>
  <c r="L30" i="1" s="1"/>
  <c r="H130" i="1"/>
  <c r="H195" i="1"/>
  <c r="G18" i="1"/>
  <c r="G49" i="1"/>
  <c r="I49" i="1" s="1"/>
  <c r="L49" i="1" s="1"/>
  <c r="G113" i="1"/>
  <c r="H142" i="1"/>
  <c r="G242" i="1"/>
  <c r="I242" i="1" s="1"/>
  <c r="L242" i="1" s="1"/>
  <c r="G173" i="1"/>
  <c r="H190" i="1"/>
  <c r="G204" i="1"/>
  <c r="G13" i="1"/>
  <c r="G77" i="1"/>
  <c r="H158" i="1"/>
  <c r="G153" i="1"/>
  <c r="H191" i="1"/>
  <c r="H215" i="1"/>
  <c r="G218" i="1"/>
  <c r="I218" i="1" s="1"/>
  <c r="L218" i="1" s="1"/>
  <c r="H50" i="1"/>
  <c r="H146" i="1"/>
  <c r="G175" i="1"/>
  <c r="G258" i="1"/>
  <c r="H174" i="1"/>
  <c r="H214" i="1"/>
  <c r="H260" i="1"/>
  <c r="H283" i="1"/>
  <c r="H351" i="1"/>
  <c r="H386" i="1"/>
  <c r="H207" i="1"/>
  <c r="H240" i="1"/>
  <c r="G278" i="1"/>
  <c r="G316" i="1"/>
  <c r="G329" i="1"/>
  <c r="G251" i="1"/>
  <c r="H315" i="1"/>
  <c r="H355" i="1"/>
  <c r="G400" i="1"/>
  <c r="G267" i="1"/>
  <c r="H294" i="1"/>
  <c r="H330" i="1"/>
  <c r="H343" i="1"/>
  <c r="G370" i="1"/>
  <c r="H399" i="1"/>
  <c r="H198" i="1"/>
  <c r="H299" i="1"/>
  <c r="G311" i="1"/>
  <c r="G357" i="1"/>
  <c r="I357" i="1" s="1"/>
  <c r="L357" i="1" s="1"/>
  <c r="H382" i="1"/>
  <c r="H334" i="1"/>
  <c r="G11" i="1"/>
  <c r="I11" i="1" s="1"/>
  <c r="L11" i="1" s="1"/>
  <c r="H236" i="1"/>
  <c r="H18" i="1"/>
  <c r="G35" i="1"/>
  <c r="G57" i="1"/>
  <c r="H86" i="1"/>
  <c r="G133" i="1"/>
  <c r="I133" i="1" s="1"/>
  <c r="L133" i="1" s="1"/>
  <c r="H194" i="1"/>
  <c r="G98" i="1"/>
  <c r="H125" i="1"/>
  <c r="H154" i="1"/>
  <c r="G191" i="1"/>
  <c r="G219" i="1"/>
  <c r="H256" i="1"/>
  <c r="G29" i="1"/>
  <c r="G83" i="1"/>
  <c r="H102" i="1"/>
  <c r="G157" i="1"/>
  <c r="I157" i="1" s="1"/>
  <c r="L157" i="1" s="1"/>
  <c r="H179" i="1"/>
  <c r="H137" i="1"/>
  <c r="G214" i="1"/>
  <c r="H268" i="1"/>
  <c r="G351" i="1"/>
  <c r="H230" i="1"/>
  <c r="H345" i="1"/>
  <c r="H402" i="1"/>
  <c r="G366" i="1"/>
  <c r="H267" i="1"/>
  <c r="G294" i="1"/>
  <c r="G339" i="1"/>
  <c r="I339" i="1" s="1"/>
  <c r="L339" i="1" s="1"/>
  <c r="G343" i="1"/>
  <c r="H370" i="1"/>
  <c r="G390" i="1"/>
  <c r="I390" i="1" s="1"/>
  <c r="L390" i="1" s="1"/>
  <c r="H412" i="1"/>
  <c r="G252" i="1"/>
  <c r="H271" i="1"/>
  <c r="I271" i="1" s="1"/>
  <c r="L271" i="1" s="1"/>
  <c r="H306" i="1"/>
  <c r="H311" i="1"/>
  <c r="H367" i="1"/>
  <c r="G395" i="1"/>
  <c r="H422" i="1"/>
  <c r="G423" i="3"/>
  <c r="G422" i="3"/>
  <c r="G411" i="3"/>
  <c r="G410" i="3"/>
  <c r="G403" i="3"/>
  <c r="G402" i="3"/>
  <c r="G388" i="3"/>
  <c r="G372" i="3"/>
  <c r="G356" i="3"/>
  <c r="G351" i="3"/>
  <c r="G347" i="3"/>
  <c r="G339" i="3"/>
  <c r="G337" i="3"/>
  <c r="G333" i="3"/>
  <c r="G329" i="3"/>
  <c r="G325" i="3"/>
  <c r="G321" i="3"/>
  <c r="G317" i="3"/>
  <c r="G313" i="3"/>
  <c r="G309" i="3"/>
  <c r="G288" i="3"/>
  <c r="G284" i="3"/>
  <c r="G281" i="3"/>
  <c r="G261" i="3"/>
  <c r="G257" i="3"/>
  <c r="G248" i="3"/>
  <c r="G244" i="3"/>
  <c r="G237" i="3"/>
  <c r="G43" i="3"/>
  <c r="G38" i="3"/>
  <c r="G27" i="3"/>
  <c r="G22" i="3"/>
  <c r="G11" i="3"/>
  <c r="G415" i="3"/>
  <c r="H408" i="3"/>
  <c r="G396" i="3"/>
  <c r="H395" i="3"/>
  <c r="G387" i="3"/>
  <c r="H384" i="3"/>
  <c r="G380" i="3"/>
  <c r="G371" i="3"/>
  <c r="G360" i="3"/>
  <c r="G359" i="3"/>
  <c r="G355" i="3"/>
  <c r="H344" i="3"/>
  <c r="G336" i="3"/>
  <c r="G332" i="3"/>
  <c r="G328" i="3"/>
  <c r="G324" i="3"/>
  <c r="G320" i="3"/>
  <c r="G316" i="3"/>
  <c r="G312" i="3"/>
  <c r="G308" i="3"/>
  <c r="G305" i="3"/>
  <c r="H304" i="3"/>
  <c r="G301" i="3"/>
  <c r="H300" i="3"/>
  <c r="G297" i="3"/>
  <c r="H293" i="3"/>
  <c r="G277" i="3"/>
  <c r="G273" i="3"/>
  <c r="G264" i="3"/>
  <c r="G260" i="3"/>
  <c r="H256" i="3"/>
  <c r="G253" i="3"/>
  <c r="H252" i="3"/>
  <c r="H249" i="3"/>
  <c r="G240" i="3"/>
  <c r="G236" i="3"/>
  <c r="G233" i="3"/>
  <c r="G222" i="3"/>
  <c r="G219" i="3"/>
  <c r="G206" i="3"/>
  <c r="G203" i="3"/>
  <c r="G199" i="3"/>
  <c r="H198" i="3"/>
  <c r="G195" i="3"/>
  <c r="H194" i="3"/>
  <c r="G191" i="3"/>
  <c r="H190" i="3"/>
  <c r="G187" i="3"/>
  <c r="H186" i="3"/>
  <c r="G183" i="3"/>
  <c r="H182" i="3"/>
  <c r="G179" i="3"/>
  <c r="H178" i="3"/>
  <c r="G175" i="3"/>
  <c r="H174" i="3"/>
  <c r="G171" i="3"/>
  <c r="H170" i="3"/>
  <c r="G167" i="3"/>
  <c r="H166" i="3"/>
  <c r="G163" i="3"/>
  <c r="H162" i="3"/>
  <c r="G159" i="3"/>
  <c r="H158" i="3"/>
  <c r="G155" i="3"/>
  <c r="H154" i="3"/>
  <c r="G151" i="3"/>
  <c r="H150" i="3"/>
  <c r="G147" i="3"/>
  <c r="H146" i="3"/>
  <c r="G143" i="3"/>
  <c r="H142" i="3"/>
  <c r="G139" i="3"/>
  <c r="H138" i="3"/>
  <c r="G135" i="3"/>
  <c r="H134" i="3"/>
  <c r="G131" i="3"/>
  <c r="H130" i="3"/>
  <c r="G127" i="3"/>
  <c r="H126" i="3"/>
  <c r="G123" i="3"/>
  <c r="H122" i="3"/>
  <c r="G119" i="3"/>
  <c r="H118" i="3"/>
  <c r="G115" i="3"/>
  <c r="H114" i="3"/>
  <c r="G111" i="3"/>
  <c r="H110" i="3"/>
  <c r="G107" i="3"/>
  <c r="H106" i="3"/>
  <c r="G103" i="3"/>
  <c r="H102" i="3"/>
  <c r="G99" i="3"/>
  <c r="H98" i="3"/>
  <c r="G95" i="3"/>
  <c r="H94" i="3"/>
  <c r="G91" i="3"/>
  <c r="H90" i="3"/>
  <c r="G87" i="3"/>
  <c r="H86" i="3"/>
  <c r="G83" i="3"/>
  <c r="H82" i="3"/>
  <c r="G79" i="3"/>
  <c r="H78" i="3"/>
  <c r="G75" i="3"/>
  <c r="H74" i="3"/>
  <c r="G71" i="3"/>
  <c r="H70" i="3"/>
  <c r="G67" i="3"/>
  <c r="H66" i="3"/>
  <c r="G63" i="3"/>
  <c r="H62" i="3"/>
  <c r="G59" i="3"/>
  <c r="H58" i="3"/>
  <c r="G55" i="3"/>
  <c r="H54" i="3"/>
  <c r="G51" i="3"/>
  <c r="H50" i="3"/>
  <c r="G47" i="3"/>
  <c r="H46" i="3"/>
  <c r="G42" i="3"/>
  <c r="G31" i="3"/>
  <c r="H30" i="3"/>
  <c r="G26" i="3"/>
  <c r="G15" i="3"/>
  <c r="H14" i="3"/>
  <c r="G10" i="3"/>
  <c r="H429" i="3"/>
  <c r="G428" i="3"/>
  <c r="H427" i="3"/>
  <c r="H425" i="3"/>
  <c r="H424" i="3"/>
  <c r="H419" i="3"/>
  <c r="G408" i="3"/>
  <c r="H407" i="3"/>
  <c r="H399" i="3"/>
  <c r="G395" i="3"/>
  <c r="G394" i="3"/>
  <c r="H393" i="3"/>
  <c r="H392" i="3"/>
  <c r="G384" i="3"/>
  <c r="I384" i="3" s="1"/>
  <c r="L384" i="3" s="1"/>
  <c r="G383" i="3"/>
  <c r="G379" i="3"/>
  <c r="H378" i="3"/>
  <c r="H377" i="3"/>
  <c r="H376" i="3"/>
  <c r="H370" i="3"/>
  <c r="H369" i="3"/>
  <c r="H368" i="3"/>
  <c r="G364" i="3"/>
  <c r="G363" i="3"/>
  <c r="H354" i="3"/>
  <c r="H353" i="3"/>
  <c r="H352" i="3"/>
  <c r="H348" i="3"/>
  <c r="G344" i="3"/>
  <c r="G343" i="3"/>
  <c r="H340" i="3"/>
  <c r="G304" i="3"/>
  <c r="G300" i="3"/>
  <c r="H296" i="3"/>
  <c r="G293" i="3"/>
  <c r="H292" i="3"/>
  <c r="H289" i="3"/>
  <c r="H285" i="3"/>
  <c r="G280" i="3"/>
  <c r="G276" i="3"/>
  <c r="H272" i="3"/>
  <c r="G269" i="3"/>
  <c r="H268" i="3"/>
  <c r="H265" i="3"/>
  <c r="G256" i="3"/>
  <c r="G252" i="3"/>
  <c r="G249" i="3"/>
  <c r="H245" i="3"/>
  <c r="H241" i="3"/>
  <c r="H232" i="3"/>
  <c r="G229" i="3"/>
  <c r="H228" i="3"/>
  <c r="G225" i="3"/>
  <c r="G218" i="3"/>
  <c r="G217" i="3"/>
  <c r="H216" i="3"/>
  <c r="G215" i="3"/>
  <c r="H214" i="3"/>
  <c r="G210" i="3"/>
  <c r="G202" i="3"/>
  <c r="G198" i="3"/>
  <c r="G194" i="3"/>
  <c r="G190" i="3"/>
  <c r="G186" i="3"/>
  <c r="G182" i="3"/>
  <c r="G178" i="3"/>
  <c r="G174" i="3"/>
  <c r="G170" i="3"/>
  <c r="G166" i="3"/>
  <c r="G162" i="3"/>
  <c r="G158" i="3"/>
  <c r="G154" i="3"/>
  <c r="G150" i="3"/>
  <c r="G146" i="3"/>
  <c r="G142" i="3"/>
  <c r="G138" i="3"/>
  <c r="G134" i="3"/>
  <c r="G130" i="3"/>
  <c r="G126" i="3"/>
  <c r="G122" i="3"/>
  <c r="G118" i="3"/>
  <c r="G114" i="3"/>
  <c r="G110" i="3"/>
  <c r="G106" i="3"/>
  <c r="G102" i="3"/>
  <c r="G98" i="3"/>
  <c r="G94" i="3"/>
  <c r="G90" i="3"/>
  <c r="G86" i="3"/>
  <c r="G82" i="3"/>
  <c r="G78" i="3"/>
  <c r="G74" i="3"/>
  <c r="G70" i="3"/>
  <c r="G66" i="3"/>
  <c r="G62" i="3"/>
  <c r="G58" i="3"/>
  <c r="G54" i="3"/>
  <c r="G50" i="3"/>
  <c r="G46" i="3"/>
  <c r="G35" i="3"/>
  <c r="H34" i="3"/>
  <c r="G30" i="3"/>
  <c r="I30" i="3" s="1"/>
  <c r="L30" i="3" s="1"/>
  <c r="G427" i="3"/>
  <c r="G424" i="3"/>
  <c r="G419" i="3"/>
  <c r="H412" i="3"/>
  <c r="G407" i="3"/>
  <c r="I407" i="3" s="1"/>
  <c r="L407" i="3" s="1"/>
  <c r="G406" i="3"/>
  <c r="G404" i="3"/>
  <c r="H403" i="3"/>
  <c r="G399" i="3"/>
  <c r="G392" i="3"/>
  <c r="G391" i="3"/>
  <c r="H382" i="3"/>
  <c r="G376" i="3"/>
  <c r="G375" i="3"/>
  <c r="H372" i="3"/>
  <c r="G368" i="3"/>
  <c r="G367" i="3"/>
  <c r="H362" i="3"/>
  <c r="H361" i="3"/>
  <c r="H358" i="3"/>
  <c r="H356" i="3"/>
  <c r="G352" i="3"/>
  <c r="G348" i="3"/>
  <c r="H342" i="3"/>
  <c r="G340" i="3"/>
  <c r="H337" i="3"/>
  <c r="G296" i="3"/>
  <c r="G292" i="3"/>
  <c r="G289" i="3"/>
  <c r="G285" i="3"/>
  <c r="H281" i="3"/>
  <c r="G272" i="3"/>
  <c r="G268" i="3"/>
  <c r="G265" i="3"/>
  <c r="G245" i="3"/>
  <c r="H244" i="3"/>
  <c r="G241" i="3"/>
  <c r="H237" i="3"/>
  <c r="G232" i="3"/>
  <c r="G228" i="3"/>
  <c r="G214" i="3"/>
  <c r="G213" i="3"/>
  <c r="G39" i="3"/>
  <c r="G34" i="3"/>
  <c r="G23" i="3"/>
  <c r="G18" i="3"/>
  <c r="H18" i="3"/>
  <c r="G19" i="3"/>
  <c r="G14" i="3"/>
  <c r="H27" i="3"/>
  <c r="H59" i="3"/>
  <c r="H75" i="3"/>
  <c r="H91" i="3"/>
  <c r="H107" i="3"/>
  <c r="H123" i="3"/>
  <c r="H139" i="3"/>
  <c r="H155" i="3"/>
  <c r="H171" i="3"/>
  <c r="H187" i="3"/>
  <c r="H203" i="3"/>
  <c r="H233" i="3"/>
  <c r="H269" i="3"/>
  <c r="H301" i="3"/>
  <c r="H317" i="3"/>
  <c r="H333" i="3"/>
  <c r="H38" i="3"/>
  <c r="H210" i="3"/>
  <c r="H240" i="3"/>
  <c r="H276" i="3"/>
  <c r="H308" i="3"/>
  <c r="H324" i="3"/>
  <c r="H360" i="3"/>
  <c r="G16" i="3"/>
  <c r="G345" i="3"/>
  <c r="H359" i="3"/>
  <c r="G386" i="3"/>
  <c r="H41" i="3"/>
  <c r="G220" i="3"/>
  <c r="G350" i="3"/>
  <c r="G381" i="3"/>
  <c r="H410" i="3"/>
  <c r="G24" i="3"/>
  <c r="H213" i="3"/>
  <c r="H349" i="3"/>
  <c r="H365" i="3"/>
  <c r="G382" i="3"/>
  <c r="H391" i="3"/>
  <c r="G421" i="3"/>
  <c r="H33" i="3"/>
  <c r="H207" i="3"/>
  <c r="H220" i="3"/>
  <c r="G354" i="3"/>
  <c r="G370" i="3"/>
  <c r="H379" i="3"/>
  <c r="G393" i="3"/>
  <c r="G425" i="3"/>
  <c r="H9" i="3"/>
  <c r="H47" i="3"/>
  <c r="H63" i="3"/>
  <c r="H79" i="3"/>
  <c r="H95" i="3"/>
  <c r="H111" i="3"/>
  <c r="H127" i="3"/>
  <c r="H143" i="3"/>
  <c r="H159" i="3"/>
  <c r="H175" i="3"/>
  <c r="H191" i="3"/>
  <c r="H219" i="3"/>
  <c r="H253" i="3"/>
  <c r="H273" i="3"/>
  <c r="H305" i="3"/>
  <c r="H321" i="3"/>
  <c r="H411" i="3"/>
  <c r="H42" i="3"/>
  <c r="H218" i="3"/>
  <c r="H248" i="3"/>
  <c r="H280" i="3"/>
  <c r="H312" i="3"/>
  <c r="H328" i="3"/>
  <c r="H364" i="3"/>
  <c r="G12" i="3"/>
  <c r="H29" i="3"/>
  <c r="G346" i="3"/>
  <c r="G365" i="3"/>
  <c r="H387" i="3"/>
  <c r="H43" i="3"/>
  <c r="G223" i="3"/>
  <c r="H351" i="3"/>
  <c r="G390" i="3"/>
  <c r="G416" i="3"/>
  <c r="H37" i="3"/>
  <c r="G342" i="3"/>
  <c r="I342" i="3" s="1"/>
  <c r="L342" i="3" s="1"/>
  <c r="G358" i="3"/>
  <c r="H367" i="3"/>
  <c r="H385" i="3"/>
  <c r="H404" i="3"/>
  <c r="H17" i="3"/>
  <c r="H35" i="3"/>
  <c r="H215" i="3"/>
  <c r="H343" i="3"/>
  <c r="H363" i="3"/>
  <c r="H374" i="3"/>
  <c r="H381" i="3"/>
  <c r="H394" i="3"/>
  <c r="H428" i="3"/>
  <c r="H22" i="3"/>
  <c r="H51" i="3"/>
  <c r="H67" i="3"/>
  <c r="H83" i="3"/>
  <c r="H99" i="3"/>
  <c r="H115" i="3"/>
  <c r="H131" i="3"/>
  <c r="H147" i="3"/>
  <c r="H163" i="3"/>
  <c r="H179" i="3"/>
  <c r="H195" i="3"/>
  <c r="H225" i="3"/>
  <c r="H257" i="3"/>
  <c r="H277" i="3"/>
  <c r="H309" i="3"/>
  <c r="H325" i="3"/>
  <c r="H415" i="3"/>
  <c r="H11" i="3"/>
  <c r="H10" i="3"/>
  <c r="H202" i="3"/>
  <c r="H222" i="3"/>
  <c r="H260" i="3"/>
  <c r="H284" i="3"/>
  <c r="H316" i="3"/>
  <c r="H332" i="3"/>
  <c r="H380" i="3"/>
  <c r="H13" i="3"/>
  <c r="H31" i="3"/>
  <c r="G349" i="3"/>
  <c r="H371" i="3"/>
  <c r="H396" i="3"/>
  <c r="G204" i="3"/>
  <c r="H339" i="3"/>
  <c r="G366" i="3"/>
  <c r="H402" i="3"/>
  <c r="H422" i="3"/>
  <c r="H21" i="3"/>
  <c r="H39" i="3"/>
  <c r="H345" i="3"/>
  <c r="G361" i="3"/>
  <c r="G373" i="3"/>
  <c r="H386" i="3"/>
  <c r="H406" i="3"/>
  <c r="H19" i="3"/>
  <c r="G36" i="3"/>
  <c r="G216" i="3"/>
  <c r="H350" i="3"/>
  <c r="H366" i="3"/>
  <c r="G377" i="3"/>
  <c r="H383" i="3"/>
  <c r="H409" i="3"/>
  <c r="G429" i="3"/>
  <c r="H71" i="3"/>
  <c r="H135" i="3"/>
  <c r="H199" i="3"/>
  <c r="H313" i="3"/>
  <c r="H206" i="3"/>
  <c r="H320" i="3"/>
  <c r="G32" i="3"/>
  <c r="G207" i="3"/>
  <c r="G40" i="3"/>
  <c r="G389" i="3"/>
  <c r="H204" i="3"/>
  <c r="G378" i="3"/>
  <c r="H87" i="3"/>
  <c r="H151" i="3"/>
  <c r="H229" i="3"/>
  <c r="H329" i="3"/>
  <c r="H236" i="3"/>
  <c r="H336" i="3"/>
  <c r="H355" i="3"/>
  <c r="H347" i="3"/>
  <c r="H346" i="3"/>
  <c r="G412" i="3"/>
  <c r="H217" i="3"/>
  <c r="H390" i="3"/>
  <c r="G136" i="3"/>
  <c r="G331" i="3"/>
  <c r="H44" i="3"/>
  <c r="H52" i="3"/>
  <c r="G65" i="3"/>
  <c r="G81" i="3"/>
  <c r="H100" i="3"/>
  <c r="G121" i="3"/>
  <c r="G137" i="3"/>
  <c r="G169" i="3"/>
  <c r="G185" i="3"/>
  <c r="G205" i="3"/>
  <c r="H224" i="3"/>
  <c r="H242" i="3"/>
  <c r="H274" i="3"/>
  <c r="H322" i="3"/>
  <c r="H109" i="3"/>
  <c r="G128" i="3"/>
  <c r="G141" i="3"/>
  <c r="H160" i="3"/>
  <c r="G173" i="3"/>
  <c r="H192" i="3"/>
  <c r="H223" i="3"/>
  <c r="H318" i="3"/>
  <c r="G117" i="3"/>
  <c r="G149" i="3"/>
  <c r="H168" i="3"/>
  <c r="H184" i="3"/>
  <c r="H200" i="3"/>
  <c r="H57" i="3"/>
  <c r="G76" i="3"/>
  <c r="G92" i="3"/>
  <c r="H105" i="3"/>
  <c r="G156" i="3"/>
  <c r="G9" i="3"/>
  <c r="I9" i="3" s="1"/>
  <c r="L9" i="3" s="1"/>
  <c r="G17" i="3"/>
  <c r="G25" i="3"/>
  <c r="G33" i="3"/>
  <c r="G41" i="3"/>
  <c r="I41" i="3" s="1"/>
  <c r="L41" i="3" s="1"/>
  <c r="G48" i="3"/>
  <c r="G61" i="3"/>
  <c r="H69" i="3"/>
  <c r="H72" i="3"/>
  <c r="G80" i="3"/>
  <c r="G93" i="3"/>
  <c r="H101" i="3"/>
  <c r="H113" i="3"/>
  <c r="G132" i="3"/>
  <c r="H145" i="3"/>
  <c r="G164" i="3"/>
  <c r="H177" i="3"/>
  <c r="G196" i="3"/>
  <c r="H208" i="3"/>
  <c r="G234" i="3"/>
  <c r="G266" i="3"/>
  <c r="H295" i="3"/>
  <c r="G303" i="3"/>
  <c r="G315" i="3"/>
  <c r="H420" i="3"/>
  <c r="H231" i="3"/>
  <c r="H247" i="3"/>
  <c r="H263" i="3"/>
  <c r="H279" i="3"/>
  <c r="G306" i="3"/>
  <c r="G338" i="3"/>
  <c r="G227" i="3"/>
  <c r="G235" i="3"/>
  <c r="G243" i="3"/>
  <c r="G251" i="3"/>
  <c r="G259" i="3"/>
  <c r="G267" i="3"/>
  <c r="G275" i="3"/>
  <c r="G283" i="3"/>
  <c r="G291" i="3"/>
  <c r="G299" i="3"/>
  <c r="G307" i="3"/>
  <c r="H310" i="3"/>
  <c r="G323" i="3"/>
  <c r="G330" i="3"/>
  <c r="G357" i="3"/>
  <c r="H401" i="3"/>
  <c r="H389" i="3"/>
  <c r="H416" i="3"/>
  <c r="H421" i="3"/>
  <c r="H25" i="3"/>
  <c r="H103" i="3"/>
  <c r="H167" i="3"/>
  <c r="H261" i="3"/>
  <c r="H423" i="3"/>
  <c r="H264" i="3"/>
  <c r="H388" i="3"/>
  <c r="G385" i="3"/>
  <c r="G374" i="3"/>
  <c r="G362" i="3"/>
  <c r="G353" i="3"/>
  <c r="H418" i="3"/>
  <c r="H55" i="3"/>
  <c r="H119" i="3"/>
  <c r="H183" i="3"/>
  <c r="H297" i="3"/>
  <c r="H26" i="3"/>
  <c r="H288" i="3"/>
  <c r="H15" i="3"/>
  <c r="G397" i="3"/>
  <c r="G28" i="3"/>
  <c r="G409" i="3"/>
  <c r="H23" i="3"/>
  <c r="H375" i="3"/>
  <c r="G20" i="3"/>
  <c r="G369" i="3"/>
  <c r="I369" i="3" s="1"/>
  <c r="L369" i="3" s="1"/>
  <c r="G133" i="3"/>
  <c r="H209" i="3"/>
  <c r="G44" i="3"/>
  <c r="G60" i="3"/>
  <c r="H68" i="3"/>
  <c r="G100" i="3"/>
  <c r="G124" i="3"/>
  <c r="H140" i="3"/>
  <c r="H185" i="3"/>
  <c r="G212" i="3"/>
  <c r="H226" i="3"/>
  <c r="G274" i="3"/>
  <c r="G112" i="3"/>
  <c r="G125" i="3"/>
  <c r="G144" i="3"/>
  <c r="G157" i="3"/>
  <c r="H173" i="3"/>
  <c r="H189" i="3"/>
  <c r="G104" i="3"/>
  <c r="H120" i="3"/>
  <c r="G168" i="3"/>
  <c r="H197" i="3"/>
  <c r="G211" i="3"/>
  <c r="H76" i="3"/>
  <c r="H97" i="3"/>
  <c r="G153" i="3"/>
  <c r="H12" i="3"/>
  <c r="G21" i="3"/>
  <c r="H32" i="3"/>
  <c r="H45" i="3"/>
  <c r="H53" i="3"/>
  <c r="H61" i="3"/>
  <c r="G69" i="3"/>
  <c r="G77" i="3"/>
  <c r="G85" i="3"/>
  <c r="H116" i="3"/>
  <c r="H132" i="3"/>
  <c r="G148" i="3"/>
  <c r="G161" i="3"/>
  <c r="G177" i="3"/>
  <c r="H193" i="3"/>
  <c r="G208" i="3"/>
  <c r="H234" i="3"/>
  <c r="G282" i="3"/>
  <c r="G327" i="3"/>
  <c r="H414" i="3"/>
  <c r="G287" i="3"/>
  <c r="H315" i="3"/>
  <c r="G231" i="3"/>
  <c r="I231" i="3" s="1"/>
  <c r="L231" i="3" s="1"/>
  <c r="H255" i="3"/>
  <c r="G271" i="3"/>
  <c r="H306" i="3"/>
  <c r="G341" i="3"/>
  <c r="G230" i="3"/>
  <c r="H238" i="3"/>
  <c r="H251" i="3"/>
  <c r="G262" i="3"/>
  <c r="H270" i="3"/>
  <c r="H283" i="3"/>
  <c r="G294" i="3"/>
  <c r="H302" i="3"/>
  <c r="G319" i="3"/>
  <c r="H413" i="3"/>
  <c r="G314" i="3"/>
  <c r="G326" i="3"/>
  <c r="H397" i="3"/>
  <c r="H417" i="3"/>
  <c r="H136" i="3"/>
  <c r="G209" i="3"/>
  <c r="H331" i="3"/>
  <c r="H49" i="3"/>
  <c r="H60" i="3"/>
  <c r="H81" i="3"/>
  <c r="G108" i="3"/>
  <c r="H124" i="3"/>
  <c r="H169" i="3"/>
  <c r="G188" i="3"/>
  <c r="H212" i="3"/>
  <c r="G242" i="3"/>
  <c r="G298" i="3"/>
  <c r="H112" i="3"/>
  <c r="H128" i="3"/>
  <c r="H144" i="3"/>
  <c r="G160" i="3"/>
  <c r="G176" i="3"/>
  <c r="G189" i="3"/>
  <c r="I189" i="3" s="1"/>
  <c r="L189" i="3" s="1"/>
  <c r="G318" i="3"/>
  <c r="H104" i="3"/>
  <c r="H149" i="3"/>
  <c r="H181" i="3"/>
  <c r="G197" i="3"/>
  <c r="G57" i="3"/>
  <c r="I57" i="3" s="1"/>
  <c r="L57" i="3" s="1"/>
  <c r="G84" i="3"/>
  <c r="G97" i="3"/>
  <c r="H156" i="3"/>
  <c r="G13" i="3"/>
  <c r="H24" i="3"/>
  <c r="I24" i="3" s="1"/>
  <c r="L24" i="3" s="1"/>
  <c r="H36" i="3"/>
  <c r="G45" i="3"/>
  <c r="G53" i="3"/>
  <c r="G88" i="3"/>
  <c r="G96" i="3"/>
  <c r="H148" i="3"/>
  <c r="H164" i="3"/>
  <c r="G180" i="3"/>
  <c r="G193" i="3"/>
  <c r="G250" i="3"/>
  <c r="H282" i="3"/>
  <c r="G414" i="3"/>
  <c r="H303" i="3"/>
  <c r="G405" i="3"/>
  <c r="H239" i="3"/>
  <c r="G255" i="3"/>
  <c r="G279" i="3"/>
  <c r="G334" i="3"/>
  <c r="H341" i="3"/>
  <c r="H230" i="3"/>
  <c r="H243" i="3"/>
  <c r="G254" i="3"/>
  <c r="H262" i="3"/>
  <c r="H275" i="3"/>
  <c r="G286" i="3"/>
  <c r="H294" i="3"/>
  <c r="H307" i="3"/>
  <c r="H335" i="3"/>
  <c r="H314" i="3"/>
  <c r="H326" i="3"/>
  <c r="H357" i="3"/>
  <c r="H426" i="3"/>
  <c r="H398" i="3"/>
  <c r="G418" i="3"/>
  <c r="H165" i="3"/>
  <c r="G400" i="3"/>
  <c r="G49" i="3"/>
  <c r="H65" i="3"/>
  <c r="H89" i="3"/>
  <c r="H108" i="3"/>
  <c r="H137" i="3"/>
  <c r="G172" i="3"/>
  <c r="H188" i="3"/>
  <c r="G224" i="3"/>
  <c r="G258" i="3"/>
  <c r="H298" i="3"/>
  <c r="H176" i="3"/>
  <c r="G192" i="3"/>
  <c r="I192" i="3" s="1"/>
  <c r="L192" i="3" s="1"/>
  <c r="H117" i="3"/>
  <c r="G152" i="3"/>
  <c r="G181" i="3"/>
  <c r="I181" i="3" s="1"/>
  <c r="L181" i="3" s="1"/>
  <c r="G200" i="3"/>
  <c r="H73" i="3"/>
  <c r="H84" i="3"/>
  <c r="G105" i="3"/>
  <c r="I105" i="3" s="1"/>
  <c r="L105" i="3" s="1"/>
  <c r="H201" i="3"/>
  <c r="H16" i="3"/>
  <c r="I16" i="3" s="1"/>
  <c r="L16" i="3" s="1"/>
  <c r="H28" i="3"/>
  <c r="G37" i="3"/>
  <c r="I37" i="3" s="1"/>
  <c r="L37" i="3" s="1"/>
  <c r="G56" i="3"/>
  <c r="G64" i="3"/>
  <c r="G72" i="3"/>
  <c r="H80" i="3"/>
  <c r="H88" i="3"/>
  <c r="H96" i="3"/>
  <c r="G113" i="3"/>
  <c r="H129" i="3"/>
  <c r="H180" i="3"/>
  <c r="H196" i="3"/>
  <c r="H221" i="3"/>
  <c r="H250" i="3"/>
  <c r="G295" i="3"/>
  <c r="H311" i="3"/>
  <c r="H405" i="3"/>
  <c r="G239" i="3"/>
  <c r="G263" i="3"/>
  <c r="I263" i="3" s="1"/>
  <c r="L263" i="3" s="1"/>
  <c r="G290" i="3"/>
  <c r="H334" i="3"/>
  <c r="H235" i="3"/>
  <c r="G246" i="3"/>
  <c r="H254" i="3"/>
  <c r="H267" i="3"/>
  <c r="G278" i="3"/>
  <c r="H286" i="3"/>
  <c r="H299" i="3"/>
  <c r="G335" i="3"/>
  <c r="H323" i="3"/>
  <c r="H330" i="3"/>
  <c r="G426" i="3"/>
  <c r="G398" i="3"/>
  <c r="H133" i="3"/>
  <c r="G165" i="3"/>
  <c r="H400" i="3"/>
  <c r="G52" i="3"/>
  <c r="G68" i="3"/>
  <c r="G89" i="3"/>
  <c r="H121" i="3"/>
  <c r="G140" i="3"/>
  <c r="H172" i="3"/>
  <c r="H205" i="3"/>
  <c r="G226" i="3"/>
  <c r="H258" i="3"/>
  <c r="G322" i="3"/>
  <c r="G109" i="3"/>
  <c r="H125" i="3"/>
  <c r="H141" i="3"/>
  <c r="H157" i="3"/>
  <c r="G120" i="3"/>
  <c r="I120" i="3" s="1"/>
  <c r="L120" i="3" s="1"/>
  <c r="H152" i="3"/>
  <c r="G184" i="3"/>
  <c r="I184" i="3" s="1"/>
  <c r="L184" i="3" s="1"/>
  <c r="H211" i="3"/>
  <c r="G73" i="3"/>
  <c r="I73" i="3" s="1"/>
  <c r="L73" i="3" s="1"/>
  <c r="H92" i="3"/>
  <c r="H153" i="3"/>
  <c r="G201" i="3"/>
  <c r="H20" i="3"/>
  <c r="G29" i="3"/>
  <c r="I29" i="3" s="1"/>
  <c r="L29" i="3" s="1"/>
  <c r="H40" i="3"/>
  <c r="I40" i="3" s="1"/>
  <c r="L40" i="3" s="1"/>
  <c r="H48" i="3"/>
  <c r="H56" i="3"/>
  <c r="H64" i="3"/>
  <c r="H77" i="3"/>
  <c r="H85" i="3"/>
  <c r="H93" i="3"/>
  <c r="G101" i="3"/>
  <c r="G116" i="3"/>
  <c r="G129" i="3"/>
  <c r="G145" i="3"/>
  <c r="H161" i="3"/>
  <c r="G221" i="3"/>
  <c r="H266" i="3"/>
  <c r="H327" i="3"/>
  <c r="H287" i="3"/>
  <c r="G311" i="3"/>
  <c r="G420" i="3"/>
  <c r="G247" i="3"/>
  <c r="H271" i="3"/>
  <c r="H290" i="3"/>
  <c r="H338" i="3"/>
  <c r="H227" i="3"/>
  <c r="G238" i="3"/>
  <c r="H246" i="3"/>
  <c r="H259" i="3"/>
  <c r="G270" i="3"/>
  <c r="H278" i="3"/>
  <c r="H291" i="3"/>
  <c r="G302" i="3"/>
  <c r="H319" i="3"/>
  <c r="G413" i="3"/>
  <c r="G310" i="3"/>
  <c r="I310" i="3" s="1"/>
  <c r="L310" i="3" s="1"/>
  <c r="G401" i="3"/>
  <c r="H373" i="3"/>
  <c r="G417" i="3"/>
  <c r="G428" i="10"/>
  <c r="G415" i="10"/>
  <c r="G411" i="10"/>
  <c r="G410" i="10"/>
  <c r="G403" i="10"/>
  <c r="G388" i="10"/>
  <c r="G312" i="10"/>
  <c r="G308" i="10"/>
  <c r="G305" i="10"/>
  <c r="G301" i="10"/>
  <c r="G427" i="10"/>
  <c r="G424" i="10"/>
  <c r="H423" i="10"/>
  <c r="G420" i="10"/>
  <c r="H419" i="10"/>
  <c r="H408" i="10"/>
  <c r="G396" i="10"/>
  <c r="H395" i="10"/>
  <c r="G387" i="10"/>
  <c r="H384" i="10"/>
  <c r="G380" i="10"/>
  <c r="G379" i="10"/>
  <c r="G408" i="10"/>
  <c r="G407" i="10"/>
  <c r="G406" i="10"/>
  <c r="H405" i="10"/>
  <c r="G404" i="10"/>
  <c r="H399" i="10"/>
  <c r="H392" i="10"/>
  <c r="G363" i="10"/>
  <c r="H356" i="10"/>
  <c r="G340" i="10"/>
  <c r="G339" i="10"/>
  <c r="G336" i="10"/>
  <c r="H329" i="10"/>
  <c r="G325" i="10"/>
  <c r="G320" i="10"/>
  <c r="G304" i="10"/>
  <c r="G293" i="10"/>
  <c r="G272" i="10"/>
  <c r="G268" i="10"/>
  <c r="G265" i="10"/>
  <c r="G261" i="10"/>
  <c r="G240" i="10"/>
  <c r="G236" i="10"/>
  <c r="G233" i="10"/>
  <c r="G229" i="10"/>
  <c r="G214" i="10"/>
  <c r="G207" i="10"/>
  <c r="G203" i="10"/>
  <c r="H429" i="10"/>
  <c r="G419" i="10"/>
  <c r="H400" i="10"/>
  <c r="G399" i="10"/>
  <c r="H393" i="10"/>
  <c r="G392" i="10"/>
  <c r="G391" i="10"/>
  <c r="G372" i="10"/>
  <c r="G371" i="10"/>
  <c r="H368" i="10"/>
  <c r="G356" i="10"/>
  <c r="H352" i="10"/>
  <c r="G347" i="10"/>
  <c r="H333" i="10"/>
  <c r="G329" i="10"/>
  <c r="H328" i="10"/>
  <c r="G324" i="10"/>
  <c r="H317" i="10"/>
  <c r="H313" i="10"/>
  <c r="G309" i="10"/>
  <c r="G300" i="10"/>
  <c r="G292" i="10"/>
  <c r="G289" i="10"/>
  <c r="H288" i="10"/>
  <c r="G285" i="10"/>
  <c r="H284" i="10"/>
  <c r="H281" i="10"/>
  <c r="H277" i="10"/>
  <c r="G264" i="10"/>
  <c r="G260" i="10"/>
  <c r="G257" i="10"/>
  <c r="H256" i="10"/>
  <c r="G253" i="10"/>
  <c r="H252" i="10"/>
  <c r="H411" i="10"/>
  <c r="G394" i="10"/>
  <c r="G384" i="10"/>
  <c r="G383" i="10"/>
  <c r="H370" i="10"/>
  <c r="G367" i="10"/>
  <c r="G360" i="10"/>
  <c r="G348" i="10"/>
  <c r="G333" i="10"/>
  <c r="G332" i="10"/>
  <c r="H321" i="10"/>
  <c r="G284" i="10"/>
  <c r="I284" i="10" s="1"/>
  <c r="L284" i="10" s="1"/>
  <c r="G281" i="10"/>
  <c r="I281" i="10" s="1"/>
  <c r="L281" i="10" s="1"/>
  <c r="G280" i="10"/>
  <c r="G277" i="10"/>
  <c r="G276" i="10"/>
  <c r="H273" i="10"/>
  <c r="G256" i="10"/>
  <c r="I256" i="10" s="1"/>
  <c r="L256" i="10" s="1"/>
  <c r="G249" i="10"/>
  <c r="G244" i="10"/>
  <c r="G225" i="10"/>
  <c r="G222" i="10"/>
  <c r="G221" i="10"/>
  <c r="G218" i="10"/>
  <c r="G217" i="10"/>
  <c r="G198" i="10"/>
  <c r="H194" i="10"/>
  <c r="G187" i="10"/>
  <c r="G178" i="10"/>
  <c r="G175" i="10"/>
  <c r="G159" i="10"/>
  <c r="G154" i="10"/>
  <c r="G143" i="10"/>
  <c r="G422" i="10"/>
  <c r="H412" i="10"/>
  <c r="G395" i="10"/>
  <c r="G368" i="10"/>
  <c r="H364" i="10"/>
  <c r="G355" i="10"/>
  <c r="G423" i="10"/>
  <c r="H407" i="10"/>
  <c r="H376" i="10"/>
  <c r="G364" i="10"/>
  <c r="H358" i="10"/>
  <c r="G352" i="10"/>
  <c r="I352" i="10" s="1"/>
  <c r="L352" i="10" s="1"/>
  <c r="G351" i="10"/>
  <c r="G344" i="10"/>
  <c r="G343" i="10"/>
  <c r="H337" i="10"/>
  <c r="G328" i="10"/>
  <c r="G317" i="10"/>
  <c r="G316" i="10"/>
  <c r="G313" i="10"/>
  <c r="H296" i="10"/>
  <c r="G288" i="10"/>
  <c r="H269" i="10"/>
  <c r="G252" i="10"/>
  <c r="H245" i="10"/>
  <c r="G237" i="10"/>
  <c r="H236" i="10"/>
  <c r="H229" i="10"/>
  <c r="G228" i="10"/>
  <c r="H223" i="10"/>
  <c r="G205" i="10"/>
  <c r="G191" i="10"/>
  <c r="H386" i="10"/>
  <c r="G376" i="10"/>
  <c r="G375" i="10"/>
  <c r="H312" i="10"/>
  <c r="G269" i="10"/>
  <c r="G232" i="10"/>
  <c r="G223" i="10"/>
  <c r="G219" i="10"/>
  <c r="H192" i="10"/>
  <c r="G186" i="10"/>
  <c r="G182" i="10"/>
  <c r="G174" i="10"/>
  <c r="G170" i="10"/>
  <c r="H166" i="10"/>
  <c r="G162" i="10"/>
  <c r="G158" i="10"/>
  <c r="G139" i="10"/>
  <c r="G138" i="10"/>
  <c r="G137" i="10"/>
  <c r="G126" i="10"/>
  <c r="G125" i="10"/>
  <c r="G106" i="10"/>
  <c r="G105" i="10"/>
  <c r="G102" i="10"/>
  <c r="G101" i="10"/>
  <c r="G98" i="10"/>
  <c r="G90" i="10"/>
  <c r="G89" i="10"/>
  <c r="G86" i="10"/>
  <c r="G63" i="10"/>
  <c r="G50" i="10"/>
  <c r="G31" i="10"/>
  <c r="G27" i="10"/>
  <c r="G22" i="10"/>
  <c r="G321" i="10"/>
  <c r="G296" i="10"/>
  <c r="H276" i="10"/>
  <c r="G273" i="10"/>
  <c r="H244" i="10"/>
  <c r="H237" i="10"/>
  <c r="G202" i="10"/>
  <c r="G193" i="10"/>
  <c r="G179" i="10"/>
  <c r="G166" i="10"/>
  <c r="H134" i="10"/>
  <c r="G123" i="10"/>
  <c r="H122" i="10"/>
  <c r="G119" i="10"/>
  <c r="H118" i="10"/>
  <c r="G79" i="10"/>
  <c r="G62" i="10"/>
  <c r="G61" i="10"/>
  <c r="G34" i="10"/>
  <c r="G33" i="10"/>
  <c r="G30" i="10"/>
  <c r="G29" i="10"/>
  <c r="G26" i="10"/>
  <c r="H366" i="10"/>
  <c r="G359" i="10"/>
  <c r="H344" i="10"/>
  <c r="G337" i="10"/>
  <c r="H316" i="10"/>
  <c r="G297" i="10"/>
  <c r="H249" i="10"/>
  <c r="G248" i="10"/>
  <c r="G245" i="10"/>
  <c r="G241" i="10"/>
  <c r="G209" i="10"/>
  <c r="G194" i="10"/>
  <c r="G189" i="10"/>
  <c r="H172" i="10"/>
  <c r="H163" i="10"/>
  <c r="H151" i="10"/>
  <c r="H150" i="10"/>
  <c r="H148" i="10"/>
  <c r="G147" i="10"/>
  <c r="H146" i="10"/>
  <c r="G135" i="10"/>
  <c r="G134" i="10"/>
  <c r="G130" i="10"/>
  <c r="G122" i="10"/>
  <c r="G121" i="10"/>
  <c r="G118" i="10"/>
  <c r="G117" i="10"/>
  <c r="H115" i="10"/>
  <c r="H114" i="10"/>
  <c r="H112" i="10"/>
  <c r="G110" i="10"/>
  <c r="G109" i="10"/>
  <c r="H108" i="10"/>
  <c r="H107" i="10"/>
  <c r="H94" i="10"/>
  <c r="H92" i="10"/>
  <c r="H91" i="10"/>
  <c r="H83" i="10"/>
  <c r="H82" i="10"/>
  <c r="G78" i="10"/>
  <c r="G75" i="10"/>
  <c r="H74" i="10"/>
  <c r="G71" i="10"/>
  <c r="H70" i="10"/>
  <c r="G66" i="10"/>
  <c r="G59" i="10"/>
  <c r="H58" i="10"/>
  <c r="G55" i="10"/>
  <c r="H54" i="10"/>
  <c r="H46" i="10"/>
  <c r="G43" i="10"/>
  <c r="H42" i="10"/>
  <c r="H40" i="10"/>
  <c r="G38" i="10"/>
  <c r="H18" i="10"/>
  <c r="G15" i="10"/>
  <c r="H14" i="10"/>
  <c r="G11" i="10"/>
  <c r="H10" i="10"/>
  <c r="H353" i="10"/>
  <c r="H332" i="10"/>
  <c r="H325" i="10"/>
  <c r="H280" i="10"/>
  <c r="H268" i="10"/>
  <c r="H265" i="10"/>
  <c r="H222" i="10"/>
  <c r="H218" i="10"/>
  <c r="G210" i="10"/>
  <c r="G206" i="10"/>
  <c r="H198" i="10"/>
  <c r="H195" i="10"/>
  <c r="H191" i="10"/>
  <c r="G190" i="10"/>
  <c r="G185" i="10"/>
  <c r="G173" i="10"/>
  <c r="G169" i="10"/>
  <c r="H164" i="10"/>
  <c r="G163" i="10"/>
  <c r="H162" i="10"/>
  <c r="H160" i="10"/>
  <c r="G157" i="10"/>
  <c r="H143" i="10"/>
  <c r="H106" i="10"/>
  <c r="H102" i="10"/>
  <c r="H98" i="10"/>
  <c r="G74" i="10"/>
  <c r="I74" i="10" s="1"/>
  <c r="L74" i="10" s="1"/>
  <c r="G57" i="10"/>
  <c r="H48" i="10"/>
  <c r="G45" i="10"/>
  <c r="G14" i="10"/>
  <c r="H144" i="10"/>
  <c r="H138" i="10"/>
  <c r="G107" i="10"/>
  <c r="H99" i="10"/>
  <c r="H90" i="10"/>
  <c r="H86" i="10"/>
  <c r="G58" i="10"/>
  <c r="G46" i="10"/>
  <c r="I46" i="10" s="1"/>
  <c r="L46" i="10" s="1"/>
  <c r="H20" i="10"/>
  <c r="G17" i="10"/>
  <c r="G150" i="10"/>
  <c r="I150" i="10" s="1"/>
  <c r="L150" i="10" s="1"/>
  <c r="G145" i="10"/>
  <c r="H126" i="10"/>
  <c r="G114" i="10"/>
  <c r="H96" i="10"/>
  <c r="G91" i="10"/>
  <c r="G70" i="10"/>
  <c r="G53" i="10"/>
  <c r="H50" i="10"/>
  <c r="G18" i="10"/>
  <c r="G10" i="10"/>
  <c r="I10" i="10" s="1"/>
  <c r="L10" i="10" s="1"/>
  <c r="G146" i="10"/>
  <c r="I146" i="10" s="1"/>
  <c r="L146" i="10" s="1"/>
  <c r="G142" i="10"/>
  <c r="G127" i="10"/>
  <c r="G94" i="10"/>
  <c r="I94" i="10" s="1"/>
  <c r="L94" i="10" s="1"/>
  <c r="G82" i="10"/>
  <c r="G73" i="10"/>
  <c r="G54" i="10"/>
  <c r="H51" i="10"/>
  <c r="G42" i="10"/>
  <c r="I42" i="10" s="1"/>
  <c r="L42" i="10" s="1"/>
  <c r="H22" i="10"/>
  <c r="G13" i="10"/>
  <c r="H79" i="10"/>
  <c r="H154" i="10"/>
  <c r="H320" i="10"/>
  <c r="H26" i="10"/>
  <c r="H60" i="10"/>
  <c r="H67" i="10"/>
  <c r="G36" i="10"/>
  <c r="H76" i="10"/>
  <c r="H123" i="10"/>
  <c r="H233" i="10"/>
  <c r="H30" i="10"/>
  <c r="H66" i="10"/>
  <c r="H179" i="10"/>
  <c r="G208" i="10"/>
  <c r="H25" i="10"/>
  <c r="H63" i="10"/>
  <c r="G104" i="10"/>
  <c r="H129" i="10"/>
  <c r="H155" i="10"/>
  <c r="G176" i="10"/>
  <c r="H253" i="10"/>
  <c r="H23" i="10"/>
  <c r="G51" i="10"/>
  <c r="H85" i="10"/>
  <c r="G100" i="10"/>
  <c r="G136" i="10"/>
  <c r="H157" i="10"/>
  <c r="H173" i="10"/>
  <c r="G195" i="10"/>
  <c r="I195" i="10" s="1"/>
  <c r="L195" i="10" s="1"/>
  <c r="H210" i="10"/>
  <c r="H257" i="10"/>
  <c r="H9" i="10"/>
  <c r="H24" i="10"/>
  <c r="H47" i="10"/>
  <c r="G72" i="10"/>
  <c r="H88" i="10"/>
  <c r="G108" i="10"/>
  <c r="G115" i="10"/>
  <c r="I115" i="10" s="1"/>
  <c r="L115" i="10" s="1"/>
  <c r="H130" i="10"/>
  <c r="G172" i="10"/>
  <c r="I172" i="10" s="1"/>
  <c r="L172" i="10" s="1"/>
  <c r="H209" i="10"/>
  <c r="H289" i="10"/>
  <c r="G378" i="10"/>
  <c r="H388" i="10"/>
  <c r="G183" i="10"/>
  <c r="H217" i="10"/>
  <c r="H264" i="10"/>
  <c r="G346" i="10"/>
  <c r="G409" i="10"/>
  <c r="H424" i="10"/>
  <c r="G148" i="10"/>
  <c r="H183" i="10"/>
  <c r="H292" i="10"/>
  <c r="G342" i="10"/>
  <c r="H396" i="10"/>
  <c r="G350" i="10"/>
  <c r="G361" i="10"/>
  <c r="G377" i="10"/>
  <c r="H382" i="10"/>
  <c r="G199" i="10"/>
  <c r="H348" i="10"/>
  <c r="G354" i="10"/>
  <c r="G365" i="10"/>
  <c r="G370" i="10"/>
  <c r="H375" i="10"/>
  <c r="H404" i="10"/>
  <c r="G429" i="10"/>
  <c r="H371" i="10"/>
  <c r="G400" i="10"/>
  <c r="I400" i="10" s="1"/>
  <c r="L400" i="10" s="1"/>
  <c r="H56" i="10"/>
  <c r="H77" i="10"/>
  <c r="G19" i="10"/>
  <c r="G64" i="10"/>
  <c r="H120" i="10"/>
  <c r="H37" i="10"/>
  <c r="G128" i="10"/>
  <c r="H44" i="10"/>
  <c r="G87" i="10"/>
  <c r="H258" i="10"/>
  <c r="G156" i="10"/>
  <c r="G165" i="10"/>
  <c r="G141" i="10"/>
  <c r="G220" i="10"/>
  <c r="H242" i="10"/>
  <c r="G9" i="10"/>
  <c r="G25" i="10"/>
  <c r="G41" i="10"/>
  <c r="H72" i="10"/>
  <c r="G111" i="10"/>
  <c r="G152" i="10"/>
  <c r="G184" i="10"/>
  <c r="G197" i="10"/>
  <c r="G49" i="10"/>
  <c r="H68" i="10"/>
  <c r="G113" i="10"/>
  <c r="H132" i="10"/>
  <c r="G155" i="10"/>
  <c r="G201" i="10"/>
  <c r="G149" i="10"/>
  <c r="G274" i="10"/>
  <c r="G295" i="10"/>
  <c r="H311" i="10"/>
  <c r="H397" i="10"/>
  <c r="H239" i="10"/>
  <c r="H255" i="10"/>
  <c r="H266" i="10"/>
  <c r="G282" i="10"/>
  <c r="G303" i="10"/>
  <c r="H357" i="10"/>
  <c r="G389" i="10"/>
  <c r="H421" i="10"/>
  <c r="G322" i="10"/>
  <c r="G330" i="10"/>
  <c r="G338" i="10"/>
  <c r="G416" i="10"/>
  <c r="G116" i="10"/>
  <c r="H178" i="10"/>
  <c r="H336" i="10"/>
  <c r="H29" i="10"/>
  <c r="H62" i="10"/>
  <c r="H111" i="10"/>
  <c r="H36" i="10"/>
  <c r="H78" i="10"/>
  <c r="H159" i="10"/>
  <c r="H261" i="10"/>
  <c r="H33" i="10"/>
  <c r="G68" i="10"/>
  <c r="G180" i="10"/>
  <c r="G212" i="10"/>
  <c r="H27" i="10"/>
  <c r="G88" i="10"/>
  <c r="H105" i="10"/>
  <c r="H139" i="10"/>
  <c r="H158" i="10"/>
  <c r="H182" i="10"/>
  <c r="H293" i="10"/>
  <c r="H13" i="10"/>
  <c r="H45" i="10"/>
  <c r="H53" i="10"/>
  <c r="G96" i="10"/>
  <c r="H103" i="10"/>
  <c r="H142" i="10"/>
  <c r="G164" i="10"/>
  <c r="H185" i="10"/>
  <c r="H201" i="10"/>
  <c r="H212" i="10"/>
  <c r="H285" i="10"/>
  <c r="H11" i="10"/>
  <c r="G40" i="10"/>
  <c r="G52" i="10"/>
  <c r="H81" i="10"/>
  <c r="G92" i="10"/>
  <c r="H109" i="10"/>
  <c r="H117" i="10"/>
  <c r="G131" i="10"/>
  <c r="H176" i="10"/>
  <c r="H213" i="10"/>
  <c r="H340" i="10"/>
  <c r="H378" i="10"/>
  <c r="G425" i="10"/>
  <c r="H187" i="10"/>
  <c r="H221" i="10"/>
  <c r="H301" i="10"/>
  <c r="H346" i="10"/>
  <c r="H409" i="10"/>
  <c r="H428" i="10"/>
  <c r="G151" i="10"/>
  <c r="H205" i="10"/>
  <c r="H300" i="10"/>
  <c r="H342" i="10"/>
  <c r="H403" i="10"/>
  <c r="H350" i="10"/>
  <c r="H361" i="10"/>
  <c r="H377" i="10"/>
  <c r="H387" i="10"/>
  <c r="H211" i="10"/>
  <c r="G349" i="10"/>
  <c r="H354" i="10"/>
  <c r="H365" i="10"/>
  <c r="G381" i="10"/>
  <c r="H383" i="10"/>
  <c r="G405" i="10"/>
  <c r="H339" i="10"/>
  <c r="G386" i="10"/>
  <c r="G413" i="10"/>
  <c r="G28" i="10"/>
  <c r="G77" i="10"/>
  <c r="H21" i="10"/>
  <c r="H64" i="10"/>
  <c r="G37" i="10"/>
  <c r="H128" i="10"/>
  <c r="H95" i="10"/>
  <c r="G226" i="10"/>
  <c r="H156" i="10"/>
  <c r="H171" i="10"/>
  <c r="G250" i="10"/>
  <c r="H220" i="10"/>
  <c r="H16" i="10"/>
  <c r="H32" i="10"/>
  <c r="G47" i="10"/>
  <c r="H80" i="10"/>
  <c r="G93" i="10"/>
  <c r="H152" i="10"/>
  <c r="H184" i="10"/>
  <c r="G234" i="10"/>
  <c r="H52" i="10"/>
  <c r="G97" i="10"/>
  <c r="H116" i="10"/>
  <c r="G161" i="10"/>
  <c r="H180" i="10"/>
  <c r="H199" i="10"/>
  <c r="H204" i="10"/>
  <c r="G168" i="10"/>
  <c r="G213" i="10"/>
  <c r="H263" i="10"/>
  <c r="H274" i="10"/>
  <c r="G290" i="10"/>
  <c r="G311" i="10"/>
  <c r="G239" i="10"/>
  <c r="G255" i="10"/>
  <c r="H271" i="10"/>
  <c r="H282" i="10"/>
  <c r="G298" i="10"/>
  <c r="G369" i="10"/>
  <c r="H389" i="10"/>
  <c r="H414" i="10"/>
  <c r="H322" i="10"/>
  <c r="H330" i="10"/>
  <c r="H338" i="10"/>
  <c r="H416" i="10"/>
  <c r="G230" i="10"/>
  <c r="G238" i="10"/>
  <c r="G246" i="10"/>
  <c r="G254" i="10"/>
  <c r="G262" i="10"/>
  <c r="G270" i="10"/>
  <c r="G278" i="10"/>
  <c r="G286" i="10"/>
  <c r="G294" i="10"/>
  <c r="G302" i="10"/>
  <c r="G310" i="10"/>
  <c r="G318" i="10"/>
  <c r="G326" i="10"/>
  <c r="G334" i="10"/>
  <c r="H418" i="10"/>
  <c r="H417" i="10"/>
  <c r="H39" i="10"/>
  <c r="H133" i="10"/>
  <c r="H240" i="10"/>
  <c r="H34" i="10"/>
  <c r="H65" i="10"/>
  <c r="H38" i="10"/>
  <c r="G80" i="10"/>
  <c r="H175" i="10"/>
  <c r="H59" i="10"/>
  <c r="H110" i="10"/>
  <c r="G188" i="10"/>
  <c r="G224" i="10"/>
  <c r="H31" i="10"/>
  <c r="H89" i="10"/>
  <c r="G124" i="10"/>
  <c r="G140" i="10"/>
  <c r="H170" i="10"/>
  <c r="H186" i="10"/>
  <c r="H305" i="10"/>
  <c r="H17" i="10"/>
  <c r="G48" i="10"/>
  <c r="H57" i="10"/>
  <c r="H97" i="10"/>
  <c r="H127" i="10"/>
  <c r="G144" i="10"/>
  <c r="H167" i="10"/>
  <c r="H188" i="10"/>
  <c r="H206" i="10"/>
  <c r="H214" i="10"/>
  <c r="H15" i="10"/>
  <c r="H41" i="10"/>
  <c r="H55" i="10"/>
  <c r="G83" i="10"/>
  <c r="H93" i="10"/>
  <c r="G112" i="10"/>
  <c r="H121" i="10"/>
  <c r="H131" i="10"/>
  <c r="H189" i="10"/>
  <c r="H241" i="10"/>
  <c r="G362" i="10"/>
  <c r="H380" i="10"/>
  <c r="H425" i="10"/>
  <c r="G204" i="10"/>
  <c r="H225" i="10"/>
  <c r="H309" i="10"/>
  <c r="G390" i="10"/>
  <c r="H415" i="10"/>
  <c r="H137" i="10"/>
  <c r="G160" i="10"/>
  <c r="H215" i="10"/>
  <c r="H304" i="10"/>
  <c r="H347" i="10"/>
  <c r="H410" i="10"/>
  <c r="H351" i="10"/>
  <c r="G374" i="10"/>
  <c r="H379" i="10"/>
  <c r="G192" i="10"/>
  <c r="I192" i="10" s="1"/>
  <c r="L192" i="10" s="1"/>
  <c r="G216" i="10"/>
  <c r="H349" i="10"/>
  <c r="H355" i="10"/>
  <c r="G366" i="10"/>
  <c r="H381" i="10"/>
  <c r="H391" i="10"/>
  <c r="H406" i="10"/>
  <c r="H343" i="10"/>
  <c r="G393" i="10"/>
  <c r="I393" i="10" s="1"/>
  <c r="L393" i="10" s="1"/>
  <c r="H422" i="10"/>
  <c r="H28" i="10"/>
  <c r="H69" i="10"/>
  <c r="G21" i="10"/>
  <c r="H35" i="10"/>
  <c r="G12" i="10"/>
  <c r="G95" i="10"/>
  <c r="H226" i="10"/>
  <c r="G171" i="10"/>
  <c r="G196" i="10"/>
  <c r="H250" i="10"/>
  <c r="G133" i="10"/>
  <c r="I133" i="10" s="1"/>
  <c r="L133" i="10" s="1"/>
  <c r="H177" i="10"/>
  <c r="H153" i="10"/>
  <c r="G23" i="10"/>
  <c r="G39" i="10"/>
  <c r="G103" i="10"/>
  <c r="H234" i="10"/>
  <c r="H426" i="10"/>
  <c r="G81" i="10"/>
  <c r="I81" i="10" s="1"/>
  <c r="L81" i="10" s="1"/>
  <c r="H100" i="10"/>
  <c r="I100" i="10" s="1"/>
  <c r="L100" i="10" s="1"/>
  <c r="H207" i="10"/>
  <c r="G24" i="10"/>
  <c r="H140" i="10"/>
  <c r="G20" i="10"/>
  <c r="I20" i="10" s="1"/>
  <c r="L20" i="10" s="1"/>
  <c r="G132" i="10"/>
  <c r="H208" i="10"/>
  <c r="H43" i="10"/>
  <c r="H113" i="10"/>
  <c r="H248" i="10"/>
  <c r="G215" i="10"/>
  <c r="H372" i="10"/>
  <c r="H308" i="10"/>
  <c r="H374" i="10"/>
  <c r="G353" i="10"/>
  <c r="I353" i="10" s="1"/>
  <c r="L353" i="10" s="1"/>
  <c r="H402" i="10"/>
  <c r="G56" i="10"/>
  <c r="H19" i="10"/>
  <c r="G85" i="10"/>
  <c r="G200" i="10"/>
  <c r="G345" i="10"/>
  <c r="H279" i="10"/>
  <c r="G306" i="10"/>
  <c r="H231" i="10"/>
  <c r="H287" i="10"/>
  <c r="G314" i="10"/>
  <c r="G401" i="10"/>
  <c r="H319" i="10"/>
  <c r="H335" i="10"/>
  <c r="H235" i="10"/>
  <c r="G243" i="10"/>
  <c r="H254" i="10"/>
  <c r="H267" i="10"/>
  <c r="G275" i="10"/>
  <c r="H286" i="10"/>
  <c r="H299" i="10"/>
  <c r="G307" i="10"/>
  <c r="H318" i="10"/>
  <c r="H331" i="10"/>
  <c r="H341" i="10"/>
  <c r="G418" i="10"/>
  <c r="G398" i="10"/>
  <c r="H75" i="10"/>
  <c r="H61" i="10"/>
  <c r="G32" i="10"/>
  <c r="I32" i="10" s="1"/>
  <c r="L32" i="10" s="1"/>
  <c r="H174" i="10"/>
  <c r="H49" i="10"/>
  <c r="H145" i="10"/>
  <c r="H224" i="10"/>
  <c r="H71" i="10"/>
  <c r="H124" i="10"/>
  <c r="H362" i="10"/>
  <c r="H260" i="10"/>
  <c r="H147" i="10"/>
  <c r="H363" i="10"/>
  <c r="G382" i="10"/>
  <c r="H359" i="10"/>
  <c r="G412" i="10"/>
  <c r="H12" i="10"/>
  <c r="G258" i="10"/>
  <c r="H196" i="10"/>
  <c r="G177" i="10"/>
  <c r="G426" i="10"/>
  <c r="I426" i="10" s="1"/>
  <c r="L426" i="10" s="1"/>
  <c r="G129" i="10"/>
  <c r="I129" i="10" s="1"/>
  <c r="L129" i="10" s="1"/>
  <c r="H200" i="10"/>
  <c r="H345" i="10"/>
  <c r="H149" i="10"/>
  <c r="G279" i="10"/>
  <c r="H306" i="10"/>
  <c r="G231" i="10"/>
  <c r="G266" i="10"/>
  <c r="I266" i="10" s="1"/>
  <c r="L266" i="10" s="1"/>
  <c r="G287" i="10"/>
  <c r="H314" i="10"/>
  <c r="G357" i="10"/>
  <c r="H401" i="10"/>
  <c r="G319" i="10"/>
  <c r="I319" i="10" s="1"/>
  <c r="L319" i="10" s="1"/>
  <c r="G335" i="10"/>
  <c r="I335" i="10" s="1"/>
  <c r="L335" i="10" s="1"/>
  <c r="H227" i="10"/>
  <c r="G235" i="10"/>
  <c r="H246" i="10"/>
  <c r="H259" i="10"/>
  <c r="G267" i="10"/>
  <c r="H278" i="10"/>
  <c r="H291" i="10"/>
  <c r="G299" i="10"/>
  <c r="H310" i="10"/>
  <c r="H323" i="10"/>
  <c r="G331" i="10"/>
  <c r="H385" i="10"/>
  <c r="G417" i="10"/>
  <c r="I417" i="10" s="1"/>
  <c r="L417" i="10" s="1"/>
  <c r="H141" i="10"/>
  <c r="G60" i="10"/>
  <c r="G76" i="10"/>
  <c r="G167" i="10"/>
  <c r="H101" i="10"/>
  <c r="H232" i="10"/>
  <c r="H73" i="10"/>
  <c r="H169" i="10"/>
  <c r="G84" i="10"/>
  <c r="H135" i="10"/>
  <c r="G385" i="10"/>
  <c r="H324" i="10"/>
  <c r="H161" i="10"/>
  <c r="H297" i="10"/>
  <c r="H193" i="10"/>
  <c r="H367" i="10"/>
  <c r="G358" i="10"/>
  <c r="G120" i="10"/>
  <c r="G44" i="10"/>
  <c r="I44" i="10" s="1"/>
  <c r="L44" i="10" s="1"/>
  <c r="G242" i="10"/>
  <c r="H136" i="10"/>
  <c r="H197" i="10"/>
  <c r="G65" i="10"/>
  <c r="H181" i="10"/>
  <c r="H168" i="10"/>
  <c r="H216" i="10"/>
  <c r="G263" i="10"/>
  <c r="I263" i="10" s="1"/>
  <c r="L263" i="10" s="1"/>
  <c r="H290" i="10"/>
  <c r="H247" i="10"/>
  <c r="G271" i="10"/>
  <c r="H298" i="10"/>
  <c r="H369" i="10"/>
  <c r="G414" i="10"/>
  <c r="H327" i="10"/>
  <c r="G373" i="10"/>
  <c r="G227" i="10"/>
  <c r="H238" i="10"/>
  <c r="H251" i="10"/>
  <c r="G259" i="10"/>
  <c r="H270" i="10"/>
  <c r="H283" i="10"/>
  <c r="G291" i="10"/>
  <c r="H302" i="10"/>
  <c r="H315" i="10"/>
  <c r="G323" i="10"/>
  <c r="H334" i="10"/>
  <c r="G402" i="10"/>
  <c r="G99" i="10"/>
  <c r="H203" i="10"/>
  <c r="H360" i="10"/>
  <c r="G69" i="10"/>
  <c r="G211" i="10"/>
  <c r="H295" i="10"/>
  <c r="H303" i="10"/>
  <c r="H373" i="10"/>
  <c r="H243" i="10"/>
  <c r="G283" i="10"/>
  <c r="H326" i="10"/>
  <c r="H272" i="10"/>
  <c r="H202" i="10"/>
  <c r="H190" i="10"/>
  <c r="H427" i="10"/>
  <c r="H219" i="10"/>
  <c r="G35" i="10"/>
  <c r="G153" i="10"/>
  <c r="H84" i="10"/>
  <c r="G397" i="10"/>
  <c r="I397" i="10" s="1"/>
  <c r="L397" i="10" s="1"/>
  <c r="G251" i="10"/>
  <c r="H294" i="10"/>
  <c r="G341" i="10"/>
  <c r="G67" i="10"/>
  <c r="I67" i="10" s="1"/>
  <c r="L67" i="10" s="1"/>
  <c r="H125" i="10"/>
  <c r="G16" i="10"/>
  <c r="H390" i="10"/>
  <c r="H420" i="10"/>
  <c r="H87" i="10"/>
  <c r="G247" i="10"/>
  <c r="G421" i="10"/>
  <c r="I421" i="10" s="1"/>
  <c r="L421" i="10" s="1"/>
  <c r="H262" i="10"/>
  <c r="H307" i="10"/>
  <c r="H413" i="10"/>
  <c r="H165" i="10"/>
  <c r="H398" i="10"/>
  <c r="H104" i="10"/>
  <c r="H230" i="10"/>
  <c r="H228" i="10"/>
  <c r="G181" i="10"/>
  <c r="H275" i="10"/>
  <c r="H119" i="10"/>
  <c r="H394" i="10"/>
  <c r="G327" i="10"/>
  <c r="G315" i="10"/>
  <c r="L234" i="8"/>
  <c r="L48" i="7"/>
  <c r="L32" i="7"/>
  <c r="L16" i="7"/>
  <c r="L80" i="7"/>
  <c r="L310" i="7"/>
  <c r="L64" i="7"/>
  <c r="L238" i="6"/>
  <c r="L287" i="5"/>
  <c r="G8" i="5"/>
  <c r="H8" i="5"/>
  <c r="L88" i="4"/>
  <c r="L318" i="2"/>
  <c r="L282" i="2"/>
  <c r="F435" i="8"/>
  <c r="F8" i="7"/>
  <c r="F435" i="7"/>
  <c r="H8" i="7"/>
  <c r="F8" i="6"/>
  <c r="F435" i="6"/>
  <c r="F435" i="5"/>
  <c r="F8" i="5"/>
  <c r="F435" i="4"/>
  <c r="F8" i="4"/>
  <c r="F435" i="3"/>
  <c r="F8" i="3"/>
  <c r="F435" i="2"/>
  <c r="F8" i="2"/>
  <c r="H8" i="8"/>
  <c r="G8" i="3"/>
  <c r="I8" i="3" s="1"/>
  <c r="G8" i="7"/>
  <c r="G8" i="10"/>
  <c r="H8" i="10"/>
  <c r="F435" i="9"/>
  <c r="F8" i="9"/>
  <c r="F8" i="8"/>
  <c r="H8" i="2"/>
  <c r="G8" i="2"/>
  <c r="H8" i="1"/>
  <c r="G8" i="1"/>
  <c r="I8" i="4"/>
  <c r="L8" i="4" s="1"/>
  <c r="G8" i="8"/>
  <c r="H8" i="6"/>
  <c r="H8" i="9"/>
  <c r="G8" i="9"/>
  <c r="G8" i="6"/>
  <c r="I255" i="10" l="1"/>
  <c r="L255" i="10" s="1"/>
  <c r="I370" i="10"/>
  <c r="L370" i="10" s="1"/>
  <c r="I423" i="10"/>
  <c r="L423" i="10" s="1"/>
  <c r="I392" i="10"/>
  <c r="L392" i="10" s="1"/>
  <c r="I358" i="10"/>
  <c r="L358" i="10" s="1"/>
  <c r="I83" i="10"/>
  <c r="L83" i="10" s="1"/>
  <c r="I273" i="10"/>
  <c r="L273" i="10" s="1"/>
  <c r="I85" i="10"/>
  <c r="L85" i="10" s="1"/>
  <c r="I215" i="10"/>
  <c r="L215" i="10" s="1"/>
  <c r="I99" i="10"/>
  <c r="L99" i="10" s="1"/>
  <c r="I167" i="10"/>
  <c r="L167" i="10" s="1"/>
  <c r="I357" i="10"/>
  <c r="L357" i="10" s="1"/>
  <c r="I37" i="10"/>
  <c r="L37" i="10" s="1"/>
  <c r="I194" i="10"/>
  <c r="L194" i="10" s="1"/>
  <c r="I69" i="10"/>
  <c r="L69" i="10" s="1"/>
  <c r="I242" i="10"/>
  <c r="L242" i="10" s="1"/>
  <c r="I132" i="10"/>
  <c r="L132" i="10" s="1"/>
  <c r="I239" i="10"/>
  <c r="L239" i="10" s="1"/>
  <c r="I199" i="10"/>
  <c r="L199" i="10" s="1"/>
  <c r="I88" i="10"/>
  <c r="L88" i="10" s="1"/>
  <c r="I148" i="10"/>
  <c r="L148" i="10" s="1"/>
  <c r="I107" i="10"/>
  <c r="L107" i="10" s="1"/>
  <c r="I317" i="10"/>
  <c r="L317" i="10" s="1"/>
  <c r="I76" i="10"/>
  <c r="L76" i="10" s="1"/>
  <c r="I204" i="10"/>
  <c r="L204" i="10" s="1"/>
  <c r="I112" i="10"/>
  <c r="L112" i="10" s="1"/>
  <c r="I412" i="10"/>
  <c r="L412" i="10" s="1"/>
  <c r="I40" i="10"/>
  <c r="L40" i="10" s="1"/>
  <c r="I413" i="10"/>
  <c r="L413" i="10" s="1"/>
  <c r="I153" i="10"/>
  <c r="L153" i="10" s="1"/>
  <c r="I65" i="10"/>
  <c r="L65" i="10" s="1"/>
  <c r="I56" i="10"/>
  <c r="L56" i="10" s="1"/>
  <c r="I103" i="10"/>
  <c r="L103" i="10" s="1"/>
  <c r="I349" i="10"/>
  <c r="L349" i="10" s="1"/>
  <c r="I47" i="10"/>
  <c r="L47" i="10" s="1"/>
  <c r="I92" i="10"/>
  <c r="L92" i="10" s="1"/>
  <c r="I70" i="10"/>
  <c r="L70" i="10" s="1"/>
  <c r="I271" i="10"/>
  <c r="L271" i="10" s="1"/>
  <c r="I258" i="10"/>
  <c r="L258" i="10" s="1"/>
  <c r="I382" i="10"/>
  <c r="L382" i="10" s="1"/>
  <c r="I39" i="10"/>
  <c r="L39" i="10" s="1"/>
  <c r="I311" i="10"/>
  <c r="L311" i="10" s="1"/>
  <c r="I77" i="10"/>
  <c r="L77" i="10" s="1"/>
  <c r="I378" i="10"/>
  <c r="L378" i="10" s="1"/>
  <c r="I164" i="10"/>
  <c r="L164" i="10" s="1"/>
  <c r="I301" i="9"/>
  <c r="L301" i="9" s="1"/>
  <c r="I49" i="9"/>
  <c r="L49" i="9" s="1"/>
  <c r="I303" i="9"/>
  <c r="L303" i="9" s="1"/>
  <c r="I109" i="9"/>
  <c r="L109" i="9" s="1"/>
  <c r="I33" i="9"/>
  <c r="L33" i="9" s="1"/>
  <c r="I230" i="9"/>
  <c r="L230" i="9" s="1"/>
  <c r="I166" i="9"/>
  <c r="L166" i="9" s="1"/>
  <c r="I376" i="9"/>
  <c r="L376" i="9" s="1"/>
  <c r="I108" i="9"/>
  <c r="L108" i="9" s="1"/>
  <c r="I337" i="9"/>
  <c r="L337" i="9" s="1"/>
  <c r="I80" i="9"/>
  <c r="L80" i="9" s="1"/>
  <c r="I317" i="9"/>
  <c r="L317" i="9" s="1"/>
  <c r="I356" i="9"/>
  <c r="L356" i="9" s="1"/>
  <c r="I427" i="9"/>
  <c r="L427" i="9" s="1"/>
  <c r="I394" i="9"/>
  <c r="L394" i="9" s="1"/>
  <c r="I13" i="9"/>
  <c r="L13" i="9" s="1"/>
  <c r="I112" i="9"/>
  <c r="L112" i="9" s="1"/>
  <c r="I170" i="9"/>
  <c r="L170" i="9" s="1"/>
  <c r="I29" i="9"/>
  <c r="L29" i="9" s="1"/>
  <c r="I237" i="9"/>
  <c r="L237" i="9" s="1"/>
  <c r="I393" i="9"/>
  <c r="L393" i="9" s="1"/>
  <c r="I89" i="9"/>
  <c r="L89" i="9" s="1"/>
  <c r="I142" i="9"/>
  <c r="L142" i="9" s="1"/>
  <c r="I9" i="9"/>
  <c r="L9" i="9" s="1"/>
  <c r="I30" i="9"/>
  <c r="L30" i="9" s="1"/>
  <c r="I313" i="9"/>
  <c r="L313" i="9" s="1"/>
  <c r="I125" i="9"/>
  <c r="L125" i="9" s="1"/>
  <c r="I61" i="9"/>
  <c r="L61" i="9" s="1"/>
  <c r="I31" i="9"/>
  <c r="L31" i="9" s="1"/>
  <c r="I39" i="9"/>
  <c r="L39" i="9" s="1"/>
  <c r="I47" i="9"/>
  <c r="L47" i="9" s="1"/>
  <c r="I35" i="9"/>
  <c r="L35" i="9" s="1"/>
  <c r="I43" i="9"/>
  <c r="L43" i="9" s="1"/>
  <c r="I51" i="9"/>
  <c r="L51" i="9" s="1"/>
  <c r="I24" i="8"/>
  <c r="L24" i="8" s="1"/>
  <c r="I292" i="8"/>
  <c r="L292" i="8" s="1"/>
  <c r="I245" i="8"/>
  <c r="L245" i="8" s="1"/>
  <c r="I417" i="8"/>
  <c r="L417" i="8" s="1"/>
  <c r="I376" i="8"/>
  <c r="L376" i="8" s="1"/>
  <c r="I278" i="8"/>
  <c r="L278" i="8" s="1"/>
  <c r="I230" i="8"/>
  <c r="L230" i="8" s="1"/>
  <c r="I202" i="8"/>
  <c r="L202" i="8" s="1"/>
  <c r="I95" i="8"/>
  <c r="L95" i="8" s="1"/>
  <c r="I409" i="8"/>
  <c r="L409" i="8" s="1"/>
  <c r="I185" i="8"/>
  <c r="L185" i="8" s="1"/>
  <c r="I19" i="8"/>
  <c r="L19" i="8" s="1"/>
  <c r="I141" i="8"/>
  <c r="L141" i="8" s="1"/>
  <c r="I79" i="8"/>
  <c r="L79" i="8" s="1"/>
  <c r="I384" i="8"/>
  <c r="L384" i="8" s="1"/>
  <c r="I344" i="8"/>
  <c r="L344" i="8" s="1"/>
  <c r="I312" i="8"/>
  <c r="L312" i="8" s="1"/>
  <c r="I327" i="8"/>
  <c r="L327" i="8" s="1"/>
  <c r="I156" i="8"/>
  <c r="L156" i="8" s="1"/>
  <c r="I112" i="8"/>
  <c r="L112" i="8" s="1"/>
  <c r="I145" i="8"/>
  <c r="L145" i="8" s="1"/>
  <c r="I104" i="8"/>
  <c r="L104" i="8" s="1"/>
  <c r="I273" i="8"/>
  <c r="L273" i="8" s="1"/>
  <c r="I300" i="8"/>
  <c r="L300" i="8" s="1"/>
  <c r="I360" i="8"/>
  <c r="L360" i="8" s="1"/>
  <c r="I328" i="8"/>
  <c r="L328" i="8" s="1"/>
  <c r="I172" i="8"/>
  <c r="L172" i="8" s="1"/>
  <c r="I140" i="8"/>
  <c r="L140" i="8" s="1"/>
  <c r="I188" i="8"/>
  <c r="L188" i="8" s="1"/>
  <c r="I80" i="8"/>
  <c r="L80" i="8" s="1"/>
  <c r="I405" i="8"/>
  <c r="L405" i="8" s="1"/>
  <c r="I123" i="8"/>
  <c r="L123" i="8" s="1"/>
  <c r="I197" i="8"/>
  <c r="L197" i="8" s="1"/>
  <c r="I262" i="8"/>
  <c r="L262" i="8" s="1"/>
  <c r="I356" i="8"/>
  <c r="L356" i="8" s="1"/>
  <c r="I72" i="8"/>
  <c r="L72" i="8" s="1"/>
  <c r="I413" i="8"/>
  <c r="L413" i="8" s="1"/>
  <c r="I214" i="8"/>
  <c r="L214" i="8" s="1"/>
  <c r="I99" i="8"/>
  <c r="L99" i="8" s="1"/>
  <c r="I399" i="8"/>
  <c r="L399" i="8" s="1"/>
  <c r="I409" i="7"/>
  <c r="L409" i="7" s="1"/>
  <c r="I291" i="7"/>
  <c r="L291" i="7" s="1"/>
  <c r="I259" i="7"/>
  <c r="L259" i="7" s="1"/>
  <c r="I394" i="7"/>
  <c r="L394" i="7" s="1"/>
  <c r="I99" i="7"/>
  <c r="L99" i="7" s="1"/>
  <c r="I350" i="7"/>
  <c r="L350" i="7" s="1"/>
  <c r="I369" i="7"/>
  <c r="L369" i="7" s="1"/>
  <c r="I382" i="7"/>
  <c r="L382" i="7" s="1"/>
  <c r="I87" i="7"/>
  <c r="L87" i="7" s="1"/>
  <c r="I283" i="7"/>
  <c r="L283" i="7" s="1"/>
  <c r="I251" i="7"/>
  <c r="L251" i="7" s="1"/>
  <c r="I311" i="7"/>
  <c r="L311" i="7" s="1"/>
  <c r="I138" i="7"/>
  <c r="L138" i="7" s="1"/>
  <c r="I170" i="7"/>
  <c r="L170" i="7" s="1"/>
  <c r="I389" i="7"/>
  <c r="L389" i="7" s="1"/>
  <c r="I114" i="7"/>
  <c r="L114" i="7" s="1"/>
  <c r="I349" i="7"/>
  <c r="L349" i="7" s="1"/>
  <c r="I222" i="7"/>
  <c r="L222" i="7" s="1"/>
  <c r="I119" i="7"/>
  <c r="L119" i="7" s="1"/>
  <c r="I385" i="7"/>
  <c r="L385" i="7" s="1"/>
  <c r="I39" i="7"/>
  <c r="L39" i="7" s="1"/>
  <c r="I365" i="7"/>
  <c r="L365" i="7" s="1"/>
  <c r="I373" i="7"/>
  <c r="L373" i="7" s="1"/>
  <c r="I44" i="7"/>
  <c r="L44" i="7" s="1"/>
  <c r="I162" i="7"/>
  <c r="L162" i="7" s="1"/>
  <c r="I298" i="7"/>
  <c r="L298" i="7" s="1"/>
  <c r="I398" i="7"/>
  <c r="L398" i="7" s="1"/>
  <c r="I182" i="7"/>
  <c r="L182" i="7" s="1"/>
  <c r="I421" i="7"/>
  <c r="L421" i="7" s="1"/>
  <c r="I153" i="7"/>
  <c r="L153" i="7" s="1"/>
  <c r="I217" i="7"/>
  <c r="L217" i="7" s="1"/>
  <c r="I241" i="7"/>
  <c r="L241" i="7" s="1"/>
  <c r="I273" i="7"/>
  <c r="L273" i="7" s="1"/>
  <c r="I165" i="7"/>
  <c r="L165" i="7" s="1"/>
  <c r="I336" i="7"/>
  <c r="L336" i="7" s="1"/>
  <c r="I304" i="7"/>
  <c r="L304" i="7" s="1"/>
  <c r="I423" i="7"/>
  <c r="L423" i="7" s="1"/>
  <c r="I381" i="7"/>
  <c r="L381" i="7" s="1"/>
  <c r="I218" i="7"/>
  <c r="L218" i="7" s="1"/>
  <c r="I86" i="7"/>
  <c r="L86" i="7" s="1"/>
  <c r="I264" i="7"/>
  <c r="L264" i="7" s="1"/>
  <c r="I335" i="6"/>
  <c r="L335" i="6" s="1"/>
  <c r="I323" i="6"/>
  <c r="L323" i="6" s="1"/>
  <c r="I262" i="6"/>
  <c r="L262" i="6" s="1"/>
  <c r="I72" i="6"/>
  <c r="L72" i="6" s="1"/>
  <c r="I116" i="6"/>
  <c r="L116" i="6" s="1"/>
  <c r="I64" i="6"/>
  <c r="L64" i="6" s="1"/>
  <c r="I388" i="6"/>
  <c r="L388" i="6" s="1"/>
  <c r="I255" i="6"/>
  <c r="L255" i="6" s="1"/>
  <c r="I132" i="6"/>
  <c r="L132" i="6" s="1"/>
  <c r="I103" i="6"/>
  <c r="L103" i="6" s="1"/>
  <c r="I372" i="6"/>
  <c r="L372" i="6" s="1"/>
  <c r="I269" i="6"/>
  <c r="L269" i="6" s="1"/>
  <c r="I285" i="6"/>
  <c r="L285" i="6" s="1"/>
  <c r="I413" i="6"/>
  <c r="L413" i="6" s="1"/>
  <c r="I330" i="5"/>
  <c r="L330" i="5" s="1"/>
  <c r="I262" i="5"/>
  <c r="L262" i="5" s="1"/>
  <c r="I224" i="5"/>
  <c r="L224" i="5" s="1"/>
  <c r="I266" i="5"/>
  <c r="L266" i="5" s="1"/>
  <c r="I370" i="5"/>
  <c r="L370" i="5" s="1"/>
  <c r="I127" i="5"/>
  <c r="L127" i="5" s="1"/>
  <c r="I163" i="5"/>
  <c r="L163" i="5" s="1"/>
  <c r="I42" i="5"/>
  <c r="L42" i="5" s="1"/>
  <c r="I17" i="5"/>
  <c r="L17" i="5" s="1"/>
  <c r="I41" i="5"/>
  <c r="L41" i="5" s="1"/>
  <c r="I295" i="5"/>
  <c r="L295" i="5" s="1"/>
  <c r="I299" i="5"/>
  <c r="L299" i="5" s="1"/>
  <c r="I259" i="5"/>
  <c r="L259" i="5" s="1"/>
  <c r="I117" i="5"/>
  <c r="L117" i="5" s="1"/>
  <c r="I139" i="5"/>
  <c r="L139" i="5" s="1"/>
  <c r="I412" i="5"/>
  <c r="L412" i="5" s="1"/>
  <c r="I121" i="5"/>
  <c r="L121" i="5" s="1"/>
  <c r="I62" i="5"/>
  <c r="L62" i="5" s="1"/>
  <c r="I32" i="5"/>
  <c r="L32" i="5" s="1"/>
  <c r="I250" i="5"/>
  <c r="L250" i="5" s="1"/>
  <c r="I230" i="5"/>
  <c r="L230" i="5" s="1"/>
  <c r="I82" i="5"/>
  <c r="L82" i="5" s="1"/>
  <c r="I54" i="5"/>
  <c r="L54" i="5" s="1"/>
  <c r="I167" i="5"/>
  <c r="L167" i="5" s="1"/>
  <c r="I58" i="5"/>
  <c r="L58" i="5" s="1"/>
  <c r="I78" i="5"/>
  <c r="L78" i="5" s="1"/>
  <c r="I160" i="5"/>
  <c r="L160" i="5" s="1"/>
  <c r="I289" i="5"/>
  <c r="L289" i="5" s="1"/>
  <c r="I423" i="5"/>
  <c r="L423" i="5" s="1"/>
  <c r="I100" i="5"/>
  <c r="L100" i="5" s="1"/>
  <c r="I353" i="5"/>
  <c r="L353" i="5" s="1"/>
  <c r="I327" i="5"/>
  <c r="L327" i="5" s="1"/>
  <c r="I73" i="5"/>
  <c r="L73" i="5" s="1"/>
  <c r="I37" i="5"/>
  <c r="L37" i="5" s="1"/>
  <c r="I46" i="5"/>
  <c r="L46" i="5" s="1"/>
  <c r="I45" i="5"/>
  <c r="L45" i="5" s="1"/>
  <c r="I154" i="5"/>
  <c r="L154" i="5" s="1"/>
  <c r="I244" i="5"/>
  <c r="L244" i="5" s="1"/>
  <c r="I424" i="5"/>
  <c r="L424" i="5" s="1"/>
  <c r="I388" i="5"/>
  <c r="L388" i="5" s="1"/>
  <c r="I172" i="5"/>
  <c r="L172" i="5" s="1"/>
  <c r="I74" i="5"/>
  <c r="L74" i="5" s="1"/>
  <c r="I379" i="4"/>
  <c r="L379" i="4" s="1"/>
  <c r="I414" i="4"/>
  <c r="L414" i="4" s="1"/>
  <c r="I50" i="4"/>
  <c r="L50" i="4" s="1"/>
  <c r="I360" i="4"/>
  <c r="L360" i="4" s="1"/>
  <c r="I248" i="4"/>
  <c r="L248" i="4" s="1"/>
  <c r="I365" i="4"/>
  <c r="L365" i="4" s="1"/>
  <c r="I145" i="4"/>
  <c r="L145" i="4" s="1"/>
  <c r="I334" i="4"/>
  <c r="L334" i="4" s="1"/>
  <c r="I308" i="4"/>
  <c r="L308" i="4" s="1"/>
  <c r="I270" i="4"/>
  <c r="L270" i="4" s="1"/>
  <c r="I424" i="4"/>
  <c r="L424" i="4" s="1"/>
  <c r="I234" i="4"/>
  <c r="L234" i="4" s="1"/>
  <c r="I94" i="4"/>
  <c r="L94" i="4" s="1"/>
  <c r="I18" i="4"/>
  <c r="L18" i="4" s="1"/>
  <c r="I180" i="4"/>
  <c r="L180" i="4" s="1"/>
  <c r="I423" i="4"/>
  <c r="L423" i="4" s="1"/>
  <c r="I383" i="4"/>
  <c r="L383" i="4" s="1"/>
  <c r="I67" i="4"/>
  <c r="L67" i="4" s="1"/>
  <c r="I254" i="4"/>
  <c r="L254" i="4" s="1"/>
  <c r="I37" i="4"/>
  <c r="L37" i="4" s="1"/>
  <c r="I341" i="4"/>
  <c r="L341" i="4" s="1"/>
  <c r="I186" i="4"/>
  <c r="L186" i="4" s="1"/>
  <c r="I264" i="4"/>
  <c r="L264" i="4" s="1"/>
  <c r="I247" i="4"/>
  <c r="L247" i="4" s="1"/>
  <c r="I257" i="4"/>
  <c r="L257" i="4" s="1"/>
  <c r="I407" i="4"/>
  <c r="L407" i="4" s="1"/>
  <c r="I426" i="4"/>
  <c r="L426" i="4" s="1"/>
  <c r="I165" i="4"/>
  <c r="L165" i="4" s="1"/>
  <c r="I148" i="4"/>
  <c r="L148" i="4" s="1"/>
  <c r="I280" i="4"/>
  <c r="L280" i="4" s="1"/>
  <c r="I377" i="4"/>
  <c r="L377" i="4" s="1"/>
  <c r="I75" i="4"/>
  <c r="L75" i="4" s="1"/>
  <c r="I278" i="4"/>
  <c r="L278" i="4" s="1"/>
  <c r="I425" i="4"/>
  <c r="L425" i="4" s="1"/>
  <c r="I317" i="4"/>
  <c r="L317" i="4" s="1"/>
  <c r="I279" i="4"/>
  <c r="L279" i="4" s="1"/>
  <c r="I304" i="4"/>
  <c r="L304" i="4" s="1"/>
  <c r="I364" i="4"/>
  <c r="L364" i="4" s="1"/>
  <c r="I306" i="4"/>
  <c r="L306" i="4" s="1"/>
  <c r="I129" i="4"/>
  <c r="L129" i="4" s="1"/>
  <c r="I167" i="4"/>
  <c r="L167" i="4" s="1"/>
  <c r="I400" i="4"/>
  <c r="L400" i="4" s="1"/>
  <c r="I275" i="4"/>
  <c r="L275" i="4" s="1"/>
  <c r="I309" i="4"/>
  <c r="L309" i="4" s="1"/>
  <c r="I154" i="4"/>
  <c r="L154" i="4" s="1"/>
  <c r="I427" i="4"/>
  <c r="L427" i="4" s="1"/>
  <c r="I395" i="4"/>
  <c r="L395" i="4" s="1"/>
  <c r="I49" i="4"/>
  <c r="L49" i="4" s="1"/>
  <c r="I45" i="4"/>
  <c r="L45" i="4" s="1"/>
  <c r="I144" i="4"/>
  <c r="L144" i="4" s="1"/>
  <c r="I73" i="4"/>
  <c r="L73" i="4" s="1"/>
  <c r="I9" i="4"/>
  <c r="L9" i="4" s="1"/>
  <c r="I329" i="4"/>
  <c r="L329" i="4" s="1"/>
  <c r="I345" i="4"/>
  <c r="L345" i="4" s="1"/>
  <c r="I62" i="4"/>
  <c r="L62" i="4" s="1"/>
  <c r="I224" i="4"/>
  <c r="L224" i="4" s="1"/>
  <c r="I40" i="4"/>
  <c r="L40" i="4" s="1"/>
  <c r="I196" i="4"/>
  <c r="L196" i="4" s="1"/>
  <c r="I78" i="4"/>
  <c r="L78" i="4" s="1"/>
  <c r="I217" i="4"/>
  <c r="L217" i="4" s="1"/>
  <c r="I276" i="4"/>
  <c r="L276" i="4" s="1"/>
  <c r="I149" i="4"/>
  <c r="L149" i="4" s="1"/>
  <c r="I300" i="4"/>
  <c r="L300" i="4" s="1"/>
  <c r="I117" i="4"/>
  <c r="L117" i="4" s="1"/>
  <c r="I135" i="4"/>
  <c r="L135" i="4" s="1"/>
  <c r="I211" i="4"/>
  <c r="L211" i="4" s="1"/>
  <c r="I302" i="4"/>
  <c r="L302" i="4" s="1"/>
  <c r="I375" i="4"/>
  <c r="L375" i="4" s="1"/>
  <c r="I71" i="4"/>
  <c r="L71" i="4" s="1"/>
  <c r="I274" i="4"/>
  <c r="L274" i="4" s="1"/>
  <c r="I367" i="4"/>
  <c r="L367" i="4" s="1"/>
  <c r="I208" i="3"/>
  <c r="L208" i="3" s="1"/>
  <c r="I49" i="3"/>
  <c r="L49" i="3" s="1"/>
  <c r="I13" i="3"/>
  <c r="L13" i="3" s="1"/>
  <c r="I177" i="3"/>
  <c r="L177" i="3" s="1"/>
  <c r="I409" i="3"/>
  <c r="L409" i="3" s="1"/>
  <c r="I232" i="3"/>
  <c r="L232" i="3" s="1"/>
  <c r="I296" i="3"/>
  <c r="L296" i="3" s="1"/>
  <c r="I419" i="3"/>
  <c r="L419" i="3" s="1"/>
  <c r="I201" i="3"/>
  <c r="L201" i="3" s="1"/>
  <c r="I335" i="3"/>
  <c r="L335" i="3" s="1"/>
  <c r="I44" i="3"/>
  <c r="L44" i="3" s="1"/>
  <c r="I392" i="3"/>
  <c r="L392" i="3" s="1"/>
  <c r="I424" i="3"/>
  <c r="L424" i="3" s="1"/>
  <c r="I101" i="3"/>
  <c r="L101" i="3" s="1"/>
  <c r="I46" i="3"/>
  <c r="L46" i="3" s="1"/>
  <c r="I62" i="3"/>
  <c r="L62" i="3" s="1"/>
  <c r="I78" i="3"/>
  <c r="L78" i="3" s="1"/>
  <c r="I94" i="3"/>
  <c r="L94" i="3" s="1"/>
  <c r="I110" i="3"/>
  <c r="L110" i="3" s="1"/>
  <c r="I126" i="3"/>
  <c r="L126" i="3" s="1"/>
  <c r="I142" i="3"/>
  <c r="L142" i="3" s="1"/>
  <c r="I158" i="3"/>
  <c r="L158" i="3" s="1"/>
  <c r="I174" i="3"/>
  <c r="L174" i="3" s="1"/>
  <c r="I190" i="3"/>
  <c r="L190" i="3" s="1"/>
  <c r="I398" i="3"/>
  <c r="L398" i="3" s="1"/>
  <c r="I100" i="3"/>
  <c r="L100" i="3" s="1"/>
  <c r="I412" i="3"/>
  <c r="L412" i="3" s="1"/>
  <c r="I386" i="3"/>
  <c r="L386" i="3" s="1"/>
  <c r="I417" i="3"/>
  <c r="L417" i="3" s="1"/>
  <c r="I413" i="3"/>
  <c r="L413" i="3" s="1"/>
  <c r="I238" i="3"/>
  <c r="L238" i="3" s="1"/>
  <c r="I226" i="3"/>
  <c r="L226" i="3" s="1"/>
  <c r="I421" i="3"/>
  <c r="L421" i="3" s="1"/>
  <c r="I198" i="3"/>
  <c r="L198" i="3" s="1"/>
  <c r="I18" i="2"/>
  <c r="L18" i="2" s="1"/>
  <c r="I182" i="2"/>
  <c r="L182" i="2" s="1"/>
  <c r="I213" i="2"/>
  <c r="L213" i="2" s="1"/>
  <c r="I267" i="2"/>
  <c r="L267" i="2" s="1"/>
  <c r="I275" i="2"/>
  <c r="L275" i="2" s="1"/>
  <c r="I185" i="2"/>
  <c r="L185" i="2" s="1"/>
  <c r="I49" i="2"/>
  <c r="L49" i="2" s="1"/>
  <c r="I171" i="2"/>
  <c r="L171" i="2" s="1"/>
  <c r="I405" i="2"/>
  <c r="L405" i="2" s="1"/>
  <c r="I148" i="2"/>
  <c r="L148" i="2" s="1"/>
  <c r="I252" i="2"/>
  <c r="L252" i="2" s="1"/>
  <c r="I202" i="2"/>
  <c r="L202" i="2" s="1"/>
  <c r="I303" i="2"/>
  <c r="L303" i="2" s="1"/>
  <c r="I389" i="2"/>
  <c r="L389" i="2" s="1"/>
  <c r="I152" i="2"/>
  <c r="L152" i="2" s="1"/>
  <c r="I37" i="2"/>
  <c r="L37" i="2" s="1"/>
  <c r="I231" i="2"/>
  <c r="L231" i="2" s="1"/>
  <c r="I365" i="2"/>
  <c r="L365" i="2" s="1"/>
  <c r="I208" i="2"/>
  <c r="L208" i="2" s="1"/>
  <c r="I254" i="2"/>
  <c r="L254" i="2" s="1"/>
  <c r="I216" i="2"/>
  <c r="L216" i="2" s="1"/>
  <c r="I361" i="2"/>
  <c r="L361" i="2" s="1"/>
  <c r="I402" i="2"/>
  <c r="L402" i="2" s="1"/>
  <c r="I307" i="2"/>
  <c r="L307" i="2" s="1"/>
  <c r="I401" i="2"/>
  <c r="L401" i="2" s="1"/>
  <c r="I89" i="2"/>
  <c r="L89" i="2" s="1"/>
  <c r="I45" i="2"/>
  <c r="L45" i="2" s="1"/>
  <c r="I287" i="2"/>
  <c r="L287" i="2" s="1"/>
  <c r="I245" i="2"/>
  <c r="L245" i="2" s="1"/>
  <c r="I376" i="2"/>
  <c r="L376" i="2" s="1"/>
  <c r="I156" i="2"/>
  <c r="L156" i="2" s="1"/>
  <c r="I322" i="2"/>
  <c r="L322" i="2" s="1"/>
  <c r="I323" i="2"/>
  <c r="L323" i="2" s="1"/>
  <c r="I327" i="2"/>
  <c r="L327" i="2" s="1"/>
  <c r="I295" i="2"/>
  <c r="L295" i="2" s="1"/>
  <c r="I68" i="2"/>
  <c r="L68" i="2" s="1"/>
  <c r="I247" i="2"/>
  <c r="L247" i="2" s="1"/>
  <c r="I97" i="2"/>
  <c r="L97" i="2" s="1"/>
  <c r="I64" i="2"/>
  <c r="L64" i="2" s="1"/>
  <c r="I349" i="2"/>
  <c r="L349" i="2" s="1"/>
  <c r="I362" i="2"/>
  <c r="L362" i="2" s="1"/>
  <c r="I288" i="2"/>
  <c r="L288" i="2" s="1"/>
  <c r="I309" i="2"/>
  <c r="L309" i="2" s="1"/>
  <c r="I166" i="2"/>
  <c r="L166" i="2" s="1"/>
  <c r="I368" i="2"/>
  <c r="L368" i="2" s="1"/>
  <c r="I29" i="2"/>
  <c r="L29" i="2" s="1"/>
  <c r="I115" i="2"/>
  <c r="L115" i="2" s="1"/>
  <c r="I369" i="2"/>
  <c r="L369" i="2" s="1"/>
  <c r="I57" i="2"/>
  <c r="L57" i="2" s="1"/>
  <c r="I143" i="2"/>
  <c r="L143" i="2" s="1"/>
  <c r="I85" i="2"/>
  <c r="L85" i="2" s="1"/>
  <c r="I44" i="2"/>
  <c r="L44" i="2" s="1"/>
  <c r="I123" i="2"/>
  <c r="L123" i="2" s="1"/>
  <c r="I111" i="2"/>
  <c r="L111" i="2" s="1"/>
  <c r="I56" i="2"/>
  <c r="L56" i="2" s="1"/>
  <c r="I370" i="2"/>
  <c r="L370" i="2" s="1"/>
  <c r="I409" i="2"/>
  <c r="L409" i="2" s="1"/>
  <c r="I61" i="2"/>
  <c r="L61" i="2" s="1"/>
  <c r="I20" i="2"/>
  <c r="L20" i="2" s="1"/>
  <c r="I33" i="2"/>
  <c r="L33" i="2" s="1"/>
  <c r="I157" i="2"/>
  <c r="L157" i="2" s="1"/>
  <c r="I200" i="2"/>
  <c r="L200" i="2" s="1"/>
  <c r="I425" i="2"/>
  <c r="L425" i="2" s="1"/>
  <c r="I180" i="2"/>
  <c r="L180" i="2" s="1"/>
  <c r="I73" i="2"/>
  <c r="L73" i="2" s="1"/>
  <c r="I330" i="2"/>
  <c r="L330" i="2" s="1"/>
  <c r="I13" i="2"/>
  <c r="L13" i="2" s="1"/>
  <c r="I235" i="2"/>
  <c r="L235" i="2" s="1"/>
  <c r="I173" i="2"/>
  <c r="L173" i="2" s="1"/>
  <c r="I393" i="2"/>
  <c r="L393" i="2" s="1"/>
  <c r="I22" i="2"/>
  <c r="L22" i="2" s="1"/>
  <c r="I75" i="2"/>
  <c r="L75" i="2" s="1"/>
  <c r="I91" i="2"/>
  <c r="L91" i="2" s="1"/>
  <c r="I316" i="2"/>
  <c r="L316" i="2" s="1"/>
  <c r="I132" i="2"/>
  <c r="L132" i="2" s="1"/>
  <c r="I93" i="2"/>
  <c r="L93" i="2" s="1"/>
  <c r="I52" i="2"/>
  <c r="L52" i="2" s="1"/>
  <c r="I9" i="2"/>
  <c r="L9" i="2" s="1"/>
  <c r="I109" i="2"/>
  <c r="L109" i="2" s="1"/>
  <c r="I72" i="2"/>
  <c r="L72" i="2" s="1"/>
  <c r="I184" i="2"/>
  <c r="L184" i="2" s="1"/>
  <c r="I382" i="2"/>
  <c r="L382" i="2" s="1"/>
  <c r="I294" i="1"/>
  <c r="L294" i="1" s="1"/>
  <c r="I98" i="1"/>
  <c r="L98" i="1" s="1"/>
  <c r="I81" i="1"/>
  <c r="L81" i="1" s="1"/>
  <c r="I343" i="1"/>
  <c r="L343" i="1" s="1"/>
  <c r="I421" i="2"/>
  <c r="L421" i="2" s="1"/>
  <c r="I127" i="2"/>
  <c r="L127" i="2" s="1"/>
  <c r="I251" i="2"/>
  <c r="L251" i="2" s="1"/>
  <c r="I69" i="2"/>
  <c r="L69" i="2" s="1"/>
  <c r="I28" i="2"/>
  <c r="L28" i="2" s="1"/>
  <c r="I227" i="2"/>
  <c r="L227" i="2" s="1"/>
  <c r="I263" i="2"/>
  <c r="L263" i="2" s="1"/>
  <c r="I100" i="2"/>
  <c r="L100" i="2" s="1"/>
  <c r="I128" i="2"/>
  <c r="L128" i="2" s="1"/>
  <c r="I186" i="2"/>
  <c r="L186" i="2" s="1"/>
  <c r="I241" i="2"/>
  <c r="L241" i="2" s="1"/>
  <c r="I399" i="2"/>
  <c r="L399" i="2" s="1"/>
  <c r="I131" i="2"/>
  <c r="L131" i="2" s="1"/>
  <c r="I170" i="2"/>
  <c r="L170" i="2" s="1"/>
  <c r="I222" i="2"/>
  <c r="L222" i="2" s="1"/>
  <c r="I292" i="2"/>
  <c r="L292" i="2" s="1"/>
  <c r="I403" i="2"/>
  <c r="L403" i="2" s="1"/>
  <c r="I105" i="2"/>
  <c r="L105" i="2" s="1"/>
  <c r="I207" i="2"/>
  <c r="L207" i="2" s="1"/>
  <c r="I283" i="2"/>
  <c r="L283" i="2" s="1"/>
  <c r="I17" i="2"/>
  <c r="L17" i="2" s="1"/>
  <c r="I385" i="2"/>
  <c r="L385" i="2" s="1"/>
  <c r="I259" i="2"/>
  <c r="L259" i="2" s="1"/>
  <c r="I271" i="2"/>
  <c r="L271" i="2" s="1"/>
  <c r="I48" i="2"/>
  <c r="L48" i="2" s="1"/>
  <c r="I124" i="2"/>
  <c r="L124" i="2" s="1"/>
  <c r="I346" i="2"/>
  <c r="L346" i="2" s="1"/>
  <c r="I10" i="2"/>
  <c r="L10" i="2" s="1"/>
  <c r="I26" i="2"/>
  <c r="L26" i="2" s="1"/>
  <c r="I195" i="2"/>
  <c r="L195" i="2" s="1"/>
  <c r="I281" i="2"/>
  <c r="L281" i="2" s="1"/>
  <c r="I313" i="2"/>
  <c r="L313" i="2" s="1"/>
  <c r="I79" i="2"/>
  <c r="L79" i="2" s="1"/>
  <c r="I95" i="2"/>
  <c r="L95" i="2" s="1"/>
  <c r="I228" i="2"/>
  <c r="L228" i="2" s="1"/>
  <c r="I249" i="2"/>
  <c r="L249" i="2" s="1"/>
  <c r="I260" i="2"/>
  <c r="L260" i="2" s="1"/>
  <c r="I328" i="2"/>
  <c r="L328" i="2" s="1"/>
  <c r="I388" i="2"/>
  <c r="L388" i="2" s="1"/>
  <c r="I250" i="2"/>
  <c r="L250" i="2" s="1"/>
  <c r="I315" i="2"/>
  <c r="L315" i="2" s="1"/>
  <c r="I414" i="2"/>
  <c r="L414" i="2" s="1"/>
  <c r="I92" i="2"/>
  <c r="L92" i="2" s="1"/>
  <c r="I224" i="2"/>
  <c r="L224" i="2" s="1"/>
  <c r="I104" i="2"/>
  <c r="L104" i="2" s="1"/>
  <c r="I40" i="2"/>
  <c r="L40" i="2" s="1"/>
  <c r="I83" i="2"/>
  <c r="L83" i="2" s="1"/>
  <c r="I99" i="2"/>
  <c r="L99" i="2" s="1"/>
  <c r="I420" i="3"/>
  <c r="L420" i="3" s="1"/>
  <c r="I322" i="3"/>
  <c r="L322" i="3" s="1"/>
  <c r="I56" i="3"/>
  <c r="L56" i="3" s="1"/>
  <c r="I254" i="3"/>
  <c r="L254" i="3" s="1"/>
  <c r="I12" i="3"/>
  <c r="L12" i="3" s="1"/>
  <c r="I33" i="3"/>
  <c r="L33" i="3" s="1"/>
  <c r="I365" i="3"/>
  <c r="L365" i="3" s="1"/>
  <c r="I425" i="3"/>
  <c r="L425" i="3" s="1"/>
  <c r="I228" i="3"/>
  <c r="L228" i="3" s="1"/>
  <c r="I292" i="3"/>
  <c r="L292" i="3" s="1"/>
  <c r="I311" i="3"/>
  <c r="L311" i="3" s="1"/>
  <c r="I221" i="3"/>
  <c r="L221" i="3" s="1"/>
  <c r="I116" i="3"/>
  <c r="L116" i="3" s="1"/>
  <c r="I140" i="3"/>
  <c r="L140" i="3" s="1"/>
  <c r="I52" i="3"/>
  <c r="L52" i="3" s="1"/>
  <c r="I278" i="3"/>
  <c r="L278" i="3" s="1"/>
  <c r="I239" i="3"/>
  <c r="L239" i="3" s="1"/>
  <c r="I224" i="3"/>
  <c r="L224" i="3" s="1"/>
  <c r="I400" i="3"/>
  <c r="L400" i="3" s="1"/>
  <c r="I279" i="3"/>
  <c r="L279" i="3" s="1"/>
  <c r="I193" i="3"/>
  <c r="L193" i="3" s="1"/>
  <c r="I96" i="3"/>
  <c r="L96" i="3" s="1"/>
  <c r="I36" i="3"/>
  <c r="L36" i="3" s="1"/>
  <c r="I97" i="3"/>
  <c r="L97" i="3" s="1"/>
  <c r="I397" i="3"/>
  <c r="L397" i="3" s="1"/>
  <c r="I230" i="3"/>
  <c r="L230" i="3" s="1"/>
  <c r="I374" i="3"/>
  <c r="L374" i="3" s="1"/>
  <c r="I216" i="3"/>
  <c r="L216" i="3" s="1"/>
  <c r="I366" i="3"/>
  <c r="L366" i="3" s="1"/>
  <c r="I393" i="3"/>
  <c r="L393" i="3" s="1"/>
  <c r="I245" i="3"/>
  <c r="L245" i="3" s="1"/>
  <c r="I348" i="3"/>
  <c r="L348" i="3" s="1"/>
  <c r="I50" i="3"/>
  <c r="L50" i="3" s="1"/>
  <c r="I66" i="3"/>
  <c r="L66" i="3" s="1"/>
  <c r="I82" i="3"/>
  <c r="L82" i="3" s="1"/>
  <c r="I98" i="3"/>
  <c r="L98" i="3" s="1"/>
  <c r="I114" i="3"/>
  <c r="L114" i="3" s="1"/>
  <c r="I130" i="3"/>
  <c r="L130" i="3" s="1"/>
  <c r="I146" i="3"/>
  <c r="L146" i="3" s="1"/>
  <c r="I162" i="3"/>
  <c r="L162" i="3" s="1"/>
  <c r="I178" i="3"/>
  <c r="L178" i="3" s="1"/>
  <c r="I194" i="3"/>
  <c r="L194" i="3" s="1"/>
  <c r="I252" i="3"/>
  <c r="L252" i="3" s="1"/>
  <c r="I395" i="3"/>
  <c r="L395" i="3" s="1"/>
  <c r="I113" i="3"/>
  <c r="L113" i="3" s="1"/>
  <c r="I72" i="3"/>
  <c r="L72" i="3" s="1"/>
  <c r="I168" i="3"/>
  <c r="L168" i="3" s="1"/>
  <c r="I17" i="3"/>
  <c r="L17" i="3" s="1"/>
  <c r="I265" i="3"/>
  <c r="L265" i="3" s="1"/>
  <c r="I300" i="3"/>
  <c r="L300" i="3" s="1"/>
  <c r="I344" i="3"/>
  <c r="L344" i="3" s="1"/>
  <c r="I351" i="4"/>
  <c r="L351" i="4" s="1"/>
  <c r="I189" i="4"/>
  <c r="L189" i="4" s="1"/>
  <c r="I139" i="4"/>
  <c r="L139" i="4" s="1"/>
  <c r="I43" i="4"/>
  <c r="L43" i="4" s="1"/>
  <c r="I318" i="5"/>
  <c r="L318" i="5" s="1"/>
  <c r="I81" i="5"/>
  <c r="L81" i="5" s="1"/>
  <c r="I293" i="5"/>
  <c r="L293" i="5" s="1"/>
  <c r="I178" i="5"/>
  <c r="L178" i="5" s="1"/>
  <c r="I194" i="5"/>
  <c r="L194" i="5" s="1"/>
  <c r="I210" i="5"/>
  <c r="L210" i="5" s="1"/>
  <c r="I407" i="5"/>
  <c r="L407" i="5" s="1"/>
  <c r="I338" i="5"/>
  <c r="L338" i="5" s="1"/>
  <c r="I358" i="5"/>
  <c r="L358" i="5" s="1"/>
  <c r="I164" i="5"/>
  <c r="L164" i="5" s="1"/>
  <c r="I416" i="5"/>
  <c r="L416" i="5" s="1"/>
  <c r="I334" i="5"/>
  <c r="L334" i="5" s="1"/>
  <c r="I314" i="5"/>
  <c r="L314" i="5" s="1"/>
  <c r="I105" i="5"/>
  <c r="L105" i="5" s="1"/>
  <c r="I13" i="5"/>
  <c r="L13" i="5" s="1"/>
  <c r="I270" i="5"/>
  <c r="L270" i="5" s="1"/>
  <c r="I238" i="5"/>
  <c r="L238" i="5" s="1"/>
  <c r="I118" i="5"/>
  <c r="L118" i="5" s="1"/>
  <c r="I418" i="5"/>
  <c r="L418" i="5" s="1"/>
  <c r="I394" i="5"/>
  <c r="L394" i="5" s="1"/>
  <c r="I255" i="5"/>
  <c r="L255" i="5" s="1"/>
  <c r="I38" i="5"/>
  <c r="L38" i="5" s="1"/>
  <c r="I159" i="5"/>
  <c r="L159" i="5" s="1"/>
  <c r="I220" i="5"/>
  <c r="L220" i="5" s="1"/>
  <c r="I171" i="5"/>
  <c r="L171" i="5" s="1"/>
  <c r="I212" i="5"/>
  <c r="L212" i="5" s="1"/>
  <c r="I57" i="5"/>
  <c r="L57" i="5" s="1"/>
  <c r="I374" i="5"/>
  <c r="L374" i="5" s="1"/>
  <c r="I26" i="5"/>
  <c r="L26" i="5" s="1"/>
  <c r="I25" i="5"/>
  <c r="L25" i="5" s="1"/>
  <c r="I104" i="5"/>
  <c r="L104" i="5" s="1"/>
  <c r="I261" i="5"/>
  <c r="L261" i="5" s="1"/>
  <c r="I276" i="5"/>
  <c r="L276" i="5" s="1"/>
  <c r="I297" i="5"/>
  <c r="L297" i="5" s="1"/>
  <c r="I324" i="5"/>
  <c r="L324" i="5" s="1"/>
  <c r="I150" i="5"/>
  <c r="L150" i="5" s="1"/>
  <c r="I131" i="5"/>
  <c r="L131" i="5" s="1"/>
  <c r="I413" i="5"/>
  <c r="L413" i="5" s="1"/>
  <c r="I251" i="5"/>
  <c r="L251" i="5" s="1"/>
  <c r="I247" i="5"/>
  <c r="L247" i="5" s="1"/>
  <c r="I378" i="5"/>
  <c r="L378" i="5" s="1"/>
  <c r="I219" i="5"/>
  <c r="L219" i="5" s="1"/>
  <c r="I9" i="5"/>
  <c r="L9" i="5" s="1"/>
  <c r="I147" i="5"/>
  <c r="L147" i="5" s="1"/>
  <c r="I216" i="5"/>
  <c r="L216" i="5" s="1"/>
  <c r="I342" i="5"/>
  <c r="L342" i="5" s="1"/>
  <c r="I356" i="5"/>
  <c r="L356" i="5" s="1"/>
  <c r="I249" i="5"/>
  <c r="L249" i="5" s="1"/>
  <c r="I85" i="6"/>
  <c r="L85" i="6" s="1"/>
  <c r="I147" i="6"/>
  <c r="L147" i="6" s="1"/>
  <c r="I100" i="6"/>
  <c r="L100" i="6" s="1"/>
  <c r="I26" i="6"/>
  <c r="L26" i="6" s="1"/>
  <c r="I40" i="6"/>
  <c r="L40" i="6" s="1"/>
  <c r="I315" i="6"/>
  <c r="L315" i="6" s="1"/>
  <c r="I386" i="6"/>
  <c r="L386" i="6" s="1"/>
  <c r="I58" i="6"/>
  <c r="L58" i="6" s="1"/>
  <c r="I286" i="6"/>
  <c r="L286" i="6" s="1"/>
  <c r="I373" i="6"/>
  <c r="L373" i="6" s="1"/>
  <c r="I171" i="6"/>
  <c r="L171" i="6" s="1"/>
  <c r="I275" i="6"/>
  <c r="L275" i="6" s="1"/>
  <c r="I243" i="6"/>
  <c r="L243" i="6" s="1"/>
  <c r="I327" i="6"/>
  <c r="L327" i="6" s="1"/>
  <c r="I203" i="6"/>
  <c r="L203" i="6" s="1"/>
  <c r="I163" i="6"/>
  <c r="L163" i="6" s="1"/>
  <c r="I25" i="6"/>
  <c r="L25" i="6" s="1"/>
  <c r="I382" i="6"/>
  <c r="L382" i="6" s="1"/>
  <c r="I182" i="6"/>
  <c r="L182" i="6" s="1"/>
  <c r="I336" i="6"/>
  <c r="L336" i="6" s="1"/>
  <c r="I277" i="6"/>
  <c r="L277" i="6" s="1"/>
  <c r="I356" i="6"/>
  <c r="L356" i="6" s="1"/>
  <c r="I254" i="6"/>
  <c r="L254" i="6" s="1"/>
  <c r="I287" i="6"/>
  <c r="L287" i="6" s="1"/>
  <c r="I377" i="6"/>
  <c r="L377" i="6" s="1"/>
  <c r="I385" i="6"/>
  <c r="L385" i="6" s="1"/>
  <c r="I330" i="6"/>
  <c r="L330" i="6" s="1"/>
  <c r="I88" i="6"/>
  <c r="L88" i="6" s="1"/>
  <c r="I155" i="6"/>
  <c r="L155" i="6" s="1"/>
  <c r="I151" i="6"/>
  <c r="L151" i="6" s="1"/>
  <c r="I416" i="6"/>
  <c r="L416" i="6" s="1"/>
  <c r="I18" i="6"/>
  <c r="L18" i="6" s="1"/>
  <c r="I50" i="6"/>
  <c r="L50" i="6" s="1"/>
  <c r="I82" i="6"/>
  <c r="L82" i="6" s="1"/>
  <c r="I194" i="6"/>
  <c r="L194" i="6" s="1"/>
  <c r="I399" i="6"/>
  <c r="L399" i="6" s="1"/>
  <c r="I410" i="7"/>
  <c r="L410" i="7" s="1"/>
  <c r="I405" i="7"/>
  <c r="L405" i="7" s="1"/>
  <c r="I194" i="7"/>
  <c r="L194" i="7" s="1"/>
  <c r="I195" i="7"/>
  <c r="L195" i="7" s="1"/>
  <c r="I163" i="7"/>
  <c r="L163" i="7" s="1"/>
  <c r="I150" i="7"/>
  <c r="L150" i="7" s="1"/>
  <c r="I207" i="7"/>
  <c r="L207" i="7" s="1"/>
  <c r="I175" i="7"/>
  <c r="L175" i="7" s="1"/>
  <c r="I341" i="7"/>
  <c r="L341" i="7" s="1"/>
  <c r="I19" i="7"/>
  <c r="L19" i="7" s="1"/>
  <c r="I59" i="7"/>
  <c r="L59" i="7" s="1"/>
  <c r="I186" i="7"/>
  <c r="L186" i="7" s="1"/>
  <c r="I274" i="7"/>
  <c r="L274" i="7" s="1"/>
  <c r="I400" i="7"/>
  <c r="L400" i="7" s="1"/>
  <c r="I75" i="7"/>
  <c r="L75" i="7" s="1"/>
  <c r="I149" i="7"/>
  <c r="L149" i="7" s="1"/>
  <c r="I228" i="7"/>
  <c r="L228" i="7" s="1"/>
  <c r="I300" i="7"/>
  <c r="L300" i="7" s="1"/>
  <c r="I318" i="7"/>
  <c r="L318" i="7" s="1"/>
  <c r="I210" i="7"/>
  <c r="L210" i="7" s="1"/>
  <c r="I335" i="7"/>
  <c r="L335" i="7" s="1"/>
  <c r="I211" i="7"/>
  <c r="L211" i="7" s="1"/>
  <c r="I179" i="7"/>
  <c r="L179" i="7" s="1"/>
  <c r="I147" i="7"/>
  <c r="L147" i="7" s="1"/>
  <c r="I229" i="7"/>
  <c r="L229" i="7" s="1"/>
  <c r="I404" i="7"/>
  <c r="L404" i="7" s="1"/>
  <c r="I426" i="7"/>
  <c r="L426" i="7" s="1"/>
  <c r="I321" i="7"/>
  <c r="L321" i="7" s="1"/>
  <c r="I315" i="7"/>
  <c r="L315" i="7" s="1"/>
  <c r="I287" i="7"/>
  <c r="L287" i="7" s="1"/>
  <c r="I107" i="7"/>
  <c r="L107" i="7" s="1"/>
  <c r="I198" i="7"/>
  <c r="L198" i="7" s="1"/>
  <c r="I223" i="7"/>
  <c r="L223" i="7" s="1"/>
  <c r="I191" i="7"/>
  <c r="L191" i="7" s="1"/>
  <c r="I159" i="7"/>
  <c r="L159" i="7" s="1"/>
  <c r="I374" i="7"/>
  <c r="L374" i="7" s="1"/>
  <c r="I122" i="7"/>
  <c r="L122" i="7" s="1"/>
  <c r="I63" i="7"/>
  <c r="L63" i="7" s="1"/>
  <c r="I226" i="7"/>
  <c r="L226" i="7" s="1"/>
  <c r="I47" i="7"/>
  <c r="L47" i="7" s="1"/>
  <c r="I135" i="7"/>
  <c r="L135" i="7" s="1"/>
  <c r="I35" i="7"/>
  <c r="L35" i="7" s="1"/>
  <c r="I123" i="7"/>
  <c r="L123" i="7" s="1"/>
  <c r="I43" i="7"/>
  <c r="L43" i="7" s="1"/>
  <c r="I134" i="7"/>
  <c r="L134" i="7" s="1"/>
  <c r="I42" i="7"/>
  <c r="L42" i="7" s="1"/>
  <c r="I169" i="7"/>
  <c r="L169" i="7" s="1"/>
  <c r="I50" i="7"/>
  <c r="L50" i="7" s="1"/>
  <c r="I201" i="7"/>
  <c r="L201" i="7" s="1"/>
  <c r="I245" i="7"/>
  <c r="L245" i="7" s="1"/>
  <c r="I256" i="7"/>
  <c r="L256" i="7" s="1"/>
  <c r="I277" i="7"/>
  <c r="L277" i="7" s="1"/>
  <c r="I288" i="7"/>
  <c r="L288" i="7" s="1"/>
  <c r="I328" i="7"/>
  <c r="L328" i="7" s="1"/>
  <c r="I197" i="7"/>
  <c r="L197" i="7" s="1"/>
  <c r="I336" i="8"/>
  <c r="L336" i="8" s="1"/>
  <c r="I373" i="8"/>
  <c r="L373" i="8" s="1"/>
  <c r="I96" i="8"/>
  <c r="L96" i="8" s="1"/>
  <c r="I15" i="8"/>
  <c r="L15" i="8" s="1"/>
  <c r="I137" i="8"/>
  <c r="L137" i="8" s="1"/>
  <c r="I60" i="8"/>
  <c r="L60" i="8" s="1"/>
  <c r="I281" i="8"/>
  <c r="L281" i="8" s="1"/>
  <c r="I136" i="8"/>
  <c r="L136" i="8" s="1"/>
  <c r="I88" i="8"/>
  <c r="L88" i="8" s="1"/>
  <c r="I12" i="8"/>
  <c r="L12" i="8" s="1"/>
  <c r="I107" i="8"/>
  <c r="L107" i="8" s="1"/>
  <c r="I157" i="8"/>
  <c r="L157" i="8" s="1"/>
  <c r="I27" i="8"/>
  <c r="L27" i="8" s="1"/>
  <c r="I257" i="8"/>
  <c r="L257" i="8" s="1"/>
  <c r="I55" i="8"/>
  <c r="L55" i="8" s="1"/>
  <c r="I10" i="8"/>
  <c r="L10" i="8" s="1"/>
  <c r="I26" i="8"/>
  <c r="L26" i="8" s="1"/>
  <c r="I365" i="8"/>
  <c r="L365" i="8" s="1"/>
  <c r="I299" i="8"/>
  <c r="L299" i="8" s="1"/>
  <c r="I385" i="8"/>
  <c r="L385" i="8" s="1"/>
  <c r="I332" i="8"/>
  <c r="L332" i="8" s="1"/>
  <c r="I246" i="8"/>
  <c r="L246" i="8" s="1"/>
  <c r="I370" i="8"/>
  <c r="L370" i="8" s="1"/>
  <c r="I186" i="8"/>
  <c r="L186" i="8" s="1"/>
  <c r="I84" i="8"/>
  <c r="L84" i="8" s="1"/>
  <c r="I111" i="8"/>
  <c r="L111" i="8" s="1"/>
  <c r="I220" i="8"/>
  <c r="L220" i="8" s="1"/>
  <c r="I64" i="8"/>
  <c r="L64" i="8" s="1"/>
  <c r="I32" i="8"/>
  <c r="L32" i="8" s="1"/>
  <c r="I75" i="8"/>
  <c r="L75" i="8" s="1"/>
  <c r="I304" i="8"/>
  <c r="L304" i="8" s="1"/>
  <c r="I43" i="8"/>
  <c r="L43" i="8" s="1"/>
  <c r="I377" i="8"/>
  <c r="L377" i="8" s="1"/>
  <c r="I39" i="8"/>
  <c r="L39" i="8" s="1"/>
  <c r="I193" i="8"/>
  <c r="L193" i="8" s="1"/>
  <c r="I239" i="8"/>
  <c r="L239" i="8" s="1"/>
  <c r="I227" i="8"/>
  <c r="L227" i="8" s="1"/>
  <c r="I271" i="8"/>
  <c r="L271" i="8" s="1"/>
  <c r="I353" i="8"/>
  <c r="L353" i="8" s="1"/>
  <c r="I284" i="8"/>
  <c r="L284" i="8" s="1"/>
  <c r="I40" i="8"/>
  <c r="L40" i="8" s="1"/>
  <c r="I132" i="8"/>
  <c r="L132" i="8" s="1"/>
  <c r="I68" i="8"/>
  <c r="L68" i="8" s="1"/>
  <c r="I225" i="8"/>
  <c r="L225" i="8" s="1"/>
  <c r="I333" i="10"/>
  <c r="L333" i="10" s="1"/>
  <c r="I120" i="10"/>
  <c r="L120" i="10" s="1"/>
  <c r="I151" i="10"/>
  <c r="L151" i="10" s="1"/>
  <c r="I23" i="10"/>
  <c r="L23" i="10" s="1"/>
  <c r="I160" i="10"/>
  <c r="L160" i="10" s="1"/>
  <c r="I48" i="10"/>
  <c r="L48" i="10" s="1"/>
  <c r="I429" i="10"/>
  <c r="L429" i="10" s="1"/>
  <c r="I265" i="9"/>
  <c r="L265" i="9" s="1"/>
  <c r="I334" i="9"/>
  <c r="L334" i="9" s="1"/>
  <c r="I258" i="9"/>
  <c r="L258" i="9" s="1"/>
  <c r="I249" i="9"/>
  <c r="L249" i="9" s="1"/>
  <c r="I342" i="9"/>
  <c r="L342" i="9" s="1"/>
  <c r="I128" i="9"/>
  <c r="L128" i="9" s="1"/>
  <c r="I410" i="9"/>
  <c r="L410" i="9" s="1"/>
  <c r="I406" i="9"/>
  <c r="L406" i="9" s="1"/>
  <c r="I322" i="9"/>
  <c r="L322" i="9" s="1"/>
  <c r="I350" i="9"/>
  <c r="L350" i="9" s="1"/>
  <c r="I133" i="9"/>
  <c r="L133" i="9" s="1"/>
  <c r="I105" i="9"/>
  <c r="L105" i="9" s="1"/>
  <c r="I45" i="9"/>
  <c r="L45" i="9" s="1"/>
  <c r="I92" i="9"/>
  <c r="L92" i="9" s="1"/>
  <c r="I14" i="9"/>
  <c r="L14" i="9" s="1"/>
  <c r="I325" i="9"/>
  <c r="L325" i="9" s="1"/>
  <c r="I266" i="9"/>
  <c r="L266" i="9" s="1"/>
  <c r="I64" i="9"/>
  <c r="L64" i="9" s="1"/>
  <c r="I138" i="9"/>
  <c r="L138" i="9" s="1"/>
  <c r="I176" i="9"/>
  <c r="L176" i="9" s="1"/>
  <c r="I382" i="9"/>
  <c r="L382" i="9" s="1"/>
  <c r="I408" i="9"/>
  <c r="L408" i="9" s="1"/>
  <c r="I367" i="9"/>
  <c r="L367" i="9" s="1"/>
  <c r="I384" i="9"/>
  <c r="L384" i="9" s="1"/>
  <c r="I270" i="9"/>
  <c r="L270" i="9" s="1"/>
  <c r="I185" i="9"/>
  <c r="L185" i="9" s="1"/>
  <c r="I426" i="9"/>
  <c r="L426" i="9" s="1"/>
  <c r="I278" i="9"/>
  <c r="L278" i="9" s="1"/>
  <c r="I282" i="9"/>
  <c r="L282" i="9" s="1"/>
  <c r="I93" i="9"/>
  <c r="L93" i="9" s="1"/>
  <c r="I37" i="9"/>
  <c r="L37" i="9" s="1"/>
  <c r="I15" i="9"/>
  <c r="L15" i="9" s="1"/>
  <c r="I148" i="9"/>
  <c r="L148" i="9" s="1"/>
  <c r="I212" i="9"/>
  <c r="L212" i="9" s="1"/>
  <c r="I160" i="9"/>
  <c r="L160" i="9" s="1"/>
  <c r="I339" i="9"/>
  <c r="L339" i="9" s="1"/>
  <c r="I383" i="9"/>
  <c r="L383" i="9" s="1"/>
  <c r="I141" i="9"/>
  <c r="L141" i="9" s="1"/>
  <c r="I129" i="9"/>
  <c r="L129" i="9" s="1"/>
  <c r="I398" i="9"/>
  <c r="L398" i="9" s="1"/>
  <c r="I385" i="9"/>
  <c r="L385" i="9" s="1"/>
  <c r="I358" i="9"/>
  <c r="L358" i="9" s="1"/>
  <c r="I18" i="9"/>
  <c r="L18" i="9" s="1"/>
  <c r="I154" i="9"/>
  <c r="L154" i="9" s="1"/>
  <c r="I206" i="9"/>
  <c r="L206" i="9" s="1"/>
  <c r="I120" i="9"/>
  <c r="L120" i="9" s="1"/>
  <c r="I251" i="10"/>
  <c r="L251" i="10" s="1"/>
  <c r="I35" i="10"/>
  <c r="L35" i="10" s="1"/>
  <c r="I211" i="10"/>
  <c r="L211" i="10" s="1"/>
  <c r="I414" i="10"/>
  <c r="L414" i="10" s="1"/>
  <c r="I60" i="10"/>
  <c r="L60" i="10" s="1"/>
  <c r="I287" i="10"/>
  <c r="L287" i="10" s="1"/>
  <c r="I279" i="10"/>
  <c r="L279" i="10" s="1"/>
  <c r="I362" i="10"/>
  <c r="L362" i="10" s="1"/>
  <c r="I21" i="10"/>
  <c r="L21" i="10" s="1"/>
  <c r="I381" i="10"/>
  <c r="L381" i="10" s="1"/>
  <c r="I213" i="10"/>
  <c r="L213" i="10" s="1"/>
  <c r="I68" i="10"/>
  <c r="L68" i="10" s="1"/>
  <c r="I72" i="10"/>
  <c r="L72" i="10" s="1"/>
  <c r="I54" i="10"/>
  <c r="L54" i="10" s="1"/>
  <c r="I18" i="10"/>
  <c r="L18" i="10" s="1"/>
  <c r="I91" i="10"/>
  <c r="L91" i="10" s="1"/>
  <c r="I14" i="10"/>
  <c r="L14" i="10" s="1"/>
  <c r="I163" i="10"/>
  <c r="L163" i="10" s="1"/>
  <c r="I118" i="10"/>
  <c r="L118" i="10" s="1"/>
  <c r="I134" i="10"/>
  <c r="L134" i="10" s="1"/>
  <c r="I321" i="10"/>
  <c r="L321" i="10" s="1"/>
  <c r="I395" i="10"/>
  <c r="L395" i="10" s="1"/>
  <c r="I327" i="10"/>
  <c r="L327" i="10" s="1"/>
  <c r="I181" i="10"/>
  <c r="L181" i="10" s="1"/>
  <c r="I227" i="10"/>
  <c r="L227" i="10" s="1"/>
  <c r="I235" i="10"/>
  <c r="L235" i="10" s="1"/>
  <c r="I24" i="10"/>
  <c r="L24" i="10" s="1"/>
  <c r="I95" i="10"/>
  <c r="L95" i="10" s="1"/>
  <c r="I144" i="10"/>
  <c r="L144" i="10" s="1"/>
  <c r="I405" i="10"/>
  <c r="L405" i="10" s="1"/>
  <c r="I354" i="10"/>
  <c r="L354" i="10" s="1"/>
  <c r="I51" i="10"/>
  <c r="L51" i="10" s="1"/>
  <c r="I58" i="10"/>
  <c r="L58" i="10" s="1"/>
  <c r="I245" i="10"/>
  <c r="L245" i="10" s="1"/>
  <c r="I376" i="10"/>
  <c r="L376" i="10" s="1"/>
  <c r="I288" i="10"/>
  <c r="L288" i="10" s="1"/>
  <c r="I419" i="10"/>
  <c r="L419" i="10" s="1"/>
  <c r="I259" i="10"/>
  <c r="L259" i="10" s="1"/>
  <c r="I267" i="10"/>
  <c r="L267" i="10" s="1"/>
  <c r="I177" i="10"/>
  <c r="L177" i="10" s="1"/>
  <c r="I82" i="10"/>
  <c r="L82" i="10" s="1"/>
  <c r="I337" i="10"/>
  <c r="L337" i="10" s="1"/>
  <c r="I328" i="10"/>
  <c r="L328" i="10" s="1"/>
  <c r="I277" i="10"/>
  <c r="L277" i="10" s="1"/>
  <c r="I296" i="10"/>
  <c r="L296" i="10" s="1"/>
  <c r="I200" i="10"/>
  <c r="L200" i="10" s="1"/>
  <c r="I97" i="10"/>
  <c r="L97" i="10" s="1"/>
  <c r="I329" i="10"/>
  <c r="L329" i="10" s="1"/>
  <c r="I356" i="10"/>
  <c r="L356" i="10" s="1"/>
  <c r="I306" i="10"/>
  <c r="L306" i="10" s="1"/>
  <c r="I237" i="10"/>
  <c r="L237" i="10" s="1"/>
  <c r="I364" i="10"/>
  <c r="L364" i="10" s="1"/>
  <c r="I370" i="9"/>
  <c r="L370" i="9" s="1"/>
  <c r="I350" i="8"/>
  <c r="L350" i="8" s="1"/>
  <c r="I369" i="8"/>
  <c r="L369" i="8" s="1"/>
  <c r="I160" i="8"/>
  <c r="L160" i="8" s="1"/>
  <c r="I149" i="8"/>
  <c r="L149" i="8" s="1"/>
  <c r="I184" i="8"/>
  <c r="L184" i="8" s="1"/>
  <c r="I10" i="7"/>
  <c r="L10" i="7" s="1"/>
  <c r="I46" i="7"/>
  <c r="L46" i="7" s="1"/>
  <c r="I24" i="6"/>
  <c r="L24" i="6" s="1"/>
  <c r="I378" i="6"/>
  <c r="L378" i="6" s="1"/>
  <c r="I374" i="6"/>
  <c r="L374" i="6" s="1"/>
  <c r="I306" i="6"/>
  <c r="L306" i="6" s="1"/>
  <c r="I48" i="6"/>
  <c r="L48" i="6" s="1"/>
  <c r="I353" i="6"/>
  <c r="L353" i="6" s="1"/>
  <c r="I128" i="6"/>
  <c r="L128" i="6" s="1"/>
  <c r="I36" i="6"/>
  <c r="L36" i="6" s="1"/>
  <c r="I412" i="6"/>
  <c r="L412" i="6" s="1"/>
  <c r="I143" i="6"/>
  <c r="L143" i="6" s="1"/>
  <c r="I349" i="6"/>
  <c r="L349" i="6" s="1"/>
  <c r="I398" i="6"/>
  <c r="L398" i="6" s="1"/>
  <c r="I270" i="6"/>
  <c r="L270" i="6" s="1"/>
  <c r="I271" i="6"/>
  <c r="L271" i="6" s="1"/>
  <c r="I221" i="6"/>
  <c r="L221" i="6" s="1"/>
  <c r="I196" i="6"/>
  <c r="L196" i="6" s="1"/>
  <c r="I283" i="6"/>
  <c r="L283" i="6" s="1"/>
  <c r="I251" i="6"/>
  <c r="L251" i="6" s="1"/>
  <c r="I401" i="6"/>
  <c r="L401" i="6" s="1"/>
  <c r="I414" i="6"/>
  <c r="L414" i="6" s="1"/>
  <c r="I21" i="6"/>
  <c r="L21" i="6" s="1"/>
  <c r="I127" i="6"/>
  <c r="L127" i="6" s="1"/>
  <c r="I298" i="6"/>
  <c r="L298" i="6" s="1"/>
  <c r="I179" i="6"/>
  <c r="L179" i="6" s="1"/>
  <c r="I60" i="6"/>
  <c r="L60" i="6" s="1"/>
  <c r="I28" i="6"/>
  <c r="L28" i="6" s="1"/>
  <c r="I209" i="6"/>
  <c r="L209" i="6" s="1"/>
  <c r="I429" i="6"/>
  <c r="L429" i="6" s="1"/>
  <c r="I92" i="6"/>
  <c r="L92" i="6" s="1"/>
  <c r="I338" i="6"/>
  <c r="L338" i="6" s="1"/>
  <c r="I318" i="6"/>
  <c r="L318" i="6" s="1"/>
  <c r="I274" i="6"/>
  <c r="L274" i="6" s="1"/>
  <c r="I242" i="6"/>
  <c r="L242" i="6" s="1"/>
  <c r="I314" i="6"/>
  <c r="L314" i="6" s="1"/>
  <c r="I216" i="6"/>
  <c r="L216" i="6" s="1"/>
  <c r="I409" i="6"/>
  <c r="L409" i="6" s="1"/>
  <c r="I124" i="6"/>
  <c r="L124" i="6" s="1"/>
  <c r="I11" i="6"/>
  <c r="L11" i="6" s="1"/>
  <c r="I43" i="6"/>
  <c r="L43" i="6" s="1"/>
  <c r="I75" i="6"/>
  <c r="L75" i="6" s="1"/>
  <c r="I161" i="6"/>
  <c r="L161" i="6" s="1"/>
  <c r="I300" i="6"/>
  <c r="L300" i="6" s="1"/>
  <c r="I321" i="6"/>
  <c r="L321" i="6" s="1"/>
  <c r="I332" i="6"/>
  <c r="L332" i="6" s="1"/>
  <c r="I293" i="6"/>
  <c r="L293" i="6" s="1"/>
  <c r="I407" i="6"/>
  <c r="L407" i="6" s="1"/>
  <c r="I310" i="5"/>
  <c r="L310" i="5" s="1"/>
  <c r="I386" i="5"/>
  <c r="L386" i="5" s="1"/>
  <c r="I263" i="5"/>
  <c r="L263" i="5" s="1"/>
  <c r="I311" i="5"/>
  <c r="L311" i="5" s="1"/>
  <c r="I319" i="5"/>
  <c r="L319" i="5" s="1"/>
  <c r="I102" i="5"/>
  <c r="L102" i="5" s="1"/>
  <c r="I275" i="5"/>
  <c r="L275" i="5" s="1"/>
  <c r="I93" i="5"/>
  <c r="L93" i="5" s="1"/>
  <c r="I192" i="5"/>
  <c r="L192" i="5" s="1"/>
  <c r="I385" i="5"/>
  <c r="L385" i="5" s="1"/>
  <c r="I268" i="5"/>
  <c r="L268" i="5" s="1"/>
  <c r="I372" i="4"/>
  <c r="L372" i="4" s="1"/>
  <c r="I327" i="4"/>
  <c r="L327" i="4" s="1"/>
  <c r="I118" i="4"/>
  <c r="L118" i="4" s="1"/>
  <c r="I420" i="4"/>
  <c r="L420" i="4" s="1"/>
  <c r="I30" i="4"/>
  <c r="L30" i="4" s="1"/>
  <c r="I410" i="4"/>
  <c r="L410" i="4" s="1"/>
  <c r="I160" i="4"/>
  <c r="L160" i="4" s="1"/>
  <c r="I385" i="4"/>
  <c r="L385" i="4" s="1"/>
  <c r="I342" i="4"/>
  <c r="L342" i="4" s="1"/>
  <c r="I113" i="4"/>
  <c r="L113" i="4" s="1"/>
  <c r="I141" i="4"/>
  <c r="L141" i="4" s="1"/>
  <c r="I354" i="4"/>
  <c r="L354" i="4" s="1"/>
  <c r="I187" i="4"/>
  <c r="L187" i="4" s="1"/>
  <c r="I295" i="4"/>
  <c r="L295" i="4" s="1"/>
  <c r="I114" i="4"/>
  <c r="L114" i="4" s="1"/>
  <c r="I86" i="4"/>
  <c r="L86" i="4" s="1"/>
  <c r="I10" i="4"/>
  <c r="L10" i="4" s="1"/>
  <c r="I221" i="4"/>
  <c r="L221" i="4" s="1"/>
  <c r="I128" i="4"/>
  <c r="L128" i="4" s="1"/>
  <c r="I208" i="4"/>
  <c r="L208" i="4" s="1"/>
  <c r="I36" i="4"/>
  <c r="L36" i="4" s="1"/>
  <c r="I296" i="4"/>
  <c r="L296" i="4" s="1"/>
  <c r="I326" i="4"/>
  <c r="L326" i="4" s="1"/>
  <c r="I136" i="4"/>
  <c r="L136" i="4" s="1"/>
  <c r="I403" i="4"/>
  <c r="L403" i="4" s="1"/>
  <c r="I63" i="4"/>
  <c r="L63" i="4" s="1"/>
  <c r="I107" i="4"/>
  <c r="L107" i="4" s="1"/>
  <c r="I242" i="4"/>
  <c r="L242" i="4" s="1"/>
  <c r="I413" i="4"/>
  <c r="L413" i="4" s="1"/>
  <c r="I39" i="4"/>
  <c r="L39" i="4" s="1"/>
  <c r="I286" i="4"/>
  <c r="L286" i="4" s="1"/>
  <c r="I156" i="4"/>
  <c r="L156" i="4" s="1"/>
  <c r="I52" i="4"/>
  <c r="L52" i="4" s="1"/>
  <c r="I66" i="4"/>
  <c r="L66" i="4" s="1"/>
  <c r="I382" i="4"/>
  <c r="L382" i="4" s="1"/>
  <c r="I263" i="4"/>
  <c r="L263" i="4" s="1"/>
  <c r="I370" i="4"/>
  <c r="L370" i="4" s="1"/>
  <c r="I56" i="4"/>
  <c r="L56" i="4" s="1"/>
  <c r="I161" i="4"/>
  <c r="L161" i="4" s="1"/>
  <c r="I192" i="4"/>
  <c r="L192" i="4" s="1"/>
  <c r="I197" i="4"/>
  <c r="L197" i="4" s="1"/>
  <c r="I89" i="4"/>
  <c r="L89" i="4" s="1"/>
  <c r="I153" i="4"/>
  <c r="L153" i="4" s="1"/>
  <c r="I35" i="4"/>
  <c r="L35" i="4" s="1"/>
  <c r="I377" i="3"/>
  <c r="L377" i="3" s="1"/>
  <c r="I385" i="3"/>
  <c r="L385" i="3" s="1"/>
  <c r="I373" i="3"/>
  <c r="L373" i="3" s="1"/>
  <c r="I270" i="3"/>
  <c r="L270" i="3" s="1"/>
  <c r="I247" i="3"/>
  <c r="L247" i="3" s="1"/>
  <c r="I145" i="3"/>
  <c r="L145" i="3" s="1"/>
  <c r="I20" i="3"/>
  <c r="L20" i="3" s="1"/>
  <c r="I109" i="3"/>
  <c r="L109" i="3" s="1"/>
  <c r="I89" i="3"/>
  <c r="L89" i="3" s="1"/>
  <c r="I165" i="3"/>
  <c r="L165" i="3" s="1"/>
  <c r="I426" i="3"/>
  <c r="L426" i="3" s="1"/>
  <c r="I418" i="3"/>
  <c r="L418" i="3" s="1"/>
  <c r="I160" i="3"/>
  <c r="L160" i="3" s="1"/>
  <c r="I21" i="3"/>
  <c r="L21" i="3" s="1"/>
  <c r="I353" i="3"/>
  <c r="L353" i="3" s="1"/>
  <c r="I416" i="3"/>
  <c r="L416" i="3" s="1"/>
  <c r="I429" i="3"/>
  <c r="L429" i="3" s="1"/>
  <c r="I14" i="3"/>
  <c r="L14" i="3" s="1"/>
  <c r="I241" i="3"/>
  <c r="L241" i="3" s="1"/>
  <c r="I289" i="3"/>
  <c r="L289" i="3" s="1"/>
  <c r="I399" i="3"/>
  <c r="L399" i="3" s="1"/>
  <c r="I58" i="3"/>
  <c r="L58" i="3" s="1"/>
  <c r="I74" i="3"/>
  <c r="L74" i="3" s="1"/>
  <c r="I90" i="3"/>
  <c r="L90" i="3" s="1"/>
  <c r="I106" i="3"/>
  <c r="L106" i="3" s="1"/>
  <c r="I122" i="3"/>
  <c r="L122" i="3" s="1"/>
  <c r="I138" i="3"/>
  <c r="L138" i="3" s="1"/>
  <c r="I154" i="3"/>
  <c r="L154" i="3" s="1"/>
  <c r="I170" i="3"/>
  <c r="L170" i="3" s="1"/>
  <c r="I186" i="3"/>
  <c r="L186" i="3" s="1"/>
  <c r="I401" i="3"/>
  <c r="L401" i="3" s="1"/>
  <c r="I302" i="3"/>
  <c r="L302" i="3" s="1"/>
  <c r="I129" i="3"/>
  <c r="L129" i="3" s="1"/>
  <c r="I68" i="3"/>
  <c r="L68" i="3" s="1"/>
  <c r="I295" i="3"/>
  <c r="L295" i="3" s="1"/>
  <c r="I200" i="3"/>
  <c r="L200" i="3" s="1"/>
  <c r="I334" i="3"/>
  <c r="L334" i="3" s="1"/>
  <c r="I405" i="3"/>
  <c r="L405" i="3" s="1"/>
  <c r="I45" i="3"/>
  <c r="L45" i="3" s="1"/>
  <c r="I197" i="3"/>
  <c r="L197" i="3" s="1"/>
  <c r="I318" i="3"/>
  <c r="L318" i="3" s="1"/>
  <c r="I242" i="3"/>
  <c r="L242" i="3" s="1"/>
  <c r="I104" i="3"/>
  <c r="L104" i="3" s="1"/>
  <c r="I389" i="3"/>
  <c r="L389" i="3" s="1"/>
  <c r="I350" i="3"/>
  <c r="L350" i="3" s="1"/>
  <c r="I354" i="3"/>
  <c r="L354" i="3" s="1"/>
  <c r="I34" i="3"/>
  <c r="L34" i="3" s="1"/>
  <c r="I272" i="3"/>
  <c r="L272" i="3" s="1"/>
  <c r="I368" i="3"/>
  <c r="L368" i="3" s="1"/>
  <c r="I249" i="3"/>
  <c r="L249" i="3" s="1"/>
  <c r="I293" i="3"/>
  <c r="L293" i="3" s="1"/>
  <c r="I408" i="3"/>
  <c r="L408" i="3" s="1"/>
  <c r="I416" i="10"/>
  <c r="L416" i="10" s="1"/>
  <c r="I350" i="10"/>
  <c r="L350" i="10" s="1"/>
  <c r="I176" i="10"/>
  <c r="L176" i="10" s="1"/>
  <c r="I13" i="10"/>
  <c r="L13" i="10" s="1"/>
  <c r="I179" i="10"/>
  <c r="L179" i="10" s="1"/>
  <c r="I90" i="10"/>
  <c r="L90" i="10" s="1"/>
  <c r="I162" i="10"/>
  <c r="L162" i="10" s="1"/>
  <c r="I243" i="10"/>
  <c r="L243" i="10" s="1"/>
  <c r="I28" i="10"/>
  <c r="L28" i="10" s="1"/>
  <c r="I184" i="10"/>
  <c r="L184" i="10" s="1"/>
  <c r="I220" i="10"/>
  <c r="L220" i="10" s="1"/>
  <c r="I79" i="10"/>
  <c r="L79" i="10" s="1"/>
  <c r="I123" i="10"/>
  <c r="L123" i="10" s="1"/>
  <c r="I106" i="10"/>
  <c r="L106" i="10" s="1"/>
  <c r="I138" i="10"/>
  <c r="L138" i="10" s="1"/>
  <c r="I344" i="10"/>
  <c r="L344" i="10" s="1"/>
  <c r="I276" i="10"/>
  <c r="L276" i="10" s="1"/>
  <c r="I407" i="10"/>
  <c r="L407" i="10" s="1"/>
  <c r="I397" i="9"/>
  <c r="L397" i="9" s="1"/>
  <c r="I333" i="9"/>
  <c r="L333" i="9" s="1"/>
  <c r="I245" i="9"/>
  <c r="L245" i="9" s="1"/>
  <c r="I361" i="9"/>
  <c r="L361" i="9" s="1"/>
  <c r="I401" i="9"/>
  <c r="L401" i="9" s="1"/>
  <c r="I149" i="9"/>
  <c r="L149" i="9" s="1"/>
  <c r="I289" i="9"/>
  <c r="L289" i="9" s="1"/>
  <c r="I54" i="9"/>
  <c r="L54" i="9" s="1"/>
  <c r="I388" i="9"/>
  <c r="L388" i="9" s="1"/>
  <c r="I372" i="9"/>
  <c r="L372" i="9" s="1"/>
  <c r="I241" i="9"/>
  <c r="L241" i="9" s="1"/>
  <c r="I177" i="9"/>
  <c r="L177" i="9" s="1"/>
  <c r="I253" i="9"/>
  <c r="L253" i="9" s="1"/>
  <c r="I74" i="9"/>
  <c r="L74" i="9" s="1"/>
  <c r="I110" i="9"/>
  <c r="L110" i="9" s="1"/>
  <c r="I12" i="9"/>
  <c r="L12" i="9" s="1"/>
  <c r="I332" i="9"/>
  <c r="L332" i="9" s="1"/>
  <c r="I352" i="9"/>
  <c r="L352" i="9" s="1"/>
  <c r="I369" i="9"/>
  <c r="L369" i="9" s="1"/>
  <c r="I359" i="8"/>
  <c r="L359" i="8" s="1"/>
  <c r="I168" i="8"/>
  <c r="L168" i="8" s="1"/>
  <c r="I269" i="8"/>
  <c r="L269" i="8" s="1"/>
  <c r="I339" i="8"/>
  <c r="L339" i="8" s="1"/>
  <c r="I424" i="8"/>
  <c r="L424" i="8" s="1"/>
  <c r="I200" i="8"/>
  <c r="L200" i="8" s="1"/>
  <c r="I291" i="8"/>
  <c r="L291" i="8" s="1"/>
  <c r="I42" i="8"/>
  <c r="L42" i="8" s="1"/>
  <c r="I50" i="8"/>
  <c r="L50" i="8" s="1"/>
  <c r="I425" i="8"/>
  <c r="L425" i="8" s="1"/>
  <c r="I59" i="8"/>
  <c r="L59" i="8" s="1"/>
  <c r="I205" i="8"/>
  <c r="L205" i="8" s="1"/>
  <c r="I279" i="8"/>
  <c r="L279" i="8" s="1"/>
  <c r="I321" i="8"/>
  <c r="L321" i="8" s="1"/>
  <c r="I219" i="7"/>
  <c r="L219" i="7" s="1"/>
  <c r="I187" i="7"/>
  <c r="L187" i="7" s="1"/>
  <c r="I155" i="7"/>
  <c r="L155" i="7" s="1"/>
  <c r="I174" i="7"/>
  <c r="L174" i="7" s="1"/>
  <c r="I199" i="7"/>
  <c r="L199" i="7" s="1"/>
  <c r="I167" i="7"/>
  <c r="L167" i="7" s="1"/>
  <c r="I91" i="7"/>
  <c r="L91" i="7" s="1"/>
  <c r="I67" i="7"/>
  <c r="L67" i="7" s="1"/>
  <c r="I13" i="7"/>
  <c r="L13" i="7" s="1"/>
  <c r="I78" i="7"/>
  <c r="L78" i="7" s="1"/>
  <c r="I348" i="7"/>
  <c r="L348" i="7" s="1"/>
  <c r="I414" i="7"/>
  <c r="L414" i="7" s="1"/>
  <c r="I202" i="7"/>
  <c r="L202" i="7" s="1"/>
  <c r="I203" i="7"/>
  <c r="L203" i="7" s="1"/>
  <c r="I171" i="7"/>
  <c r="L171" i="7" s="1"/>
  <c r="I402" i="7"/>
  <c r="L402" i="7" s="1"/>
  <c r="I255" i="7"/>
  <c r="L255" i="7" s="1"/>
  <c r="I215" i="7"/>
  <c r="L215" i="7" s="1"/>
  <c r="I183" i="7"/>
  <c r="L183" i="7" s="1"/>
  <c r="I151" i="7"/>
  <c r="L151" i="7" s="1"/>
  <c r="I185" i="7"/>
  <c r="L185" i="7" s="1"/>
  <c r="I53" i="6"/>
  <c r="L53" i="6" s="1"/>
  <c r="I299" i="6"/>
  <c r="L299" i="6" s="1"/>
  <c r="I278" i="6"/>
  <c r="L278" i="6" s="1"/>
  <c r="I279" i="6"/>
  <c r="L279" i="6" s="1"/>
  <c r="I230" i="6"/>
  <c r="L230" i="6" s="1"/>
  <c r="I175" i="6"/>
  <c r="L175" i="6" s="1"/>
  <c r="I350" i="6"/>
  <c r="L350" i="6" s="1"/>
  <c r="I45" i="6"/>
  <c r="L45" i="6" s="1"/>
  <c r="I362" i="6"/>
  <c r="L362" i="6" s="1"/>
  <c r="I400" i="6"/>
  <c r="L400" i="6" s="1"/>
  <c r="I189" i="6"/>
  <c r="L189" i="6" s="1"/>
  <c r="I159" i="6"/>
  <c r="L159" i="6" s="1"/>
  <c r="I57" i="6"/>
  <c r="L57" i="6" s="1"/>
  <c r="I176" i="6"/>
  <c r="L176" i="6" s="1"/>
  <c r="I123" i="6"/>
  <c r="L123" i="6" s="1"/>
  <c r="I365" i="6"/>
  <c r="L365" i="6" s="1"/>
  <c r="I220" i="6"/>
  <c r="L220" i="6" s="1"/>
  <c r="I109" i="6"/>
  <c r="L109" i="6" s="1"/>
  <c r="I162" i="6"/>
  <c r="L162" i="6" s="1"/>
  <c r="I240" i="6"/>
  <c r="L240" i="6" s="1"/>
  <c r="I256" i="6"/>
  <c r="L256" i="6" s="1"/>
  <c r="I272" i="6"/>
  <c r="L272" i="6" s="1"/>
  <c r="I288" i="6"/>
  <c r="L288" i="6" s="1"/>
  <c r="I110" i="6"/>
  <c r="L110" i="6" s="1"/>
  <c r="I150" i="6"/>
  <c r="L150" i="6" s="1"/>
  <c r="I297" i="6"/>
  <c r="L297" i="6" s="1"/>
  <c r="I246" i="6"/>
  <c r="L246" i="6" s="1"/>
  <c r="I172" i="6"/>
  <c r="L172" i="6" s="1"/>
  <c r="I56" i="6"/>
  <c r="L56" i="6" s="1"/>
  <c r="I231" i="6"/>
  <c r="L231" i="6" s="1"/>
  <c r="I418" i="6"/>
  <c r="L418" i="6" s="1"/>
  <c r="I294" i="6"/>
  <c r="L294" i="6" s="1"/>
  <c r="I195" i="6"/>
  <c r="L195" i="6" s="1"/>
  <c r="I80" i="6"/>
  <c r="L80" i="6" s="1"/>
  <c r="I16" i="6"/>
  <c r="L16" i="6" s="1"/>
  <c r="I357" i="6"/>
  <c r="L357" i="6" s="1"/>
  <c r="I29" i="6"/>
  <c r="L29" i="6" s="1"/>
  <c r="I204" i="6"/>
  <c r="L204" i="6" s="1"/>
  <c r="I68" i="6"/>
  <c r="L68" i="6" s="1"/>
  <c r="I207" i="6"/>
  <c r="L207" i="6" s="1"/>
  <c r="I389" i="6"/>
  <c r="L389" i="6" s="1"/>
  <c r="I73" i="6"/>
  <c r="L73" i="6" s="1"/>
  <c r="I9" i="6"/>
  <c r="L9" i="6" s="1"/>
  <c r="I119" i="6"/>
  <c r="L119" i="6" s="1"/>
  <c r="I192" i="6"/>
  <c r="L192" i="6" s="1"/>
  <c r="I381" i="6"/>
  <c r="L381" i="6" s="1"/>
  <c r="I345" i="6"/>
  <c r="L345" i="6" s="1"/>
  <c r="I232" i="6"/>
  <c r="L232" i="6" s="1"/>
  <c r="I248" i="6"/>
  <c r="L248" i="6" s="1"/>
  <c r="I264" i="6"/>
  <c r="L264" i="6" s="1"/>
  <c r="I280" i="6"/>
  <c r="L280" i="6" s="1"/>
  <c r="I273" i="6"/>
  <c r="L273" i="6" s="1"/>
  <c r="I289" i="6"/>
  <c r="L289" i="6" s="1"/>
  <c r="I304" i="6"/>
  <c r="L304" i="6" s="1"/>
  <c r="I274" i="5"/>
  <c r="L274" i="5" s="1"/>
  <c r="I294" i="5"/>
  <c r="L294" i="5" s="1"/>
  <c r="I200" i="5"/>
  <c r="L200" i="5" s="1"/>
  <c r="I223" i="5"/>
  <c r="L223" i="5" s="1"/>
  <c r="I191" i="5"/>
  <c r="L191" i="5" s="1"/>
  <c r="I56" i="5"/>
  <c r="L56" i="5" s="1"/>
  <c r="I72" i="5"/>
  <c r="L72" i="5" s="1"/>
  <c r="I357" i="5"/>
  <c r="L357" i="5" s="1"/>
  <c r="I123" i="5"/>
  <c r="L123" i="5" s="1"/>
  <c r="I88" i="5"/>
  <c r="L88" i="5" s="1"/>
  <c r="I362" i="5"/>
  <c r="L362" i="5" s="1"/>
  <c r="I68" i="5"/>
  <c r="L68" i="5" s="1"/>
  <c r="I174" i="4"/>
  <c r="L174" i="4" s="1"/>
  <c r="I188" i="4"/>
  <c r="L188" i="4" s="1"/>
  <c r="I104" i="4"/>
  <c r="L104" i="4" s="1"/>
  <c r="I173" i="4"/>
  <c r="L173" i="4" s="1"/>
  <c r="I288" i="4"/>
  <c r="L288" i="4" s="1"/>
  <c r="I315" i="3"/>
  <c r="L315" i="3" s="1"/>
  <c r="I185" i="3"/>
  <c r="L185" i="3" s="1"/>
  <c r="I19" i="3"/>
  <c r="L19" i="3" s="1"/>
  <c r="I251" i="3"/>
  <c r="L251" i="3" s="1"/>
  <c r="I61" i="3"/>
  <c r="L61" i="3" s="1"/>
  <c r="I173" i="3"/>
  <c r="L173" i="3" s="1"/>
  <c r="I269" i="3"/>
  <c r="L269" i="3" s="1"/>
  <c r="I217" i="2"/>
  <c r="L217" i="2" s="1"/>
  <c r="I319" i="2"/>
  <c r="L319" i="2" s="1"/>
  <c r="I133" i="2"/>
  <c r="L133" i="2" s="1"/>
  <c r="I163" i="2"/>
  <c r="L163" i="2" s="1"/>
  <c r="I134" i="2"/>
  <c r="L134" i="2" s="1"/>
  <c r="I285" i="2"/>
  <c r="L285" i="2" s="1"/>
  <c r="I296" i="2"/>
  <c r="L296" i="2" s="1"/>
  <c r="I284" i="2"/>
  <c r="L284" i="2" s="1"/>
  <c r="I246" i="2"/>
  <c r="L246" i="2" s="1"/>
  <c r="I96" i="2"/>
  <c r="L96" i="2" s="1"/>
  <c r="I32" i="2"/>
  <c r="L32" i="2" s="1"/>
  <c r="I256" i="2"/>
  <c r="L256" i="2" s="1"/>
  <c r="I324" i="2"/>
  <c r="L324" i="2" s="1"/>
  <c r="I71" i="2"/>
  <c r="L71" i="2" s="1"/>
  <c r="I87" i="2"/>
  <c r="L87" i="2" s="1"/>
  <c r="I103" i="2"/>
  <c r="L103" i="2" s="1"/>
  <c r="I158" i="2"/>
  <c r="L158" i="2" s="1"/>
  <c r="I294" i="2"/>
  <c r="L294" i="2" s="1"/>
  <c r="I266" i="2"/>
  <c r="L266" i="2" s="1"/>
  <c r="I270" i="2"/>
  <c r="L270" i="2" s="1"/>
  <c r="I278" i="2"/>
  <c r="L278" i="2" s="1"/>
  <c r="I107" i="2"/>
  <c r="L107" i="2" s="1"/>
  <c r="I54" i="2"/>
  <c r="L54" i="2" s="1"/>
  <c r="I86" i="2"/>
  <c r="L86" i="2" s="1"/>
  <c r="I326" i="2"/>
  <c r="L326" i="2" s="1"/>
  <c r="I302" i="2"/>
  <c r="L302" i="2" s="1"/>
  <c r="I417" i="2"/>
  <c r="L417" i="2" s="1"/>
  <c r="I188" i="2"/>
  <c r="L188" i="2" s="1"/>
  <c r="I374" i="2"/>
  <c r="L374" i="2" s="1"/>
  <c r="I155" i="2"/>
  <c r="L155" i="2" s="1"/>
  <c r="I392" i="2"/>
  <c r="L392" i="2" s="1"/>
  <c r="I29" i="1"/>
  <c r="L29" i="1" s="1"/>
  <c r="I173" i="1"/>
  <c r="L173" i="1" s="1"/>
  <c r="I288" i="1"/>
  <c r="L288" i="1" s="1"/>
  <c r="I391" i="1"/>
  <c r="L391" i="1" s="1"/>
  <c r="I224" i="1"/>
  <c r="L224" i="1" s="1"/>
  <c r="I76" i="1"/>
  <c r="L76" i="1" s="1"/>
  <c r="I316" i="1"/>
  <c r="L316" i="1" s="1"/>
  <c r="I114" i="1"/>
  <c r="L114" i="1" s="1"/>
  <c r="I46" i="1"/>
  <c r="L46" i="1" s="1"/>
  <c r="I66" i="1"/>
  <c r="L66" i="1" s="1"/>
  <c r="I203" i="1"/>
  <c r="L203" i="1" s="1"/>
  <c r="I33" i="1"/>
  <c r="L33" i="1" s="1"/>
  <c r="I342" i="1"/>
  <c r="L342" i="1" s="1"/>
  <c r="I326" i="1"/>
  <c r="L326" i="1" s="1"/>
  <c r="I70" i="1"/>
  <c r="L70" i="1" s="1"/>
  <c r="I68" i="1"/>
  <c r="L68" i="1" s="1"/>
  <c r="I96" i="1"/>
  <c r="L96" i="1" s="1"/>
  <c r="I293" i="1"/>
  <c r="L293" i="1" s="1"/>
  <c r="I321" i="1"/>
  <c r="L321" i="1" s="1"/>
  <c r="I363" i="1"/>
  <c r="L363" i="1" s="1"/>
  <c r="I229" i="1"/>
  <c r="L229" i="1" s="1"/>
  <c r="I395" i="1"/>
  <c r="L395" i="1" s="1"/>
  <c r="I251" i="1"/>
  <c r="L251" i="1" s="1"/>
  <c r="I153" i="1"/>
  <c r="L153" i="1" s="1"/>
  <c r="I204" i="1"/>
  <c r="L204" i="1" s="1"/>
  <c r="I195" i="1"/>
  <c r="L195" i="1" s="1"/>
  <c r="I123" i="1"/>
  <c r="L123" i="1" s="1"/>
  <c r="I106" i="1"/>
  <c r="L106" i="1" s="1"/>
  <c r="I247" i="1"/>
  <c r="L247" i="1" s="1"/>
  <c r="I175" i="1"/>
  <c r="L175" i="1" s="1"/>
  <c r="I262" i="1"/>
  <c r="L262" i="1" s="1"/>
  <c r="I287" i="1"/>
  <c r="L287" i="1" s="1"/>
  <c r="I71" i="1"/>
  <c r="L71" i="1" s="1"/>
  <c r="I252" i="1"/>
  <c r="L252" i="1" s="1"/>
  <c r="I83" i="1"/>
  <c r="L83" i="1" s="1"/>
  <c r="I113" i="1"/>
  <c r="L113" i="1" s="1"/>
  <c r="I416" i="1"/>
  <c r="L416" i="1" s="1"/>
  <c r="I103" i="1"/>
  <c r="L103" i="1" s="1"/>
  <c r="I215" i="1"/>
  <c r="L215" i="1" s="1"/>
  <c r="I26" i="1"/>
  <c r="L26" i="1" s="1"/>
  <c r="I371" i="1"/>
  <c r="L371" i="1" s="1"/>
  <c r="I269" i="1"/>
  <c r="L269" i="1" s="1"/>
  <c r="I392" i="1"/>
  <c r="L392" i="1" s="1"/>
  <c r="I332" i="1"/>
  <c r="L332" i="1" s="1"/>
  <c r="I13" i="1"/>
  <c r="L13" i="1" s="1"/>
  <c r="I18" i="1"/>
  <c r="L18" i="1" s="1"/>
  <c r="I135" i="1"/>
  <c r="L135" i="1" s="1"/>
  <c r="I323" i="1"/>
  <c r="L323" i="1" s="1"/>
  <c r="I214" i="1"/>
  <c r="L214" i="1" s="1"/>
  <c r="I102" i="1"/>
  <c r="L102" i="1" s="1"/>
  <c r="I219" i="1"/>
  <c r="L219" i="1" s="1"/>
  <c r="I57" i="1"/>
  <c r="L57" i="1" s="1"/>
  <c r="I311" i="1"/>
  <c r="L311" i="1" s="1"/>
  <c r="I278" i="1"/>
  <c r="L278" i="1" s="1"/>
  <c r="I50" i="1"/>
  <c r="L50" i="1" s="1"/>
  <c r="I334" i="1"/>
  <c r="L334" i="1" s="1"/>
  <c r="I330" i="1"/>
  <c r="L330" i="1" s="1"/>
  <c r="I45" i="1"/>
  <c r="L45" i="1" s="1"/>
  <c r="I298" i="1"/>
  <c r="L298" i="1" s="1"/>
  <c r="I378" i="1"/>
  <c r="L378" i="1" s="1"/>
  <c r="I199" i="1"/>
  <c r="L199" i="1" s="1"/>
  <c r="I34" i="1"/>
  <c r="L34" i="1" s="1"/>
  <c r="I75" i="1"/>
  <c r="L75" i="1" s="1"/>
  <c r="I39" i="1"/>
  <c r="L39" i="1" s="1"/>
  <c r="I27" i="1"/>
  <c r="L27" i="1" s="1"/>
  <c r="I259" i="1"/>
  <c r="L259" i="1" s="1"/>
  <c r="I319" i="1"/>
  <c r="L319" i="1" s="1"/>
  <c r="I407" i="1"/>
  <c r="L407" i="1" s="1"/>
  <c r="I303" i="1"/>
  <c r="L303" i="1" s="1"/>
  <c r="I338" i="1"/>
  <c r="L338" i="1" s="1"/>
  <c r="I55" i="1"/>
  <c r="L55" i="1" s="1"/>
  <c r="I296" i="1"/>
  <c r="L296" i="1" s="1"/>
  <c r="I352" i="1"/>
  <c r="L352" i="1" s="1"/>
  <c r="I364" i="1"/>
  <c r="L364" i="1" s="1"/>
  <c r="I393" i="1"/>
  <c r="L393" i="1" s="1"/>
  <c r="I24" i="1"/>
  <c r="L24" i="1" s="1"/>
  <c r="I295" i="1"/>
  <c r="L295" i="1" s="1"/>
  <c r="I162" i="1"/>
  <c r="L162" i="1" s="1"/>
  <c r="I183" i="1"/>
  <c r="L183" i="1" s="1"/>
  <c r="I119" i="1"/>
  <c r="L119" i="1" s="1"/>
  <c r="I366" i="1"/>
  <c r="L366" i="1" s="1"/>
  <c r="I35" i="1"/>
  <c r="L35" i="1" s="1"/>
  <c r="I400" i="1"/>
  <c r="L400" i="1" s="1"/>
  <c r="I423" i="1"/>
  <c r="L423" i="1" s="1"/>
  <c r="I186" i="1"/>
  <c r="L186" i="1" s="1"/>
  <c r="I78" i="1"/>
  <c r="L78" i="1" s="1"/>
  <c r="I359" i="1"/>
  <c r="L359" i="1" s="1"/>
  <c r="I333" i="1"/>
  <c r="L333" i="1" s="1"/>
  <c r="I243" i="1"/>
  <c r="L243" i="1" s="1"/>
  <c r="I208" i="1"/>
  <c r="L208" i="1" s="1"/>
  <c r="I245" i="1"/>
  <c r="L245" i="1" s="1"/>
  <c r="I16" i="1"/>
  <c r="L16" i="1" s="1"/>
  <c r="I349" i="1"/>
  <c r="L349" i="1" s="1"/>
  <c r="I185" i="1"/>
  <c r="L185" i="1" s="1"/>
  <c r="I110" i="1"/>
  <c r="L110" i="1" s="1"/>
  <c r="I279" i="1"/>
  <c r="L279" i="1" s="1"/>
  <c r="I244" i="1"/>
  <c r="L244" i="1" s="1"/>
  <c r="I97" i="1"/>
  <c r="L97" i="1" s="1"/>
  <c r="I270" i="1"/>
  <c r="L270" i="1" s="1"/>
  <c r="I315" i="10"/>
  <c r="L315" i="10" s="1"/>
  <c r="I323" i="10"/>
  <c r="L323" i="10" s="1"/>
  <c r="I331" i="10"/>
  <c r="L331" i="10" s="1"/>
  <c r="I216" i="10"/>
  <c r="L216" i="10" s="1"/>
  <c r="I390" i="10"/>
  <c r="L390" i="10" s="1"/>
  <c r="I310" i="10"/>
  <c r="L310" i="10" s="1"/>
  <c r="I278" i="10"/>
  <c r="L278" i="10" s="1"/>
  <c r="I246" i="10"/>
  <c r="L246" i="10" s="1"/>
  <c r="I131" i="10"/>
  <c r="L131" i="10" s="1"/>
  <c r="I282" i="10"/>
  <c r="L282" i="10" s="1"/>
  <c r="I149" i="10"/>
  <c r="L149" i="10" s="1"/>
  <c r="I197" i="10"/>
  <c r="L197" i="10" s="1"/>
  <c r="I156" i="10"/>
  <c r="L156" i="10" s="1"/>
  <c r="I128" i="10"/>
  <c r="L128" i="10" s="1"/>
  <c r="I19" i="10"/>
  <c r="L19" i="10" s="1"/>
  <c r="I127" i="10"/>
  <c r="L127" i="10" s="1"/>
  <c r="I145" i="10"/>
  <c r="L145" i="10" s="1"/>
  <c r="I185" i="10"/>
  <c r="L185" i="10" s="1"/>
  <c r="I11" i="10"/>
  <c r="L11" i="10" s="1"/>
  <c r="I38" i="10"/>
  <c r="L38" i="10" s="1"/>
  <c r="I59" i="10"/>
  <c r="L59" i="10" s="1"/>
  <c r="I241" i="10"/>
  <c r="L241" i="10" s="1"/>
  <c r="I297" i="10"/>
  <c r="L297" i="10" s="1"/>
  <c r="I359" i="10"/>
  <c r="L359" i="10" s="1"/>
  <c r="I30" i="10"/>
  <c r="L30" i="10" s="1"/>
  <c r="I62" i="10"/>
  <c r="L62" i="10" s="1"/>
  <c r="I50" i="10"/>
  <c r="L50" i="10" s="1"/>
  <c r="I105" i="10"/>
  <c r="L105" i="10" s="1"/>
  <c r="I137" i="10"/>
  <c r="L137" i="10" s="1"/>
  <c r="I182" i="10"/>
  <c r="L182" i="10" s="1"/>
  <c r="I223" i="10"/>
  <c r="L223" i="10" s="1"/>
  <c r="I375" i="10"/>
  <c r="L375" i="10" s="1"/>
  <c r="I205" i="10"/>
  <c r="L205" i="10" s="1"/>
  <c r="I316" i="10"/>
  <c r="L316" i="10" s="1"/>
  <c r="I343" i="10"/>
  <c r="L343" i="10" s="1"/>
  <c r="I143" i="10"/>
  <c r="L143" i="10" s="1"/>
  <c r="I178" i="10"/>
  <c r="L178" i="10" s="1"/>
  <c r="I217" i="10"/>
  <c r="L217" i="10" s="1"/>
  <c r="I225" i="10"/>
  <c r="L225" i="10" s="1"/>
  <c r="I257" i="10"/>
  <c r="L257" i="10" s="1"/>
  <c r="I289" i="10"/>
  <c r="L289" i="10" s="1"/>
  <c r="I391" i="10"/>
  <c r="L391" i="10" s="1"/>
  <c r="I207" i="10"/>
  <c r="L207" i="10" s="1"/>
  <c r="I236" i="10"/>
  <c r="L236" i="10" s="1"/>
  <c r="I268" i="10"/>
  <c r="L268" i="10" s="1"/>
  <c r="I320" i="10"/>
  <c r="L320" i="10" s="1"/>
  <c r="I339" i="10"/>
  <c r="L339" i="10" s="1"/>
  <c r="I406" i="10"/>
  <c r="L406" i="10" s="1"/>
  <c r="I380" i="10"/>
  <c r="L380" i="10" s="1"/>
  <c r="I396" i="10"/>
  <c r="L396" i="10" s="1"/>
  <c r="I305" i="10"/>
  <c r="L305" i="10" s="1"/>
  <c r="I403" i="10"/>
  <c r="L403" i="10" s="1"/>
  <c r="I428" i="10"/>
  <c r="L428" i="10" s="1"/>
  <c r="I246" i="3"/>
  <c r="L246" i="3" s="1"/>
  <c r="I258" i="3"/>
  <c r="L258" i="3" s="1"/>
  <c r="I250" i="3"/>
  <c r="L250" i="3" s="1"/>
  <c r="I271" i="3"/>
  <c r="L271" i="3" s="1"/>
  <c r="I287" i="3"/>
  <c r="L287" i="3" s="1"/>
  <c r="I161" i="3"/>
  <c r="L161" i="3" s="1"/>
  <c r="I85" i="3"/>
  <c r="L85" i="3" s="1"/>
  <c r="I211" i="3"/>
  <c r="L211" i="3" s="1"/>
  <c r="I144" i="3"/>
  <c r="L144" i="3" s="1"/>
  <c r="I124" i="3"/>
  <c r="L124" i="3" s="1"/>
  <c r="I323" i="3"/>
  <c r="L323" i="3" s="1"/>
  <c r="I291" i="3"/>
  <c r="L291" i="3" s="1"/>
  <c r="I259" i="3"/>
  <c r="L259" i="3" s="1"/>
  <c r="I227" i="3"/>
  <c r="L227" i="3" s="1"/>
  <c r="I234" i="3"/>
  <c r="L234" i="3" s="1"/>
  <c r="I164" i="3"/>
  <c r="L164" i="3" s="1"/>
  <c r="I156" i="3"/>
  <c r="L156" i="3" s="1"/>
  <c r="I149" i="3"/>
  <c r="L149" i="3" s="1"/>
  <c r="I128" i="3"/>
  <c r="L128" i="3" s="1"/>
  <c r="I381" i="3"/>
  <c r="L381" i="3" s="1"/>
  <c r="I210" i="3"/>
  <c r="L210" i="3" s="1"/>
  <c r="I217" i="3"/>
  <c r="L217" i="3" s="1"/>
  <c r="I229" i="3"/>
  <c r="L229" i="3" s="1"/>
  <c r="I280" i="3"/>
  <c r="L280" i="3" s="1"/>
  <c r="I364" i="3"/>
  <c r="L364" i="3" s="1"/>
  <c r="I383" i="3"/>
  <c r="L383" i="3" s="1"/>
  <c r="I394" i="3"/>
  <c r="L394" i="3" s="1"/>
  <c r="I26" i="3"/>
  <c r="L26" i="3" s="1"/>
  <c r="I219" i="3"/>
  <c r="L219" i="3" s="1"/>
  <c r="I240" i="3"/>
  <c r="L240" i="3" s="1"/>
  <c r="I277" i="3"/>
  <c r="L277" i="3" s="1"/>
  <c r="I301" i="3"/>
  <c r="L301" i="3" s="1"/>
  <c r="I312" i="3"/>
  <c r="L312" i="3" s="1"/>
  <c r="I328" i="3"/>
  <c r="L328" i="3" s="1"/>
  <c r="I355" i="3"/>
  <c r="L355" i="3" s="1"/>
  <c r="I380" i="3"/>
  <c r="L380" i="3" s="1"/>
  <c r="I396" i="3"/>
  <c r="L396" i="3" s="1"/>
  <c r="I22" i="3"/>
  <c r="L22" i="3" s="1"/>
  <c r="I237" i="3"/>
  <c r="L237" i="3" s="1"/>
  <c r="I261" i="3"/>
  <c r="L261" i="3" s="1"/>
  <c r="I309" i="3"/>
  <c r="L309" i="3" s="1"/>
  <c r="I325" i="3"/>
  <c r="L325" i="3" s="1"/>
  <c r="I339" i="3"/>
  <c r="L339" i="3" s="1"/>
  <c r="I372" i="3"/>
  <c r="L372" i="3" s="1"/>
  <c r="I410" i="3"/>
  <c r="L410" i="3" s="1"/>
  <c r="I306" i="1"/>
  <c r="L306" i="1" s="1"/>
  <c r="I350" i="1"/>
  <c r="L350" i="1" s="1"/>
  <c r="I283" i="1"/>
  <c r="L283" i="1" s="1"/>
  <c r="I179" i="1"/>
  <c r="L179" i="1" s="1"/>
  <c r="I125" i="1"/>
  <c r="L125" i="1" s="1"/>
  <c r="I150" i="1"/>
  <c r="L150" i="1" s="1"/>
  <c r="I122" i="1"/>
  <c r="L122" i="1" s="1"/>
  <c r="I131" i="1"/>
  <c r="L131" i="1" s="1"/>
  <c r="I28" i="1"/>
  <c r="L28" i="1" s="1"/>
  <c r="I159" i="1"/>
  <c r="L159" i="1" s="1"/>
  <c r="I21" i="1"/>
  <c r="L21" i="1" s="1"/>
  <c r="I43" i="1"/>
  <c r="L43" i="1" s="1"/>
  <c r="I53" i="1"/>
  <c r="L53" i="1" s="1"/>
  <c r="I80" i="1"/>
  <c r="L80" i="1" s="1"/>
  <c r="I101" i="1"/>
  <c r="L101" i="1" s="1"/>
  <c r="I140" i="1"/>
  <c r="L140" i="1" s="1"/>
  <c r="I172" i="1"/>
  <c r="L172" i="1" s="1"/>
  <c r="I202" i="1"/>
  <c r="L202" i="1" s="1"/>
  <c r="I210" i="1"/>
  <c r="L210" i="1" s="1"/>
  <c r="I217" i="1"/>
  <c r="L217" i="1" s="1"/>
  <c r="I237" i="1"/>
  <c r="L237" i="1" s="1"/>
  <c r="I250" i="1"/>
  <c r="L250" i="1" s="1"/>
  <c r="I276" i="1"/>
  <c r="L276" i="1" s="1"/>
  <c r="I284" i="1"/>
  <c r="L284" i="1" s="1"/>
  <c r="I313" i="1"/>
  <c r="L313" i="1" s="1"/>
  <c r="I365" i="1"/>
  <c r="L365" i="1" s="1"/>
  <c r="I37" i="1"/>
  <c r="L37" i="1" s="1"/>
  <c r="I73" i="1"/>
  <c r="L73" i="1" s="1"/>
  <c r="I107" i="1"/>
  <c r="L107" i="1" s="1"/>
  <c r="I115" i="1"/>
  <c r="L115" i="1" s="1"/>
  <c r="I127" i="1"/>
  <c r="L127" i="1" s="1"/>
  <c r="I148" i="1"/>
  <c r="L148" i="1" s="1"/>
  <c r="I165" i="1"/>
  <c r="L165" i="1" s="1"/>
  <c r="I286" i="1"/>
  <c r="L286" i="1" s="1"/>
  <c r="I348" i="1"/>
  <c r="L348" i="1" s="1"/>
  <c r="I379" i="1"/>
  <c r="L379" i="1" s="1"/>
  <c r="I405" i="1"/>
  <c r="L405" i="1" s="1"/>
  <c r="I92" i="1"/>
  <c r="L92" i="1" s="1"/>
  <c r="I120" i="1"/>
  <c r="L120" i="1" s="1"/>
  <c r="I147" i="1"/>
  <c r="L147" i="1" s="1"/>
  <c r="I228" i="1"/>
  <c r="L228" i="1" s="1"/>
  <c r="I241" i="1"/>
  <c r="L241" i="1" s="1"/>
  <c r="I289" i="1"/>
  <c r="L289" i="1" s="1"/>
  <c r="I340" i="1"/>
  <c r="L340" i="1" s="1"/>
  <c r="I372" i="1"/>
  <c r="L372" i="1" s="1"/>
  <c r="I385" i="1"/>
  <c r="L385" i="1" s="1"/>
  <c r="I410" i="1"/>
  <c r="L410" i="1" s="1"/>
  <c r="I421" i="1"/>
  <c r="L421" i="1" s="1"/>
  <c r="I306" i="5"/>
  <c r="L306" i="5" s="1"/>
  <c r="I341" i="5"/>
  <c r="L341" i="5" s="1"/>
  <c r="I231" i="5"/>
  <c r="L231" i="5" s="1"/>
  <c r="I203" i="5"/>
  <c r="L203" i="5" s="1"/>
  <c r="I14" i="5"/>
  <c r="L14" i="5" s="1"/>
  <c r="I120" i="5"/>
  <c r="L120" i="5" s="1"/>
  <c r="I33" i="5"/>
  <c r="L33" i="5" s="1"/>
  <c r="I144" i="5"/>
  <c r="L144" i="5" s="1"/>
  <c r="I34" i="5"/>
  <c r="L34" i="5" s="1"/>
  <c r="I19" i="5"/>
  <c r="L19" i="5" s="1"/>
  <c r="I20" i="5"/>
  <c r="L20" i="5" s="1"/>
  <c r="I40" i="5"/>
  <c r="L40" i="5" s="1"/>
  <c r="I177" i="5"/>
  <c r="L177" i="5" s="1"/>
  <c r="I209" i="5"/>
  <c r="L209" i="5" s="1"/>
  <c r="I365" i="5"/>
  <c r="L365" i="5" s="1"/>
  <c r="I381" i="5"/>
  <c r="L381" i="5" s="1"/>
  <c r="I280" i="5"/>
  <c r="L280" i="5" s="1"/>
  <c r="I368" i="5"/>
  <c r="L368" i="5" s="1"/>
  <c r="I12" i="5"/>
  <c r="L12" i="5" s="1"/>
  <c r="I28" i="5"/>
  <c r="L28" i="5" s="1"/>
  <c r="I87" i="5"/>
  <c r="L87" i="5" s="1"/>
  <c r="I95" i="5"/>
  <c r="L95" i="5" s="1"/>
  <c r="I161" i="5"/>
  <c r="L161" i="5" s="1"/>
  <c r="I182" i="5"/>
  <c r="L182" i="5" s="1"/>
  <c r="I198" i="5"/>
  <c r="L198" i="5" s="1"/>
  <c r="I214" i="5"/>
  <c r="L214" i="5" s="1"/>
  <c r="I232" i="5"/>
  <c r="L232" i="5" s="1"/>
  <c r="I256" i="5"/>
  <c r="L256" i="5" s="1"/>
  <c r="I333" i="5"/>
  <c r="L333" i="5" s="1"/>
  <c r="I347" i="5"/>
  <c r="L347" i="5" s="1"/>
  <c r="I363" i="5"/>
  <c r="L363" i="5" s="1"/>
  <c r="I392" i="5"/>
  <c r="L392" i="5" s="1"/>
  <c r="I35" i="5"/>
  <c r="L35" i="5" s="1"/>
  <c r="I55" i="5"/>
  <c r="L55" i="5" s="1"/>
  <c r="I76" i="5"/>
  <c r="L76" i="5" s="1"/>
  <c r="I103" i="5"/>
  <c r="L103" i="5" s="1"/>
  <c r="I119" i="5"/>
  <c r="L119" i="5" s="1"/>
  <c r="I129" i="5"/>
  <c r="L129" i="5" s="1"/>
  <c r="I137" i="5"/>
  <c r="L137" i="5" s="1"/>
  <c r="I145" i="5"/>
  <c r="L145" i="5" s="1"/>
  <c r="I170" i="5"/>
  <c r="L170" i="5" s="1"/>
  <c r="I233" i="5"/>
  <c r="L233" i="5" s="1"/>
  <c r="I264" i="5"/>
  <c r="L264" i="5" s="1"/>
  <c r="I313" i="5"/>
  <c r="L313" i="5" s="1"/>
  <c r="I351" i="5"/>
  <c r="L351" i="5" s="1"/>
  <c r="I379" i="5"/>
  <c r="L379" i="5" s="1"/>
  <c r="I408" i="5"/>
  <c r="L408" i="5" s="1"/>
  <c r="I427" i="5"/>
  <c r="L427" i="5" s="1"/>
  <c r="I334" i="6"/>
  <c r="L334" i="6" s="1"/>
  <c r="I302" i="6"/>
  <c r="L302" i="6" s="1"/>
  <c r="I188" i="6"/>
  <c r="L188" i="6" s="1"/>
  <c r="I187" i="6"/>
  <c r="L187" i="6" s="1"/>
  <c r="I65" i="6"/>
  <c r="L65" i="6" s="1"/>
  <c r="I33" i="6"/>
  <c r="L33" i="6" s="1"/>
  <c r="I205" i="6"/>
  <c r="L205" i="6" s="1"/>
  <c r="I91" i="6"/>
  <c r="L91" i="6" s="1"/>
  <c r="I156" i="6"/>
  <c r="L156" i="6" s="1"/>
  <c r="I361" i="6"/>
  <c r="L361" i="6" s="1"/>
  <c r="I93" i="6"/>
  <c r="L93" i="6" s="1"/>
  <c r="I173" i="6"/>
  <c r="L173" i="6" s="1"/>
  <c r="I199" i="6"/>
  <c r="L199" i="6" s="1"/>
  <c r="I422" i="6"/>
  <c r="L422" i="6" s="1"/>
  <c r="I19" i="6"/>
  <c r="L19" i="6" s="1"/>
  <c r="I30" i="6"/>
  <c r="L30" i="6" s="1"/>
  <c r="I51" i="6"/>
  <c r="L51" i="6" s="1"/>
  <c r="I62" i="6"/>
  <c r="L62" i="6" s="1"/>
  <c r="I83" i="6"/>
  <c r="L83" i="6" s="1"/>
  <c r="I94" i="6"/>
  <c r="L94" i="6" s="1"/>
  <c r="I105" i="6"/>
  <c r="L105" i="6" s="1"/>
  <c r="I149" i="6"/>
  <c r="L149" i="6" s="1"/>
  <c r="I183" i="6"/>
  <c r="L183" i="6" s="1"/>
  <c r="I210" i="6"/>
  <c r="L210" i="6" s="1"/>
  <c r="I34" i="6"/>
  <c r="L34" i="6" s="1"/>
  <c r="I66" i="6"/>
  <c r="L66" i="6" s="1"/>
  <c r="I101" i="6"/>
  <c r="L101" i="6" s="1"/>
  <c r="I122" i="6"/>
  <c r="L122" i="6" s="1"/>
  <c r="I137" i="6"/>
  <c r="L137" i="6" s="1"/>
  <c r="I166" i="6"/>
  <c r="L166" i="6" s="1"/>
  <c r="I211" i="6"/>
  <c r="L211" i="6" s="1"/>
  <c r="I218" i="6"/>
  <c r="L218" i="6" s="1"/>
  <c r="I347" i="6"/>
  <c r="L347" i="6" s="1"/>
  <c r="I359" i="6"/>
  <c r="L359" i="6" s="1"/>
  <c r="I14" i="6"/>
  <c r="L14" i="6" s="1"/>
  <c r="I46" i="6"/>
  <c r="L46" i="6" s="1"/>
  <c r="I78" i="6"/>
  <c r="L78" i="6" s="1"/>
  <c r="I118" i="6"/>
  <c r="L118" i="6" s="1"/>
  <c r="I158" i="6"/>
  <c r="L158" i="6" s="1"/>
  <c r="I201" i="6"/>
  <c r="L201" i="6" s="1"/>
  <c r="I317" i="6"/>
  <c r="L317" i="6" s="1"/>
  <c r="I363" i="6"/>
  <c r="L363" i="6" s="1"/>
  <c r="I428" i="6"/>
  <c r="L428" i="6" s="1"/>
  <c r="I376" i="6"/>
  <c r="L376" i="6" s="1"/>
  <c r="I408" i="6"/>
  <c r="L408" i="6" s="1"/>
  <c r="I424" i="6"/>
  <c r="L424" i="6" s="1"/>
  <c r="I403" i="6"/>
  <c r="L403" i="6" s="1"/>
  <c r="I426" i="6"/>
  <c r="L426" i="6" s="1"/>
  <c r="I221" i="8"/>
  <c r="L221" i="8" s="1"/>
  <c r="I233" i="8"/>
  <c r="L233" i="8" s="1"/>
  <c r="I124" i="8"/>
  <c r="L124" i="8" s="1"/>
  <c r="I268" i="8"/>
  <c r="L268" i="8" s="1"/>
  <c r="I189" i="8"/>
  <c r="L189" i="8" s="1"/>
  <c r="I52" i="8"/>
  <c r="L52" i="8" s="1"/>
  <c r="I229" i="8"/>
  <c r="L229" i="8" s="1"/>
  <c r="I401" i="8"/>
  <c r="L401" i="8" s="1"/>
  <c r="I389" i="8"/>
  <c r="L389" i="8" s="1"/>
  <c r="I63" i="8"/>
  <c r="L63" i="8" s="1"/>
  <c r="I349" i="8"/>
  <c r="L349" i="8" s="1"/>
  <c r="I171" i="8"/>
  <c r="L171" i="8" s="1"/>
  <c r="I37" i="8"/>
  <c r="L37" i="8" s="1"/>
  <c r="I151" i="8"/>
  <c r="L151" i="8" s="1"/>
  <c r="I238" i="8"/>
  <c r="L238" i="8" s="1"/>
  <c r="I326" i="8"/>
  <c r="L326" i="8" s="1"/>
  <c r="I192" i="8"/>
  <c r="L192" i="8" s="1"/>
  <c r="I58" i="8"/>
  <c r="L58" i="8" s="1"/>
  <c r="I219" i="8"/>
  <c r="L219" i="8" s="1"/>
  <c r="I226" i="8"/>
  <c r="L226" i="8" s="1"/>
  <c r="I240" i="8"/>
  <c r="L240" i="8" s="1"/>
  <c r="I13" i="8"/>
  <c r="L13" i="8" s="1"/>
  <c r="I30" i="8"/>
  <c r="L30" i="8" s="1"/>
  <c r="I62" i="8"/>
  <c r="L62" i="8" s="1"/>
  <c r="I146" i="8"/>
  <c r="L146" i="8" s="1"/>
  <c r="I162" i="8"/>
  <c r="L162" i="8" s="1"/>
  <c r="I228" i="8"/>
  <c r="L228" i="8" s="1"/>
  <c r="I293" i="8"/>
  <c r="L293" i="8" s="1"/>
  <c r="I402" i="8"/>
  <c r="L402" i="8" s="1"/>
  <c r="I18" i="8"/>
  <c r="L18" i="8" s="1"/>
  <c r="I70" i="8"/>
  <c r="L70" i="8" s="1"/>
  <c r="I78" i="8"/>
  <c r="L78" i="8" s="1"/>
  <c r="I86" i="8"/>
  <c r="L86" i="8" s="1"/>
  <c r="I94" i="8"/>
  <c r="L94" i="8" s="1"/>
  <c r="I102" i="8"/>
  <c r="L102" i="8" s="1"/>
  <c r="I110" i="8"/>
  <c r="L110" i="8" s="1"/>
  <c r="I118" i="8"/>
  <c r="L118" i="8" s="1"/>
  <c r="I126" i="8"/>
  <c r="L126" i="8" s="1"/>
  <c r="I190" i="8"/>
  <c r="L190" i="8" s="1"/>
  <c r="I243" i="8"/>
  <c r="L243" i="8" s="1"/>
  <c r="I259" i="8"/>
  <c r="L259" i="8" s="1"/>
  <c r="I276" i="8"/>
  <c r="L276" i="8" s="1"/>
  <c r="I270" i="8"/>
  <c r="L270" i="8" s="1"/>
  <c r="I294" i="8"/>
  <c r="L294" i="8" s="1"/>
  <c r="I318" i="8"/>
  <c r="L318" i="8" s="1"/>
  <c r="I382" i="8"/>
  <c r="L382" i="8" s="1"/>
  <c r="I422" i="8"/>
  <c r="L422" i="8" s="1"/>
  <c r="I378" i="8"/>
  <c r="L378" i="8" s="1"/>
  <c r="I423" i="8"/>
  <c r="L423" i="8" s="1"/>
  <c r="I260" i="8"/>
  <c r="L260" i="8" s="1"/>
  <c r="I275" i="8"/>
  <c r="L275" i="8" s="1"/>
  <c r="I330" i="8"/>
  <c r="L330" i="8" s="1"/>
  <c r="I362" i="8"/>
  <c r="L362" i="8" s="1"/>
  <c r="I391" i="8"/>
  <c r="L391" i="8" s="1"/>
  <c r="I302" i="9"/>
  <c r="L302" i="9" s="1"/>
  <c r="I413" i="9"/>
  <c r="L413" i="9" s="1"/>
  <c r="I257" i="9"/>
  <c r="L257" i="9" s="1"/>
  <c r="I193" i="9"/>
  <c r="L193" i="9" s="1"/>
  <c r="I261" i="9"/>
  <c r="L261" i="9" s="1"/>
  <c r="I362" i="9"/>
  <c r="L362" i="9" s="1"/>
  <c r="I310" i="9"/>
  <c r="L310" i="9" s="1"/>
  <c r="I294" i="9"/>
  <c r="L294" i="9" s="1"/>
  <c r="I69" i="9"/>
  <c r="L69" i="9" s="1"/>
  <c r="I202" i="9"/>
  <c r="L202" i="9" s="1"/>
  <c r="I246" i="9"/>
  <c r="L246" i="9" s="1"/>
  <c r="I182" i="9"/>
  <c r="L182" i="9" s="1"/>
  <c r="I274" i="9"/>
  <c r="L274" i="9" s="1"/>
  <c r="I56" i="9"/>
  <c r="L56" i="9" s="1"/>
  <c r="I70" i="9"/>
  <c r="L70" i="9" s="1"/>
  <c r="I86" i="9"/>
  <c r="L86" i="9" s="1"/>
  <c r="I102" i="9"/>
  <c r="L102" i="9" s="1"/>
  <c r="I34" i="9"/>
  <c r="L34" i="9" s="1"/>
  <c r="I42" i="9"/>
  <c r="L42" i="9" s="1"/>
  <c r="I50" i="9"/>
  <c r="L50" i="9" s="1"/>
  <c r="I55" i="9"/>
  <c r="L55" i="9" s="1"/>
  <c r="I71" i="9"/>
  <c r="L71" i="9" s="1"/>
  <c r="I87" i="9"/>
  <c r="L87" i="9" s="1"/>
  <c r="I103" i="9"/>
  <c r="L103" i="9" s="1"/>
  <c r="I147" i="9"/>
  <c r="L147" i="9" s="1"/>
  <c r="I179" i="9"/>
  <c r="L179" i="9" s="1"/>
  <c r="I211" i="9"/>
  <c r="L211" i="9" s="1"/>
  <c r="I243" i="9"/>
  <c r="L243" i="9" s="1"/>
  <c r="I159" i="9"/>
  <c r="L159" i="9" s="1"/>
  <c r="I223" i="9"/>
  <c r="L223" i="9" s="1"/>
  <c r="I240" i="9"/>
  <c r="L240" i="9" s="1"/>
  <c r="I119" i="9"/>
  <c r="L119" i="9" s="1"/>
  <c r="I127" i="9"/>
  <c r="L127" i="9" s="1"/>
  <c r="I171" i="9"/>
  <c r="L171" i="9" s="1"/>
  <c r="I188" i="9"/>
  <c r="L188" i="9" s="1"/>
  <c r="I220" i="9"/>
  <c r="L220" i="9" s="1"/>
  <c r="I252" i="9"/>
  <c r="L252" i="9" s="1"/>
  <c r="I295" i="9"/>
  <c r="L295" i="9" s="1"/>
  <c r="I135" i="9"/>
  <c r="L135" i="9" s="1"/>
  <c r="I167" i="9"/>
  <c r="L167" i="9" s="1"/>
  <c r="I199" i="9"/>
  <c r="L199" i="9" s="1"/>
  <c r="I231" i="9"/>
  <c r="L231" i="9" s="1"/>
  <c r="I263" i="9"/>
  <c r="L263" i="9" s="1"/>
  <c r="I287" i="9"/>
  <c r="L287" i="9" s="1"/>
  <c r="I308" i="9"/>
  <c r="L308" i="9" s="1"/>
  <c r="I315" i="9"/>
  <c r="L315" i="9" s="1"/>
  <c r="I335" i="9"/>
  <c r="L335" i="9" s="1"/>
  <c r="I351" i="9"/>
  <c r="L351" i="9" s="1"/>
  <c r="I380" i="9"/>
  <c r="L380" i="9" s="1"/>
  <c r="I276" i="9"/>
  <c r="L276" i="9" s="1"/>
  <c r="I328" i="9"/>
  <c r="L328" i="9" s="1"/>
  <c r="I348" i="9"/>
  <c r="L348" i="9" s="1"/>
  <c r="I421" i="9"/>
  <c r="L421" i="9" s="1"/>
  <c r="I425" i="9"/>
  <c r="L425" i="9" s="1"/>
  <c r="I391" i="9"/>
  <c r="L391" i="9" s="1"/>
  <c r="I412" i="9"/>
  <c r="L412" i="9" s="1"/>
  <c r="I400" i="9"/>
  <c r="L400" i="9" s="1"/>
  <c r="I420" i="9"/>
  <c r="L420" i="9" s="1"/>
  <c r="I206" i="4"/>
  <c r="L206" i="4" s="1"/>
  <c r="I350" i="4"/>
  <c r="L350" i="4" s="1"/>
  <c r="I411" i="4"/>
  <c r="L411" i="4" s="1"/>
  <c r="I260" i="4"/>
  <c r="L260" i="4" s="1"/>
  <c r="I181" i="4"/>
  <c r="L181" i="4" s="1"/>
  <c r="I177" i="4"/>
  <c r="L177" i="4" s="1"/>
  <c r="I16" i="4"/>
  <c r="L16" i="4" s="1"/>
  <c r="I162" i="4"/>
  <c r="L162" i="4" s="1"/>
  <c r="I204" i="4"/>
  <c r="L204" i="4" s="1"/>
  <c r="I333" i="4"/>
  <c r="L333" i="4" s="1"/>
  <c r="I357" i="4"/>
  <c r="L357" i="4" s="1"/>
  <c r="I38" i="4"/>
  <c r="L38" i="4" s="1"/>
  <c r="I166" i="4"/>
  <c r="L166" i="4" s="1"/>
  <c r="I190" i="4"/>
  <c r="L190" i="4" s="1"/>
  <c r="I228" i="4"/>
  <c r="L228" i="4" s="1"/>
  <c r="I235" i="4"/>
  <c r="L235" i="4" s="1"/>
  <c r="I281" i="4"/>
  <c r="L281" i="4" s="1"/>
  <c r="I343" i="4"/>
  <c r="L343" i="4" s="1"/>
  <c r="I11" i="4"/>
  <c r="L11" i="4" s="1"/>
  <c r="I95" i="4"/>
  <c r="L95" i="4" s="1"/>
  <c r="I126" i="4"/>
  <c r="L126" i="4" s="1"/>
  <c r="I175" i="4"/>
  <c r="L175" i="4" s="1"/>
  <c r="I199" i="4"/>
  <c r="L199" i="4" s="1"/>
  <c r="I265" i="4"/>
  <c r="L265" i="4" s="1"/>
  <c r="I297" i="4"/>
  <c r="L297" i="4" s="1"/>
  <c r="I331" i="4"/>
  <c r="L331" i="4" s="1"/>
  <c r="I352" i="4"/>
  <c r="L352" i="4" s="1"/>
  <c r="I418" i="4"/>
  <c r="L418" i="4" s="1"/>
  <c r="I12" i="4"/>
  <c r="L12" i="4" s="1"/>
  <c r="I26" i="4"/>
  <c r="L26" i="4" s="1"/>
  <c r="I54" i="4"/>
  <c r="L54" i="4" s="1"/>
  <c r="I76" i="4"/>
  <c r="L76" i="4" s="1"/>
  <c r="I91" i="4"/>
  <c r="L91" i="4" s="1"/>
  <c r="I106" i="4"/>
  <c r="L106" i="4" s="1"/>
  <c r="I127" i="4"/>
  <c r="L127" i="4" s="1"/>
  <c r="I143" i="4"/>
  <c r="L143" i="4" s="1"/>
  <c r="I172" i="4"/>
  <c r="L172" i="4" s="1"/>
  <c r="I200" i="4"/>
  <c r="L200" i="4" s="1"/>
  <c r="I216" i="4"/>
  <c r="L216" i="4" s="1"/>
  <c r="I226" i="4"/>
  <c r="L226" i="4" s="1"/>
  <c r="I266" i="4"/>
  <c r="L266" i="4" s="1"/>
  <c r="I332" i="4"/>
  <c r="L332" i="4" s="1"/>
  <c r="I380" i="4"/>
  <c r="L380" i="4" s="1"/>
  <c r="I391" i="4"/>
  <c r="L391" i="4" s="1"/>
  <c r="I408" i="4"/>
  <c r="L408" i="4" s="1"/>
  <c r="I341" i="2"/>
  <c r="L341" i="2" s="1"/>
  <c r="I204" i="2"/>
  <c r="L204" i="2" s="1"/>
  <c r="I187" i="2"/>
  <c r="L187" i="2" s="1"/>
  <c r="I353" i="2"/>
  <c r="L353" i="2" s="1"/>
  <c r="I212" i="2"/>
  <c r="L212" i="2" s="1"/>
  <c r="I400" i="2"/>
  <c r="L400" i="2" s="1"/>
  <c r="I38" i="2"/>
  <c r="L38" i="2" s="1"/>
  <c r="I70" i="2"/>
  <c r="L70" i="2" s="1"/>
  <c r="I102" i="2"/>
  <c r="L102" i="2" s="1"/>
  <c r="I130" i="2"/>
  <c r="L130" i="2" s="1"/>
  <c r="I150" i="2"/>
  <c r="L150" i="2" s="1"/>
  <c r="I325" i="2"/>
  <c r="L325" i="2" s="1"/>
  <c r="I354" i="2"/>
  <c r="L354" i="2" s="1"/>
  <c r="I375" i="2"/>
  <c r="L375" i="2" s="1"/>
  <c r="I11" i="2"/>
  <c r="L11" i="2" s="1"/>
  <c r="I19" i="2"/>
  <c r="L19" i="2" s="1"/>
  <c r="I27" i="2"/>
  <c r="L27" i="2" s="1"/>
  <c r="I43" i="2"/>
  <c r="L43" i="2" s="1"/>
  <c r="I59" i="2"/>
  <c r="L59" i="2" s="1"/>
  <c r="I356" i="2"/>
  <c r="L356" i="2" s="1"/>
  <c r="I209" i="2"/>
  <c r="L209" i="2" s="1"/>
  <c r="I223" i="2"/>
  <c r="L223" i="2" s="1"/>
  <c r="I333" i="2"/>
  <c r="L333" i="2" s="1"/>
  <c r="I381" i="2"/>
  <c r="L381" i="2" s="1"/>
  <c r="I117" i="2"/>
  <c r="L117" i="2" s="1"/>
  <c r="I145" i="2"/>
  <c r="L145" i="2" s="1"/>
  <c r="I174" i="2"/>
  <c r="L174" i="2" s="1"/>
  <c r="I190" i="2"/>
  <c r="L190" i="2" s="1"/>
  <c r="I214" i="2"/>
  <c r="L214" i="2" s="1"/>
  <c r="I248" i="2"/>
  <c r="L248" i="2" s="1"/>
  <c r="I280" i="2"/>
  <c r="L280" i="2" s="1"/>
  <c r="I312" i="2"/>
  <c r="L312" i="2" s="1"/>
  <c r="I364" i="2"/>
  <c r="L364" i="2" s="1"/>
  <c r="I423" i="2"/>
  <c r="L423" i="2" s="1"/>
  <c r="I359" i="2"/>
  <c r="L359" i="2" s="1"/>
  <c r="I380" i="2"/>
  <c r="L380" i="2" s="1"/>
  <c r="I424" i="2"/>
  <c r="L424" i="2" s="1"/>
  <c r="I361" i="7"/>
  <c r="L361" i="7" s="1"/>
  <c r="I345" i="7"/>
  <c r="L345" i="7" s="1"/>
  <c r="I294" i="7"/>
  <c r="L294" i="7" s="1"/>
  <c r="I262" i="7"/>
  <c r="L262" i="7" s="1"/>
  <c r="I282" i="7"/>
  <c r="L282" i="7" s="1"/>
  <c r="I401" i="7"/>
  <c r="L401" i="7" s="1"/>
  <c r="I214" i="7"/>
  <c r="L214" i="7" s="1"/>
  <c r="I131" i="7"/>
  <c r="L131" i="7" s="1"/>
  <c r="I27" i="7"/>
  <c r="L27" i="7" s="1"/>
  <c r="I319" i="7"/>
  <c r="L319" i="7" s="1"/>
  <c r="I279" i="7"/>
  <c r="L279" i="7" s="1"/>
  <c r="I239" i="7"/>
  <c r="L239" i="7" s="1"/>
  <c r="I56" i="7"/>
  <c r="L56" i="7" s="1"/>
  <c r="I84" i="7"/>
  <c r="L84" i="7" s="1"/>
  <c r="I20" i="7"/>
  <c r="L20" i="7" s="1"/>
  <c r="I362" i="7"/>
  <c r="L362" i="7" s="1"/>
  <c r="I83" i="7"/>
  <c r="L83" i="7" s="1"/>
  <c r="I23" i="7"/>
  <c r="L23" i="7" s="1"/>
  <c r="I200" i="7"/>
  <c r="L200" i="7" s="1"/>
  <c r="I53" i="7"/>
  <c r="L53" i="7" s="1"/>
  <c r="I105" i="7"/>
  <c r="L105" i="7" s="1"/>
  <c r="I152" i="7"/>
  <c r="L152" i="7" s="1"/>
  <c r="I85" i="7"/>
  <c r="L85" i="7" s="1"/>
  <c r="I148" i="7"/>
  <c r="L148" i="7" s="1"/>
  <c r="I212" i="7"/>
  <c r="L212" i="7" s="1"/>
  <c r="I227" i="7"/>
  <c r="L227" i="7" s="1"/>
  <c r="I26" i="7"/>
  <c r="L26" i="7" s="1"/>
  <c r="I62" i="7"/>
  <c r="L62" i="7" s="1"/>
  <c r="I90" i="7"/>
  <c r="L90" i="7" s="1"/>
  <c r="I113" i="7"/>
  <c r="L113" i="7" s="1"/>
  <c r="I160" i="7"/>
  <c r="L160" i="7" s="1"/>
  <c r="I177" i="7"/>
  <c r="L177" i="7" s="1"/>
  <c r="I208" i="7"/>
  <c r="L208" i="7" s="1"/>
  <c r="I236" i="7"/>
  <c r="L236" i="7" s="1"/>
  <c r="I268" i="7"/>
  <c r="L268" i="7" s="1"/>
  <c r="I37" i="7"/>
  <c r="L37" i="7" s="1"/>
  <c r="I69" i="7"/>
  <c r="L69" i="7" s="1"/>
  <c r="I101" i="7"/>
  <c r="L101" i="7" s="1"/>
  <c r="I132" i="7"/>
  <c r="L132" i="7" s="1"/>
  <c r="I172" i="7"/>
  <c r="L172" i="7" s="1"/>
  <c r="I204" i="7"/>
  <c r="L204" i="7" s="1"/>
  <c r="I231" i="7"/>
  <c r="L231" i="7" s="1"/>
  <c r="I248" i="7"/>
  <c r="L248" i="7" s="1"/>
  <c r="I292" i="7"/>
  <c r="L292" i="7" s="1"/>
  <c r="I309" i="7"/>
  <c r="L309" i="7" s="1"/>
  <c r="I317" i="7"/>
  <c r="L317" i="7" s="1"/>
  <c r="I376" i="7"/>
  <c r="L376" i="7" s="1"/>
  <c r="I403" i="7"/>
  <c r="L403" i="7" s="1"/>
  <c r="I427" i="7"/>
  <c r="L427" i="7" s="1"/>
  <c r="I339" i="7"/>
  <c r="L339" i="7" s="1"/>
  <c r="I359" i="7"/>
  <c r="L359" i="7" s="1"/>
  <c r="I387" i="7"/>
  <c r="L387" i="7" s="1"/>
  <c r="I399" i="7"/>
  <c r="L399" i="7" s="1"/>
  <c r="I334" i="10"/>
  <c r="L334" i="10" s="1"/>
  <c r="I302" i="10"/>
  <c r="L302" i="10" s="1"/>
  <c r="I270" i="10"/>
  <c r="L270" i="10" s="1"/>
  <c r="I238" i="10"/>
  <c r="L238" i="10" s="1"/>
  <c r="I290" i="10"/>
  <c r="L290" i="10" s="1"/>
  <c r="I168" i="10"/>
  <c r="L168" i="10" s="1"/>
  <c r="I93" i="10"/>
  <c r="L93" i="10" s="1"/>
  <c r="I16" i="10"/>
  <c r="L16" i="10" s="1"/>
  <c r="I52" i="10"/>
  <c r="L52" i="10" s="1"/>
  <c r="I338" i="10"/>
  <c r="L338" i="10" s="1"/>
  <c r="I389" i="10"/>
  <c r="L389" i="10" s="1"/>
  <c r="I113" i="10"/>
  <c r="L113" i="10" s="1"/>
  <c r="I41" i="10"/>
  <c r="L41" i="10" s="1"/>
  <c r="I365" i="10"/>
  <c r="L365" i="10" s="1"/>
  <c r="I36" i="10"/>
  <c r="L36" i="10" s="1"/>
  <c r="I73" i="10"/>
  <c r="L73" i="10" s="1"/>
  <c r="I142" i="10"/>
  <c r="L142" i="10" s="1"/>
  <c r="I45" i="10"/>
  <c r="L45" i="10" s="1"/>
  <c r="I157" i="10"/>
  <c r="L157" i="10" s="1"/>
  <c r="I190" i="10"/>
  <c r="L190" i="10" s="1"/>
  <c r="I206" i="10"/>
  <c r="L206" i="10" s="1"/>
  <c r="I66" i="10"/>
  <c r="L66" i="10" s="1"/>
  <c r="I75" i="10"/>
  <c r="L75" i="10" s="1"/>
  <c r="I121" i="10"/>
  <c r="L121" i="10" s="1"/>
  <c r="I135" i="10"/>
  <c r="L135" i="10" s="1"/>
  <c r="I189" i="10"/>
  <c r="L189" i="10" s="1"/>
  <c r="I366" i="10"/>
  <c r="L366" i="10" s="1"/>
  <c r="I33" i="10"/>
  <c r="L33" i="10" s="1"/>
  <c r="I193" i="10"/>
  <c r="L193" i="10" s="1"/>
  <c r="I22" i="10"/>
  <c r="L22" i="10" s="1"/>
  <c r="I63" i="10"/>
  <c r="L63" i="10" s="1"/>
  <c r="I98" i="10"/>
  <c r="L98" i="10" s="1"/>
  <c r="I186" i="10"/>
  <c r="L186" i="10" s="1"/>
  <c r="I232" i="10"/>
  <c r="L232" i="10" s="1"/>
  <c r="I355" i="10"/>
  <c r="L355" i="10" s="1"/>
  <c r="I154" i="10"/>
  <c r="L154" i="10" s="1"/>
  <c r="I187" i="10"/>
  <c r="L187" i="10" s="1"/>
  <c r="I218" i="10"/>
  <c r="L218" i="10" s="1"/>
  <c r="I244" i="10"/>
  <c r="L244" i="10" s="1"/>
  <c r="I348" i="10"/>
  <c r="L348" i="10" s="1"/>
  <c r="I383" i="10"/>
  <c r="L383" i="10" s="1"/>
  <c r="I260" i="10"/>
  <c r="L260" i="10" s="1"/>
  <c r="I292" i="10"/>
  <c r="L292" i="10" s="1"/>
  <c r="I214" i="10"/>
  <c r="L214" i="10" s="1"/>
  <c r="I240" i="10"/>
  <c r="L240" i="10" s="1"/>
  <c r="I272" i="10"/>
  <c r="L272" i="10" s="1"/>
  <c r="I325" i="10"/>
  <c r="L325" i="10" s="1"/>
  <c r="I340" i="10"/>
  <c r="L340" i="10" s="1"/>
  <c r="I424" i="10"/>
  <c r="L424" i="10" s="1"/>
  <c r="I308" i="10"/>
  <c r="L308" i="10" s="1"/>
  <c r="I410" i="10"/>
  <c r="L410" i="10" s="1"/>
  <c r="I286" i="3"/>
  <c r="L286" i="3" s="1"/>
  <c r="I108" i="3"/>
  <c r="L108" i="3" s="1"/>
  <c r="I319" i="3"/>
  <c r="L319" i="3" s="1"/>
  <c r="I148" i="3"/>
  <c r="L148" i="3" s="1"/>
  <c r="I77" i="3"/>
  <c r="L77" i="3" s="1"/>
  <c r="I153" i="3"/>
  <c r="L153" i="3" s="1"/>
  <c r="I125" i="3"/>
  <c r="L125" i="3" s="1"/>
  <c r="I212" i="3"/>
  <c r="L212" i="3" s="1"/>
  <c r="I283" i="3"/>
  <c r="L283" i="3" s="1"/>
  <c r="I338" i="3"/>
  <c r="L338" i="3" s="1"/>
  <c r="I303" i="3"/>
  <c r="L303" i="3" s="1"/>
  <c r="I93" i="3"/>
  <c r="L93" i="3" s="1"/>
  <c r="I25" i="3"/>
  <c r="L25" i="3" s="1"/>
  <c r="I117" i="3"/>
  <c r="L117" i="3" s="1"/>
  <c r="I169" i="3"/>
  <c r="L169" i="3" s="1"/>
  <c r="I81" i="3"/>
  <c r="L81" i="3" s="1"/>
  <c r="I331" i="3"/>
  <c r="L331" i="3" s="1"/>
  <c r="I39" i="3"/>
  <c r="L39" i="3" s="1"/>
  <c r="I391" i="3"/>
  <c r="L391" i="3" s="1"/>
  <c r="I404" i="3"/>
  <c r="L404" i="3" s="1"/>
  <c r="I218" i="3"/>
  <c r="L218" i="3" s="1"/>
  <c r="I343" i="3"/>
  <c r="L343" i="3" s="1"/>
  <c r="I428" i="3"/>
  <c r="L428" i="3" s="1"/>
  <c r="I10" i="3"/>
  <c r="L10" i="3" s="1"/>
  <c r="I47" i="3"/>
  <c r="L47" i="3" s="1"/>
  <c r="I55" i="3"/>
  <c r="L55" i="3" s="1"/>
  <c r="I63" i="3"/>
  <c r="L63" i="3" s="1"/>
  <c r="I71" i="3"/>
  <c r="L71" i="3" s="1"/>
  <c r="I79" i="3"/>
  <c r="L79" i="3" s="1"/>
  <c r="I87" i="3"/>
  <c r="L87" i="3" s="1"/>
  <c r="I95" i="3"/>
  <c r="L95" i="3" s="1"/>
  <c r="I103" i="3"/>
  <c r="L103" i="3" s="1"/>
  <c r="I111" i="3"/>
  <c r="L111" i="3" s="1"/>
  <c r="I119" i="3"/>
  <c r="L119" i="3" s="1"/>
  <c r="I127" i="3"/>
  <c r="L127" i="3" s="1"/>
  <c r="I135" i="3"/>
  <c r="L135" i="3" s="1"/>
  <c r="I143" i="3"/>
  <c r="L143" i="3" s="1"/>
  <c r="I151" i="3"/>
  <c r="L151" i="3" s="1"/>
  <c r="I159" i="3"/>
  <c r="L159" i="3" s="1"/>
  <c r="I167" i="3"/>
  <c r="L167" i="3" s="1"/>
  <c r="I175" i="3"/>
  <c r="L175" i="3" s="1"/>
  <c r="I183" i="3"/>
  <c r="L183" i="3" s="1"/>
  <c r="I191" i="3"/>
  <c r="L191" i="3" s="1"/>
  <c r="I199" i="3"/>
  <c r="L199" i="3" s="1"/>
  <c r="I222" i="3"/>
  <c r="L222" i="3" s="1"/>
  <c r="I260" i="3"/>
  <c r="L260" i="3" s="1"/>
  <c r="I316" i="3"/>
  <c r="L316" i="3" s="1"/>
  <c r="I332" i="3"/>
  <c r="L332" i="3" s="1"/>
  <c r="I359" i="3"/>
  <c r="L359" i="3" s="1"/>
  <c r="I27" i="3"/>
  <c r="L27" i="3" s="1"/>
  <c r="I244" i="3"/>
  <c r="L244" i="3" s="1"/>
  <c r="I281" i="3"/>
  <c r="L281" i="3" s="1"/>
  <c r="I313" i="3"/>
  <c r="L313" i="3" s="1"/>
  <c r="I329" i="3"/>
  <c r="L329" i="3" s="1"/>
  <c r="I347" i="3"/>
  <c r="L347" i="3" s="1"/>
  <c r="I388" i="3"/>
  <c r="L388" i="3" s="1"/>
  <c r="I411" i="3"/>
  <c r="L411" i="3" s="1"/>
  <c r="I370" i="1"/>
  <c r="L370" i="1" s="1"/>
  <c r="I267" i="1"/>
  <c r="L267" i="1" s="1"/>
  <c r="I142" i="1"/>
  <c r="L142" i="1" s="1"/>
  <c r="I402" i="1"/>
  <c r="L402" i="1" s="1"/>
  <c r="I268" i="1"/>
  <c r="L268" i="1" s="1"/>
  <c r="I236" i="1"/>
  <c r="L236" i="1" s="1"/>
  <c r="I310" i="1"/>
  <c r="L310" i="1" s="1"/>
  <c r="I198" i="1"/>
  <c r="L198" i="1" s="1"/>
  <c r="I315" i="1"/>
  <c r="L315" i="1" s="1"/>
  <c r="I230" i="1"/>
  <c r="L230" i="1" s="1"/>
  <c r="I260" i="1"/>
  <c r="L260" i="1" s="1"/>
  <c r="I194" i="1"/>
  <c r="L194" i="1" s="1"/>
  <c r="I82" i="1"/>
  <c r="L82" i="1" s="1"/>
  <c r="I23" i="1"/>
  <c r="L23" i="1" s="1"/>
  <c r="I126" i="1"/>
  <c r="L126" i="1" s="1"/>
  <c r="I130" i="1"/>
  <c r="L130" i="1" s="1"/>
  <c r="I291" i="1"/>
  <c r="L291" i="1" s="1"/>
  <c r="I138" i="1"/>
  <c r="L138" i="1" s="1"/>
  <c r="I31" i="1"/>
  <c r="L31" i="1" s="1"/>
  <c r="I44" i="1"/>
  <c r="L44" i="1" s="1"/>
  <c r="I69" i="1"/>
  <c r="L69" i="1" s="1"/>
  <c r="I91" i="1"/>
  <c r="L91" i="1" s="1"/>
  <c r="I160" i="1"/>
  <c r="L160" i="1" s="1"/>
  <c r="I180" i="1"/>
  <c r="L180" i="1" s="1"/>
  <c r="I253" i="1"/>
  <c r="L253" i="1" s="1"/>
  <c r="I47" i="1"/>
  <c r="L47" i="1" s="1"/>
  <c r="I132" i="1"/>
  <c r="L132" i="1" s="1"/>
  <c r="I141" i="1"/>
  <c r="L141" i="1" s="1"/>
  <c r="I184" i="1"/>
  <c r="L184" i="1" s="1"/>
  <c r="I205" i="1"/>
  <c r="L205" i="1" s="1"/>
  <c r="I212" i="1"/>
  <c r="L212" i="1" s="1"/>
  <c r="I220" i="1"/>
  <c r="L220" i="1" s="1"/>
  <c r="I238" i="1"/>
  <c r="L238" i="1" s="1"/>
  <c r="I277" i="1"/>
  <c r="L277" i="1" s="1"/>
  <c r="I292" i="1"/>
  <c r="L292" i="1" s="1"/>
  <c r="I305" i="1"/>
  <c r="L305" i="1" s="1"/>
  <c r="I328" i="1"/>
  <c r="L328" i="1" s="1"/>
  <c r="I356" i="1"/>
  <c r="L356" i="1" s="1"/>
  <c r="I394" i="1"/>
  <c r="L394" i="1" s="1"/>
  <c r="I59" i="1"/>
  <c r="L59" i="1" s="1"/>
  <c r="I88" i="1"/>
  <c r="L88" i="1" s="1"/>
  <c r="I108" i="1"/>
  <c r="L108" i="1" s="1"/>
  <c r="I116" i="1"/>
  <c r="L116" i="1" s="1"/>
  <c r="I128" i="1"/>
  <c r="L128" i="1" s="1"/>
  <c r="I149" i="1"/>
  <c r="L149" i="1" s="1"/>
  <c r="I187" i="1"/>
  <c r="L187" i="1" s="1"/>
  <c r="I273" i="1"/>
  <c r="L273" i="1" s="1"/>
  <c r="I314" i="1"/>
  <c r="L314" i="1" s="1"/>
  <c r="I335" i="1"/>
  <c r="L335" i="1" s="1"/>
  <c r="I360" i="1"/>
  <c r="L360" i="1" s="1"/>
  <c r="I380" i="1"/>
  <c r="L380" i="1" s="1"/>
  <c r="I413" i="1"/>
  <c r="L413" i="1" s="1"/>
  <c r="I63" i="1"/>
  <c r="L63" i="1" s="1"/>
  <c r="I129" i="1"/>
  <c r="L129" i="1" s="1"/>
  <c r="I152" i="1"/>
  <c r="L152" i="1" s="1"/>
  <c r="I176" i="1"/>
  <c r="L176" i="1" s="1"/>
  <c r="I196" i="1"/>
  <c r="L196" i="1" s="1"/>
  <c r="I257" i="1"/>
  <c r="L257" i="1" s="1"/>
  <c r="I290" i="1"/>
  <c r="L290" i="1" s="1"/>
  <c r="I307" i="1"/>
  <c r="L307" i="1" s="1"/>
  <c r="I344" i="1"/>
  <c r="L344" i="1" s="1"/>
  <c r="I373" i="1"/>
  <c r="L373" i="1" s="1"/>
  <c r="I389" i="1"/>
  <c r="L389" i="1" s="1"/>
  <c r="I424" i="1"/>
  <c r="L424" i="1" s="1"/>
  <c r="I345" i="5"/>
  <c r="L345" i="5" s="1"/>
  <c r="I286" i="5"/>
  <c r="L286" i="5" s="1"/>
  <c r="I92" i="5"/>
  <c r="L92" i="5" s="1"/>
  <c r="I323" i="5"/>
  <c r="L323" i="5" s="1"/>
  <c r="I70" i="5"/>
  <c r="L70" i="5" s="1"/>
  <c r="I195" i="5"/>
  <c r="L195" i="5" s="1"/>
  <c r="I152" i="5"/>
  <c r="L152" i="5" s="1"/>
  <c r="I18" i="5"/>
  <c r="L18" i="5" s="1"/>
  <c r="I393" i="5"/>
  <c r="L393" i="5" s="1"/>
  <c r="I215" i="5"/>
  <c r="L215" i="5" s="1"/>
  <c r="I183" i="5"/>
  <c r="L183" i="5" s="1"/>
  <c r="I136" i="5"/>
  <c r="L136" i="5" s="1"/>
  <c r="I369" i="5"/>
  <c r="L369" i="5" s="1"/>
  <c r="I30" i="5"/>
  <c r="L30" i="5" s="1"/>
  <c r="I44" i="5"/>
  <c r="L44" i="5" s="1"/>
  <c r="I60" i="5"/>
  <c r="L60" i="5" s="1"/>
  <c r="I98" i="5"/>
  <c r="L98" i="5" s="1"/>
  <c r="I106" i="5"/>
  <c r="L106" i="5" s="1"/>
  <c r="I148" i="5"/>
  <c r="L148" i="5" s="1"/>
  <c r="I156" i="5"/>
  <c r="L156" i="5" s="1"/>
  <c r="I185" i="5"/>
  <c r="L185" i="5" s="1"/>
  <c r="I217" i="5"/>
  <c r="L217" i="5" s="1"/>
  <c r="I366" i="5"/>
  <c r="L366" i="5" s="1"/>
  <c r="I382" i="5"/>
  <c r="L382" i="5" s="1"/>
  <c r="I406" i="5"/>
  <c r="L406" i="5" s="1"/>
  <c r="I181" i="5"/>
  <c r="L181" i="5" s="1"/>
  <c r="I197" i="5"/>
  <c r="L197" i="5" s="1"/>
  <c r="I213" i="5"/>
  <c r="L213" i="5" s="1"/>
  <c r="I273" i="5"/>
  <c r="L273" i="5" s="1"/>
  <c r="I329" i="5"/>
  <c r="L329" i="5" s="1"/>
  <c r="I372" i="5"/>
  <c r="L372" i="5" s="1"/>
  <c r="I15" i="5"/>
  <c r="L15" i="5" s="1"/>
  <c r="I90" i="5"/>
  <c r="L90" i="5" s="1"/>
  <c r="I162" i="5"/>
  <c r="L162" i="5" s="1"/>
  <c r="I245" i="5"/>
  <c r="L245" i="5" s="1"/>
  <c r="I281" i="5"/>
  <c r="L281" i="5" s="1"/>
  <c r="I305" i="5"/>
  <c r="L305" i="5" s="1"/>
  <c r="I337" i="5"/>
  <c r="L337" i="5" s="1"/>
  <c r="I348" i="5"/>
  <c r="L348" i="5" s="1"/>
  <c r="I364" i="5"/>
  <c r="L364" i="5" s="1"/>
  <c r="I395" i="5"/>
  <c r="L395" i="5" s="1"/>
  <c r="I404" i="5"/>
  <c r="L404" i="5" s="1"/>
  <c r="I39" i="5"/>
  <c r="L39" i="5" s="1"/>
  <c r="I59" i="5"/>
  <c r="L59" i="5" s="1"/>
  <c r="I80" i="5"/>
  <c r="L80" i="5" s="1"/>
  <c r="I122" i="5"/>
  <c r="L122" i="5" s="1"/>
  <c r="I130" i="5"/>
  <c r="L130" i="5" s="1"/>
  <c r="I138" i="5"/>
  <c r="L138" i="5" s="1"/>
  <c r="I146" i="5"/>
  <c r="L146" i="5" s="1"/>
  <c r="I236" i="5"/>
  <c r="L236" i="5" s="1"/>
  <c r="I253" i="5"/>
  <c r="L253" i="5" s="1"/>
  <c r="I288" i="5"/>
  <c r="L288" i="5" s="1"/>
  <c r="I316" i="5"/>
  <c r="L316" i="5" s="1"/>
  <c r="I355" i="5"/>
  <c r="L355" i="5" s="1"/>
  <c r="I380" i="5"/>
  <c r="L380" i="5" s="1"/>
  <c r="I415" i="5"/>
  <c r="L415" i="5" s="1"/>
  <c r="I310" i="6"/>
  <c r="L310" i="6" s="1"/>
  <c r="I77" i="6"/>
  <c r="L77" i="6" s="1"/>
  <c r="I13" i="6"/>
  <c r="L13" i="6" s="1"/>
  <c r="I341" i="6"/>
  <c r="L341" i="6" s="1"/>
  <c r="I52" i="6"/>
  <c r="L52" i="6" s="1"/>
  <c r="I20" i="6"/>
  <c r="L20" i="6" s="1"/>
  <c r="I266" i="6"/>
  <c r="L266" i="6" s="1"/>
  <c r="I234" i="6"/>
  <c r="L234" i="6" s="1"/>
  <c r="I307" i="6"/>
  <c r="L307" i="6" s="1"/>
  <c r="I319" i="6"/>
  <c r="L319" i="6" s="1"/>
  <c r="I219" i="6"/>
  <c r="L219" i="6" s="1"/>
  <c r="I107" i="6"/>
  <c r="L107" i="6" s="1"/>
  <c r="I112" i="6"/>
  <c r="L112" i="6" s="1"/>
  <c r="I193" i="6"/>
  <c r="L193" i="6" s="1"/>
  <c r="I391" i="6"/>
  <c r="L391" i="6" s="1"/>
  <c r="I121" i="6"/>
  <c r="L121" i="6" s="1"/>
  <c r="I165" i="6"/>
  <c r="L165" i="6" s="1"/>
  <c r="I185" i="6"/>
  <c r="L185" i="6" s="1"/>
  <c r="I222" i="6"/>
  <c r="L222" i="6" s="1"/>
  <c r="I229" i="6"/>
  <c r="L229" i="6" s="1"/>
  <c r="I237" i="6"/>
  <c r="L237" i="6" s="1"/>
  <c r="I245" i="6"/>
  <c r="L245" i="6" s="1"/>
  <c r="I253" i="6"/>
  <c r="L253" i="6" s="1"/>
  <c r="I261" i="6"/>
  <c r="L261" i="6" s="1"/>
  <c r="I339" i="6"/>
  <c r="L339" i="6" s="1"/>
  <c r="I404" i="6"/>
  <c r="L404" i="6" s="1"/>
  <c r="I38" i="6"/>
  <c r="L38" i="6" s="1"/>
  <c r="I70" i="6"/>
  <c r="L70" i="6" s="1"/>
  <c r="I106" i="6"/>
  <c r="L106" i="6" s="1"/>
  <c r="I129" i="6"/>
  <c r="L129" i="6" s="1"/>
  <c r="I146" i="6"/>
  <c r="L146" i="6" s="1"/>
  <c r="I177" i="6"/>
  <c r="L177" i="6" s="1"/>
  <c r="I213" i="6"/>
  <c r="L213" i="6" s="1"/>
  <c r="I309" i="6"/>
  <c r="L309" i="6" s="1"/>
  <c r="I351" i="6"/>
  <c r="L351" i="6" s="1"/>
  <c r="I360" i="6"/>
  <c r="L360" i="6" s="1"/>
  <c r="I31" i="6"/>
  <c r="L31" i="6" s="1"/>
  <c r="I63" i="6"/>
  <c r="L63" i="6" s="1"/>
  <c r="I97" i="6"/>
  <c r="L97" i="6" s="1"/>
  <c r="I130" i="6"/>
  <c r="L130" i="6" s="1"/>
  <c r="I168" i="6"/>
  <c r="L168" i="6" s="1"/>
  <c r="I190" i="6"/>
  <c r="L190" i="6" s="1"/>
  <c r="I202" i="6"/>
  <c r="L202" i="6" s="1"/>
  <c r="I320" i="6"/>
  <c r="L320" i="6" s="1"/>
  <c r="I367" i="6"/>
  <c r="L367" i="6" s="1"/>
  <c r="I379" i="6"/>
  <c r="L379" i="6" s="1"/>
  <c r="I394" i="6"/>
  <c r="L394" i="6" s="1"/>
  <c r="I380" i="6"/>
  <c r="L380" i="6" s="1"/>
  <c r="I410" i="6"/>
  <c r="L410" i="6" s="1"/>
  <c r="I427" i="6"/>
  <c r="L427" i="6" s="1"/>
  <c r="I363" i="8"/>
  <c r="L363" i="8" s="1"/>
  <c r="I331" i="8"/>
  <c r="L331" i="8" s="1"/>
  <c r="I366" i="8"/>
  <c r="L366" i="8" s="1"/>
  <c r="I285" i="8"/>
  <c r="L285" i="8" s="1"/>
  <c r="I108" i="8"/>
  <c r="L108" i="8" s="1"/>
  <c r="I381" i="8"/>
  <c r="L381" i="8" s="1"/>
  <c r="I11" i="8"/>
  <c r="L11" i="8" s="1"/>
  <c r="I308" i="8"/>
  <c r="L308" i="8" s="1"/>
  <c r="I31" i="8"/>
  <c r="L31" i="8" s="1"/>
  <c r="I222" i="8"/>
  <c r="L222" i="8" s="1"/>
  <c r="I415" i="8"/>
  <c r="L415" i="8" s="1"/>
  <c r="I178" i="8"/>
  <c r="L178" i="8" s="1"/>
  <c r="I317" i="8"/>
  <c r="L317" i="8" s="1"/>
  <c r="I167" i="8"/>
  <c r="L167" i="8" s="1"/>
  <c r="I372" i="8"/>
  <c r="L372" i="8" s="1"/>
  <c r="I147" i="8"/>
  <c r="L147" i="8" s="1"/>
  <c r="I208" i="8"/>
  <c r="L208" i="8" s="1"/>
  <c r="I313" i="8"/>
  <c r="L313" i="8" s="1"/>
  <c r="I306" i="8"/>
  <c r="L306" i="8" s="1"/>
  <c r="I329" i="8"/>
  <c r="L329" i="8" s="1"/>
  <c r="I338" i="8"/>
  <c r="L338" i="8" s="1"/>
  <c r="I386" i="8"/>
  <c r="L386" i="8" s="1"/>
  <c r="I14" i="8"/>
  <c r="L14" i="8" s="1"/>
  <c r="I45" i="8"/>
  <c r="L45" i="8" s="1"/>
  <c r="I134" i="8"/>
  <c r="L134" i="8" s="1"/>
  <c r="I150" i="8"/>
  <c r="L150" i="8" s="1"/>
  <c r="I166" i="8"/>
  <c r="L166" i="8" s="1"/>
  <c r="I212" i="8"/>
  <c r="L212" i="8" s="1"/>
  <c r="I231" i="8"/>
  <c r="L231" i="8" s="1"/>
  <c r="I33" i="8"/>
  <c r="L33" i="8" s="1"/>
  <c r="I65" i="8"/>
  <c r="L65" i="8" s="1"/>
  <c r="I73" i="8"/>
  <c r="L73" i="8" s="1"/>
  <c r="I81" i="8"/>
  <c r="L81" i="8" s="1"/>
  <c r="I89" i="8"/>
  <c r="L89" i="8" s="1"/>
  <c r="I97" i="8"/>
  <c r="L97" i="8" s="1"/>
  <c r="I105" i="8"/>
  <c r="L105" i="8" s="1"/>
  <c r="I113" i="8"/>
  <c r="L113" i="8" s="1"/>
  <c r="I121" i="8"/>
  <c r="L121" i="8" s="1"/>
  <c r="I129" i="8"/>
  <c r="L129" i="8" s="1"/>
  <c r="I191" i="8"/>
  <c r="L191" i="8" s="1"/>
  <c r="I298" i="8"/>
  <c r="L298" i="8" s="1"/>
  <c r="I394" i="8"/>
  <c r="L394" i="8" s="1"/>
  <c r="I426" i="8"/>
  <c r="L426" i="8" s="1"/>
  <c r="I301" i="8"/>
  <c r="L301" i="8" s="1"/>
  <c r="I429" i="8"/>
  <c r="L429" i="8" s="1"/>
  <c r="I358" i="8"/>
  <c r="L358" i="8" s="1"/>
  <c r="I379" i="8"/>
  <c r="L379" i="8" s="1"/>
  <c r="I263" i="8"/>
  <c r="L263" i="8" s="1"/>
  <c r="I283" i="8"/>
  <c r="L283" i="8" s="1"/>
  <c r="I334" i="8"/>
  <c r="L334" i="8" s="1"/>
  <c r="I364" i="8"/>
  <c r="L364" i="8" s="1"/>
  <c r="I406" i="8"/>
  <c r="L406" i="8" s="1"/>
  <c r="I345" i="9"/>
  <c r="L345" i="9" s="1"/>
  <c r="I181" i="9"/>
  <c r="L181" i="9" s="1"/>
  <c r="I229" i="9"/>
  <c r="L229" i="9" s="1"/>
  <c r="I365" i="9"/>
  <c r="L365" i="9" s="1"/>
  <c r="I113" i="9"/>
  <c r="L113" i="9" s="1"/>
  <c r="I53" i="9"/>
  <c r="L53" i="9" s="1"/>
  <c r="I162" i="9"/>
  <c r="L162" i="9" s="1"/>
  <c r="I134" i="9"/>
  <c r="L134" i="9" s="1"/>
  <c r="I341" i="9"/>
  <c r="L341" i="9" s="1"/>
  <c r="I72" i="9"/>
  <c r="L72" i="9" s="1"/>
  <c r="I58" i="9"/>
  <c r="L58" i="9" s="1"/>
  <c r="I90" i="9"/>
  <c r="L90" i="9" s="1"/>
  <c r="I20" i="9"/>
  <c r="L20" i="9" s="1"/>
  <c r="I36" i="9"/>
  <c r="L36" i="9" s="1"/>
  <c r="I44" i="9"/>
  <c r="L44" i="9" s="1"/>
  <c r="I52" i="9"/>
  <c r="L52" i="9" s="1"/>
  <c r="I24" i="9"/>
  <c r="L24" i="9" s="1"/>
  <c r="I59" i="9"/>
  <c r="L59" i="9" s="1"/>
  <c r="I75" i="9"/>
  <c r="L75" i="9" s="1"/>
  <c r="I91" i="9"/>
  <c r="L91" i="9" s="1"/>
  <c r="I111" i="9"/>
  <c r="L111" i="9" s="1"/>
  <c r="I280" i="9"/>
  <c r="L280" i="9" s="1"/>
  <c r="I323" i="9"/>
  <c r="L323" i="9" s="1"/>
  <c r="I143" i="9"/>
  <c r="L143" i="9" s="1"/>
  <c r="I207" i="9"/>
  <c r="L207" i="9" s="1"/>
  <c r="I224" i="9"/>
  <c r="L224" i="9" s="1"/>
  <c r="I279" i="9"/>
  <c r="L279" i="9" s="1"/>
  <c r="I296" i="9"/>
  <c r="L296" i="9" s="1"/>
  <c r="I122" i="9"/>
  <c r="L122" i="9" s="1"/>
  <c r="I130" i="9"/>
  <c r="L130" i="9" s="1"/>
  <c r="I155" i="9"/>
  <c r="L155" i="9" s="1"/>
  <c r="I172" i="9"/>
  <c r="L172" i="9" s="1"/>
  <c r="I203" i="9"/>
  <c r="L203" i="9" s="1"/>
  <c r="I235" i="9"/>
  <c r="L235" i="9" s="1"/>
  <c r="I271" i="9"/>
  <c r="L271" i="9" s="1"/>
  <c r="I299" i="9"/>
  <c r="L299" i="9" s="1"/>
  <c r="I136" i="9"/>
  <c r="L136" i="9" s="1"/>
  <c r="I168" i="9"/>
  <c r="L168" i="9" s="1"/>
  <c r="I200" i="9"/>
  <c r="L200" i="9" s="1"/>
  <c r="I232" i="9"/>
  <c r="L232" i="9" s="1"/>
  <c r="I264" i="9"/>
  <c r="L264" i="9" s="1"/>
  <c r="I288" i="9"/>
  <c r="L288" i="9" s="1"/>
  <c r="I324" i="9"/>
  <c r="L324" i="9" s="1"/>
  <c r="I316" i="9"/>
  <c r="L316" i="9" s="1"/>
  <c r="I319" i="9"/>
  <c r="L319" i="9" s="1"/>
  <c r="I371" i="9"/>
  <c r="L371" i="9" s="1"/>
  <c r="I390" i="9"/>
  <c r="L390" i="9" s="1"/>
  <c r="I291" i="9"/>
  <c r="L291" i="9" s="1"/>
  <c r="I378" i="9"/>
  <c r="L378" i="9" s="1"/>
  <c r="I396" i="9"/>
  <c r="L396" i="9" s="1"/>
  <c r="I415" i="9"/>
  <c r="L415" i="9" s="1"/>
  <c r="I404" i="9"/>
  <c r="L404" i="9" s="1"/>
  <c r="I423" i="9"/>
  <c r="L423" i="9" s="1"/>
  <c r="I98" i="4"/>
  <c r="L98" i="4" s="1"/>
  <c r="I230" i="4"/>
  <c r="L230" i="4" s="1"/>
  <c r="I82" i="4"/>
  <c r="L82" i="4" s="1"/>
  <c r="I132" i="4"/>
  <c r="L132" i="4" s="1"/>
  <c r="I105" i="4"/>
  <c r="L105" i="4" s="1"/>
  <c r="I284" i="4"/>
  <c r="L284" i="4" s="1"/>
  <c r="I84" i="4"/>
  <c r="L84" i="4" s="1"/>
  <c r="I96" i="4"/>
  <c r="L96" i="4" s="1"/>
  <c r="I116" i="4"/>
  <c r="L116" i="4" s="1"/>
  <c r="I158" i="4"/>
  <c r="L158" i="4" s="1"/>
  <c r="I299" i="4"/>
  <c r="L299" i="4" s="1"/>
  <c r="I307" i="4"/>
  <c r="L307" i="4" s="1"/>
  <c r="I428" i="4"/>
  <c r="L428" i="4" s="1"/>
  <c r="I60" i="4"/>
  <c r="L60" i="4" s="1"/>
  <c r="I74" i="4"/>
  <c r="L74" i="4" s="1"/>
  <c r="I191" i="4"/>
  <c r="L191" i="4" s="1"/>
  <c r="I212" i="4"/>
  <c r="L212" i="4" s="1"/>
  <c r="I237" i="4"/>
  <c r="L237" i="4" s="1"/>
  <c r="I251" i="4"/>
  <c r="L251" i="4" s="1"/>
  <c r="I277" i="4"/>
  <c r="L277" i="4" s="1"/>
  <c r="I337" i="4"/>
  <c r="L337" i="4" s="1"/>
  <c r="I371" i="4"/>
  <c r="L371" i="4" s="1"/>
  <c r="I396" i="4"/>
  <c r="L396" i="4" s="1"/>
  <c r="I15" i="4"/>
  <c r="L15" i="4" s="1"/>
  <c r="I108" i="4"/>
  <c r="L108" i="4" s="1"/>
  <c r="I142" i="4"/>
  <c r="L142" i="4" s="1"/>
  <c r="I178" i="4"/>
  <c r="L178" i="4" s="1"/>
  <c r="I214" i="4"/>
  <c r="L214" i="4" s="1"/>
  <c r="I255" i="4"/>
  <c r="L255" i="4" s="1"/>
  <c r="I287" i="4"/>
  <c r="L287" i="4" s="1"/>
  <c r="I321" i="4"/>
  <c r="L321" i="4" s="1"/>
  <c r="I368" i="4"/>
  <c r="L368" i="4" s="1"/>
  <c r="I19" i="4"/>
  <c r="L19" i="4" s="1"/>
  <c r="I27" i="4"/>
  <c r="L27" i="4" s="1"/>
  <c r="I55" i="4"/>
  <c r="L55" i="4" s="1"/>
  <c r="I83" i="4"/>
  <c r="L83" i="4" s="1"/>
  <c r="I99" i="4"/>
  <c r="L99" i="4" s="1"/>
  <c r="I115" i="4"/>
  <c r="L115" i="4" s="1"/>
  <c r="I130" i="4"/>
  <c r="L130" i="4" s="1"/>
  <c r="I146" i="4"/>
  <c r="L146" i="4" s="1"/>
  <c r="I179" i="4"/>
  <c r="L179" i="4" s="1"/>
  <c r="I203" i="4"/>
  <c r="L203" i="4" s="1"/>
  <c r="I219" i="4"/>
  <c r="L219" i="4" s="1"/>
  <c r="I246" i="4"/>
  <c r="L246" i="4" s="1"/>
  <c r="I291" i="4"/>
  <c r="L291" i="4" s="1"/>
  <c r="I349" i="4"/>
  <c r="L349" i="4" s="1"/>
  <c r="I393" i="4"/>
  <c r="L393" i="4" s="1"/>
  <c r="I394" i="4"/>
  <c r="L394" i="4" s="1"/>
  <c r="I409" i="4"/>
  <c r="L409" i="4" s="1"/>
  <c r="I306" i="2"/>
  <c r="L306" i="2" s="1"/>
  <c r="I310" i="2"/>
  <c r="L310" i="2" s="1"/>
  <c r="I335" i="2"/>
  <c r="L335" i="2" s="1"/>
  <c r="I279" i="2"/>
  <c r="L279" i="2" s="1"/>
  <c r="I413" i="2"/>
  <c r="L413" i="2" s="1"/>
  <c r="I226" i="2"/>
  <c r="L226" i="2" s="1"/>
  <c r="I290" i="2"/>
  <c r="L290" i="2" s="1"/>
  <c r="I153" i="2"/>
  <c r="L153" i="2" s="1"/>
  <c r="I255" i="2"/>
  <c r="L255" i="2" s="1"/>
  <c r="I168" i="2"/>
  <c r="L168" i="2" s="1"/>
  <c r="I160" i="2"/>
  <c r="L160" i="2" s="1"/>
  <c r="I42" i="2"/>
  <c r="L42" i="2" s="1"/>
  <c r="I58" i="2"/>
  <c r="L58" i="2" s="1"/>
  <c r="I74" i="2"/>
  <c r="L74" i="2" s="1"/>
  <c r="I90" i="2"/>
  <c r="L90" i="2" s="1"/>
  <c r="I106" i="2"/>
  <c r="L106" i="2" s="1"/>
  <c r="I119" i="2"/>
  <c r="L119" i="2" s="1"/>
  <c r="I406" i="2"/>
  <c r="L406" i="2" s="1"/>
  <c r="I31" i="2"/>
  <c r="L31" i="2" s="1"/>
  <c r="I47" i="2"/>
  <c r="L47" i="2" s="1"/>
  <c r="I63" i="2"/>
  <c r="L63" i="2" s="1"/>
  <c r="I121" i="2"/>
  <c r="L121" i="2" s="1"/>
  <c r="I366" i="2"/>
  <c r="L366" i="2" s="1"/>
  <c r="I135" i="2"/>
  <c r="L135" i="2" s="1"/>
  <c r="I159" i="2"/>
  <c r="L159" i="2" s="1"/>
  <c r="I205" i="2"/>
  <c r="L205" i="2" s="1"/>
  <c r="I210" i="2"/>
  <c r="L210" i="2" s="1"/>
  <c r="I225" i="2"/>
  <c r="L225" i="2" s="1"/>
  <c r="I236" i="2"/>
  <c r="L236" i="2" s="1"/>
  <c r="I257" i="2"/>
  <c r="L257" i="2" s="1"/>
  <c r="I265" i="2"/>
  <c r="L265" i="2" s="1"/>
  <c r="I297" i="2"/>
  <c r="L297" i="2" s="1"/>
  <c r="I317" i="2"/>
  <c r="L317" i="2" s="1"/>
  <c r="I343" i="2"/>
  <c r="L343" i="2" s="1"/>
  <c r="I404" i="2"/>
  <c r="L404" i="2" s="1"/>
  <c r="I110" i="2"/>
  <c r="L110" i="2" s="1"/>
  <c r="I118" i="2"/>
  <c r="L118" i="2" s="1"/>
  <c r="I146" i="2"/>
  <c r="L146" i="2" s="1"/>
  <c r="I177" i="2"/>
  <c r="L177" i="2" s="1"/>
  <c r="I193" i="2"/>
  <c r="L193" i="2" s="1"/>
  <c r="I233" i="2"/>
  <c r="L233" i="2" s="1"/>
  <c r="I269" i="2"/>
  <c r="L269" i="2" s="1"/>
  <c r="I301" i="2"/>
  <c r="L301" i="2" s="1"/>
  <c r="I336" i="2"/>
  <c r="L336" i="2" s="1"/>
  <c r="I394" i="2"/>
  <c r="L394" i="2" s="1"/>
  <c r="I408" i="2"/>
  <c r="L408" i="2" s="1"/>
  <c r="I340" i="2"/>
  <c r="L340" i="2" s="1"/>
  <c r="I360" i="2"/>
  <c r="L360" i="2" s="1"/>
  <c r="I387" i="2"/>
  <c r="L387" i="2" s="1"/>
  <c r="I427" i="2"/>
  <c r="L427" i="2" s="1"/>
  <c r="I286" i="7"/>
  <c r="L286" i="7" s="1"/>
  <c r="I254" i="7"/>
  <c r="L254" i="7" s="1"/>
  <c r="I250" i="7"/>
  <c r="L250" i="7" s="1"/>
  <c r="I425" i="7"/>
  <c r="L425" i="7" s="1"/>
  <c r="I206" i="7"/>
  <c r="L206" i="7" s="1"/>
  <c r="I306" i="7"/>
  <c r="L306" i="7" s="1"/>
  <c r="I263" i="7"/>
  <c r="L263" i="7" s="1"/>
  <c r="I322" i="7"/>
  <c r="L322" i="7" s="1"/>
  <c r="I314" i="7"/>
  <c r="L314" i="7" s="1"/>
  <c r="I104" i="7"/>
  <c r="L104" i="7" s="1"/>
  <c r="I40" i="7"/>
  <c r="L40" i="7" s="1"/>
  <c r="I68" i="7"/>
  <c r="L68" i="7" s="1"/>
  <c r="I115" i="7"/>
  <c r="L115" i="7" s="1"/>
  <c r="I230" i="7"/>
  <c r="L230" i="7" s="1"/>
  <c r="I386" i="7"/>
  <c r="L386" i="7" s="1"/>
  <c r="I429" i="7"/>
  <c r="L429" i="7" s="1"/>
  <c r="I143" i="7"/>
  <c r="L143" i="7" s="1"/>
  <c r="I330" i="7"/>
  <c r="L330" i="7" s="1"/>
  <c r="I31" i="7"/>
  <c r="L31" i="7" s="1"/>
  <c r="I136" i="7"/>
  <c r="L136" i="7" s="1"/>
  <c r="I41" i="7"/>
  <c r="L41" i="7" s="1"/>
  <c r="I17" i="7"/>
  <c r="L17" i="7" s="1"/>
  <c r="I168" i="7"/>
  <c r="L168" i="7" s="1"/>
  <c r="I120" i="7"/>
  <c r="L120" i="7" s="1"/>
  <c r="I297" i="7"/>
  <c r="L297" i="7" s="1"/>
  <c r="I327" i="7"/>
  <c r="L327" i="7" s="1"/>
  <c r="I351" i="7"/>
  <c r="L351" i="7" s="1"/>
  <c r="I418" i="7"/>
  <c r="L418" i="7" s="1"/>
  <c r="I124" i="7"/>
  <c r="L124" i="7" s="1"/>
  <c r="I196" i="7"/>
  <c r="L196" i="7" s="1"/>
  <c r="I213" i="7"/>
  <c r="L213" i="7" s="1"/>
  <c r="I29" i="7"/>
  <c r="L29" i="7" s="1"/>
  <c r="I57" i="7"/>
  <c r="L57" i="7" s="1"/>
  <c r="I93" i="7"/>
  <c r="L93" i="7" s="1"/>
  <c r="I144" i="7"/>
  <c r="L144" i="7" s="1"/>
  <c r="I161" i="7"/>
  <c r="L161" i="7" s="1"/>
  <c r="I192" i="7"/>
  <c r="L192" i="7" s="1"/>
  <c r="I209" i="7"/>
  <c r="L209" i="7" s="1"/>
  <c r="I240" i="7"/>
  <c r="L240" i="7" s="1"/>
  <c r="I261" i="7"/>
  <c r="L261" i="7" s="1"/>
  <c r="I272" i="7"/>
  <c r="L272" i="7" s="1"/>
  <c r="I305" i="7"/>
  <c r="L305" i="7" s="1"/>
  <c r="I370" i="7"/>
  <c r="L370" i="7" s="1"/>
  <c r="I38" i="7"/>
  <c r="L38" i="7" s="1"/>
  <c r="I70" i="7"/>
  <c r="L70" i="7" s="1"/>
  <c r="I102" i="7"/>
  <c r="L102" i="7" s="1"/>
  <c r="I133" i="7"/>
  <c r="L133" i="7" s="1"/>
  <c r="I173" i="7"/>
  <c r="L173" i="7" s="1"/>
  <c r="I205" i="7"/>
  <c r="L205" i="7" s="1"/>
  <c r="I232" i="7"/>
  <c r="L232" i="7" s="1"/>
  <c r="I269" i="7"/>
  <c r="L269" i="7" s="1"/>
  <c r="I293" i="7"/>
  <c r="L293" i="7" s="1"/>
  <c r="I312" i="7"/>
  <c r="L312" i="7" s="1"/>
  <c r="I320" i="7"/>
  <c r="L320" i="7" s="1"/>
  <c r="I406" i="7"/>
  <c r="L406" i="7" s="1"/>
  <c r="I420" i="7"/>
  <c r="L420" i="7" s="1"/>
  <c r="I355" i="7"/>
  <c r="L355" i="7" s="1"/>
  <c r="I408" i="7"/>
  <c r="L408" i="7" s="1"/>
  <c r="I340" i="7"/>
  <c r="L340" i="7" s="1"/>
  <c r="I360" i="7"/>
  <c r="L360" i="7" s="1"/>
  <c r="I391" i="7"/>
  <c r="L391" i="7" s="1"/>
  <c r="I411" i="7"/>
  <c r="L411" i="7" s="1"/>
  <c r="I341" i="10"/>
  <c r="L341" i="10" s="1"/>
  <c r="I84" i="10"/>
  <c r="L84" i="10" s="1"/>
  <c r="I402" i="10"/>
  <c r="L402" i="10" s="1"/>
  <c r="I373" i="10"/>
  <c r="L373" i="10" s="1"/>
  <c r="I231" i="10"/>
  <c r="L231" i="10" s="1"/>
  <c r="I398" i="10"/>
  <c r="L398" i="10" s="1"/>
  <c r="I275" i="10"/>
  <c r="L275" i="10" s="1"/>
  <c r="I314" i="10"/>
  <c r="L314" i="10" s="1"/>
  <c r="I196" i="10"/>
  <c r="L196" i="10" s="1"/>
  <c r="I12" i="10"/>
  <c r="L12" i="10" s="1"/>
  <c r="I140" i="10"/>
  <c r="L140" i="10" s="1"/>
  <c r="I224" i="10"/>
  <c r="L224" i="10" s="1"/>
  <c r="I326" i="10"/>
  <c r="L326" i="10" s="1"/>
  <c r="I294" i="10"/>
  <c r="L294" i="10" s="1"/>
  <c r="I262" i="10"/>
  <c r="L262" i="10" s="1"/>
  <c r="I230" i="10"/>
  <c r="L230" i="10" s="1"/>
  <c r="I369" i="10"/>
  <c r="L369" i="10" s="1"/>
  <c r="I161" i="10"/>
  <c r="L161" i="10" s="1"/>
  <c r="I234" i="10"/>
  <c r="L234" i="10" s="1"/>
  <c r="I80" i="10"/>
  <c r="L80" i="10" s="1"/>
  <c r="I226" i="10"/>
  <c r="L226" i="10" s="1"/>
  <c r="I212" i="10"/>
  <c r="L212" i="10" s="1"/>
  <c r="I330" i="10"/>
  <c r="L330" i="10" s="1"/>
  <c r="I295" i="10"/>
  <c r="L295" i="10" s="1"/>
  <c r="I201" i="10"/>
  <c r="L201" i="10" s="1"/>
  <c r="I152" i="10"/>
  <c r="L152" i="10" s="1"/>
  <c r="I25" i="10"/>
  <c r="L25" i="10" s="1"/>
  <c r="I141" i="10"/>
  <c r="L141" i="10" s="1"/>
  <c r="I87" i="10"/>
  <c r="L87" i="10" s="1"/>
  <c r="I377" i="10"/>
  <c r="L377" i="10" s="1"/>
  <c r="I342" i="10"/>
  <c r="L342" i="10" s="1"/>
  <c r="I136" i="10"/>
  <c r="L136" i="10" s="1"/>
  <c r="I208" i="10"/>
  <c r="L208" i="10" s="1"/>
  <c r="I53" i="10"/>
  <c r="L53" i="10" s="1"/>
  <c r="I114" i="10"/>
  <c r="L114" i="10" s="1"/>
  <c r="I17" i="10"/>
  <c r="L17" i="10" s="1"/>
  <c r="I169" i="10"/>
  <c r="L169" i="10" s="1"/>
  <c r="I210" i="10"/>
  <c r="L210" i="10" s="1"/>
  <c r="I15" i="10"/>
  <c r="L15" i="10" s="1"/>
  <c r="I55" i="10"/>
  <c r="L55" i="10" s="1"/>
  <c r="I78" i="10"/>
  <c r="L78" i="10" s="1"/>
  <c r="I109" i="10"/>
  <c r="L109" i="10" s="1"/>
  <c r="I122" i="10"/>
  <c r="L122" i="10" s="1"/>
  <c r="I248" i="10"/>
  <c r="L248" i="10" s="1"/>
  <c r="I26" i="10"/>
  <c r="L26" i="10" s="1"/>
  <c r="I34" i="10"/>
  <c r="L34" i="10" s="1"/>
  <c r="I202" i="10"/>
  <c r="L202" i="10" s="1"/>
  <c r="I27" i="10"/>
  <c r="L27" i="10" s="1"/>
  <c r="I86" i="10"/>
  <c r="L86" i="10" s="1"/>
  <c r="I101" i="10"/>
  <c r="L101" i="10" s="1"/>
  <c r="I125" i="10"/>
  <c r="L125" i="10" s="1"/>
  <c r="I139" i="10"/>
  <c r="L139" i="10" s="1"/>
  <c r="I170" i="10"/>
  <c r="L170" i="10" s="1"/>
  <c r="I269" i="10"/>
  <c r="L269" i="10" s="1"/>
  <c r="I386" i="10"/>
  <c r="L386" i="10" s="1"/>
  <c r="I228" i="10"/>
  <c r="L228" i="10" s="1"/>
  <c r="I351" i="10"/>
  <c r="L351" i="10" s="1"/>
  <c r="I422" i="10"/>
  <c r="L422" i="10" s="1"/>
  <c r="I159" i="10"/>
  <c r="L159" i="10" s="1"/>
  <c r="I221" i="10"/>
  <c r="L221" i="10" s="1"/>
  <c r="I249" i="10"/>
  <c r="L249" i="10" s="1"/>
  <c r="I360" i="10"/>
  <c r="L360" i="10" s="1"/>
  <c r="I384" i="10"/>
  <c r="L384" i="10" s="1"/>
  <c r="I253" i="10"/>
  <c r="L253" i="10" s="1"/>
  <c r="I264" i="10"/>
  <c r="L264" i="10" s="1"/>
  <c r="I285" i="10"/>
  <c r="L285" i="10" s="1"/>
  <c r="I300" i="10"/>
  <c r="L300" i="10" s="1"/>
  <c r="I324" i="10"/>
  <c r="L324" i="10" s="1"/>
  <c r="I347" i="10"/>
  <c r="L347" i="10" s="1"/>
  <c r="I371" i="10"/>
  <c r="L371" i="10" s="1"/>
  <c r="I229" i="10"/>
  <c r="L229" i="10" s="1"/>
  <c r="I261" i="10"/>
  <c r="L261" i="10" s="1"/>
  <c r="I293" i="10"/>
  <c r="L293" i="10" s="1"/>
  <c r="I404" i="10"/>
  <c r="L404" i="10" s="1"/>
  <c r="I408" i="10"/>
  <c r="L408" i="10" s="1"/>
  <c r="I387" i="10"/>
  <c r="L387" i="10" s="1"/>
  <c r="I427" i="10"/>
  <c r="L427" i="10" s="1"/>
  <c r="I312" i="10"/>
  <c r="L312" i="10" s="1"/>
  <c r="I411" i="10"/>
  <c r="L411" i="10" s="1"/>
  <c r="I28" i="3"/>
  <c r="L28" i="3" s="1"/>
  <c r="I152" i="3"/>
  <c r="L152" i="3" s="1"/>
  <c r="I255" i="3"/>
  <c r="L255" i="3" s="1"/>
  <c r="I414" i="3"/>
  <c r="L414" i="3" s="1"/>
  <c r="I180" i="3"/>
  <c r="L180" i="3" s="1"/>
  <c r="I88" i="3"/>
  <c r="L88" i="3" s="1"/>
  <c r="I84" i="3"/>
  <c r="L84" i="3" s="1"/>
  <c r="I176" i="3"/>
  <c r="L176" i="3" s="1"/>
  <c r="I188" i="3"/>
  <c r="L188" i="3" s="1"/>
  <c r="I209" i="3"/>
  <c r="L209" i="3" s="1"/>
  <c r="I326" i="3"/>
  <c r="L326" i="3" s="1"/>
  <c r="I262" i="3"/>
  <c r="L262" i="3" s="1"/>
  <c r="I341" i="3"/>
  <c r="L341" i="3" s="1"/>
  <c r="I327" i="3"/>
  <c r="L327" i="3" s="1"/>
  <c r="I69" i="3"/>
  <c r="L69" i="3" s="1"/>
  <c r="I32" i="3"/>
  <c r="L32" i="3" s="1"/>
  <c r="I112" i="3"/>
  <c r="L112" i="3" s="1"/>
  <c r="I133" i="3"/>
  <c r="L133" i="3" s="1"/>
  <c r="I357" i="3"/>
  <c r="L357" i="3" s="1"/>
  <c r="I307" i="3"/>
  <c r="L307" i="3" s="1"/>
  <c r="I275" i="3"/>
  <c r="L275" i="3" s="1"/>
  <c r="I243" i="3"/>
  <c r="L243" i="3" s="1"/>
  <c r="I306" i="3"/>
  <c r="L306" i="3" s="1"/>
  <c r="I196" i="3"/>
  <c r="L196" i="3" s="1"/>
  <c r="I132" i="3"/>
  <c r="L132" i="3" s="1"/>
  <c r="I80" i="3"/>
  <c r="L80" i="3" s="1"/>
  <c r="I48" i="3"/>
  <c r="L48" i="3" s="1"/>
  <c r="I92" i="3"/>
  <c r="L92" i="3" s="1"/>
  <c r="I137" i="3"/>
  <c r="L137" i="3" s="1"/>
  <c r="I65" i="3"/>
  <c r="L65" i="3" s="1"/>
  <c r="I136" i="3"/>
  <c r="L136" i="3" s="1"/>
  <c r="I346" i="3"/>
  <c r="L346" i="3" s="1"/>
  <c r="I349" i="3"/>
  <c r="L349" i="3" s="1"/>
  <c r="I207" i="3"/>
  <c r="L207" i="3" s="1"/>
  <c r="I382" i="3"/>
  <c r="L382" i="3" s="1"/>
  <c r="I220" i="3"/>
  <c r="L220" i="3" s="1"/>
  <c r="I345" i="3"/>
  <c r="L345" i="3" s="1"/>
  <c r="I18" i="3"/>
  <c r="L18" i="3" s="1"/>
  <c r="I213" i="3"/>
  <c r="L213" i="3" s="1"/>
  <c r="I285" i="3"/>
  <c r="L285" i="3" s="1"/>
  <c r="I352" i="3"/>
  <c r="L352" i="3" s="1"/>
  <c r="I362" i="3"/>
  <c r="L362" i="3" s="1"/>
  <c r="I375" i="3"/>
  <c r="L375" i="3" s="1"/>
  <c r="I406" i="3"/>
  <c r="L406" i="3" s="1"/>
  <c r="I54" i="3"/>
  <c r="L54" i="3" s="1"/>
  <c r="I70" i="3"/>
  <c r="L70" i="3" s="1"/>
  <c r="I86" i="3"/>
  <c r="L86" i="3" s="1"/>
  <c r="I102" i="3"/>
  <c r="L102" i="3" s="1"/>
  <c r="I118" i="3"/>
  <c r="L118" i="3" s="1"/>
  <c r="I134" i="3"/>
  <c r="L134" i="3" s="1"/>
  <c r="I150" i="3"/>
  <c r="L150" i="3" s="1"/>
  <c r="I166" i="3"/>
  <c r="L166" i="3" s="1"/>
  <c r="I182" i="3"/>
  <c r="L182" i="3" s="1"/>
  <c r="I215" i="3"/>
  <c r="L215" i="3" s="1"/>
  <c r="I225" i="3"/>
  <c r="L225" i="3" s="1"/>
  <c r="I256" i="3"/>
  <c r="L256" i="3" s="1"/>
  <c r="I378" i="3"/>
  <c r="L378" i="3" s="1"/>
  <c r="I31" i="3"/>
  <c r="L31" i="3" s="1"/>
  <c r="I203" i="3"/>
  <c r="L203" i="3" s="1"/>
  <c r="I233" i="3"/>
  <c r="L233" i="3" s="1"/>
  <c r="I264" i="3"/>
  <c r="L264" i="3" s="1"/>
  <c r="I297" i="3"/>
  <c r="L297" i="3" s="1"/>
  <c r="I305" i="3"/>
  <c r="L305" i="3" s="1"/>
  <c r="I320" i="3"/>
  <c r="L320" i="3" s="1"/>
  <c r="I336" i="3"/>
  <c r="L336" i="3" s="1"/>
  <c r="I360" i="3"/>
  <c r="L360" i="3" s="1"/>
  <c r="I387" i="3"/>
  <c r="L387" i="3" s="1"/>
  <c r="I415" i="3"/>
  <c r="L415" i="3" s="1"/>
  <c r="I38" i="3"/>
  <c r="L38" i="3" s="1"/>
  <c r="I248" i="3"/>
  <c r="L248" i="3" s="1"/>
  <c r="I284" i="3"/>
  <c r="L284" i="3" s="1"/>
  <c r="I317" i="3"/>
  <c r="L317" i="3" s="1"/>
  <c r="I333" i="3"/>
  <c r="L333" i="3" s="1"/>
  <c r="I351" i="3"/>
  <c r="L351" i="3" s="1"/>
  <c r="I402" i="3"/>
  <c r="L402" i="3" s="1"/>
  <c r="I422" i="3"/>
  <c r="L422" i="3" s="1"/>
  <c r="I191" i="1"/>
  <c r="L191" i="1" s="1"/>
  <c r="I258" i="1"/>
  <c r="L258" i="1" s="1"/>
  <c r="I299" i="1"/>
  <c r="L299" i="1" s="1"/>
  <c r="I396" i="1"/>
  <c r="L396" i="1" s="1"/>
  <c r="I355" i="1"/>
  <c r="L355" i="1" s="1"/>
  <c r="I240" i="1"/>
  <c r="L240" i="1" s="1"/>
  <c r="I235" i="1"/>
  <c r="L235" i="1" s="1"/>
  <c r="I345" i="1"/>
  <c r="L345" i="1" s="1"/>
  <c r="I255" i="1"/>
  <c r="L255" i="1" s="1"/>
  <c r="I169" i="1"/>
  <c r="L169" i="1" s="1"/>
  <c r="I226" i="1"/>
  <c r="L226" i="1" s="1"/>
  <c r="I197" i="1"/>
  <c r="L197" i="1" s="1"/>
  <c r="I304" i="1"/>
  <c r="L304" i="1" s="1"/>
  <c r="I415" i="1"/>
  <c r="L415" i="1" s="1"/>
  <c r="I341" i="1"/>
  <c r="L341" i="1" s="1"/>
  <c r="I386" i="1"/>
  <c r="L386" i="1" s="1"/>
  <c r="I174" i="1"/>
  <c r="L174" i="1" s="1"/>
  <c r="I93" i="1"/>
  <c r="L93" i="1" s="1"/>
  <c r="I282" i="1"/>
  <c r="L282" i="1" s="1"/>
  <c r="I181" i="1"/>
  <c r="L181" i="1" s="1"/>
  <c r="I17" i="1"/>
  <c r="L17" i="1" s="1"/>
  <c r="I90" i="1"/>
  <c r="L90" i="1" s="1"/>
  <c r="I170" i="1"/>
  <c r="L170" i="1" s="1"/>
  <c r="I38" i="1"/>
  <c r="L38" i="1" s="1"/>
  <c r="I374" i="1"/>
  <c r="L374" i="1" s="1"/>
  <c r="I403" i="1"/>
  <c r="L403" i="1" s="1"/>
  <c r="I272" i="1"/>
  <c r="L272" i="1" s="1"/>
  <c r="I86" i="1"/>
  <c r="L86" i="1" s="1"/>
  <c r="I32" i="1"/>
  <c r="L32" i="1" s="1"/>
  <c r="I52" i="1"/>
  <c r="L52" i="1" s="1"/>
  <c r="I161" i="1"/>
  <c r="L161" i="1" s="1"/>
  <c r="I192" i="1"/>
  <c r="L192" i="1" s="1"/>
  <c r="I223" i="1"/>
  <c r="L223" i="1" s="1"/>
  <c r="I254" i="1"/>
  <c r="L254" i="1" s="1"/>
  <c r="I297" i="1"/>
  <c r="L297" i="1" s="1"/>
  <c r="I327" i="1"/>
  <c r="L327" i="1" s="1"/>
  <c r="I353" i="1"/>
  <c r="L353" i="1" s="1"/>
  <c r="I368" i="1"/>
  <c r="L368" i="1" s="1"/>
  <c r="I388" i="1"/>
  <c r="L388" i="1" s="1"/>
  <c r="I425" i="1"/>
  <c r="L425" i="1" s="1"/>
  <c r="I48" i="1"/>
  <c r="L48" i="1" s="1"/>
  <c r="I136" i="1"/>
  <c r="L136" i="1" s="1"/>
  <c r="I167" i="1"/>
  <c r="L167" i="1" s="1"/>
  <c r="I200" i="1"/>
  <c r="L200" i="1" s="1"/>
  <c r="I206" i="1"/>
  <c r="L206" i="1" s="1"/>
  <c r="I213" i="1"/>
  <c r="L213" i="1" s="1"/>
  <c r="I221" i="1"/>
  <c r="L221" i="1" s="1"/>
  <c r="I248" i="1"/>
  <c r="L248" i="1" s="1"/>
  <c r="I280" i="1"/>
  <c r="L280" i="1" s="1"/>
  <c r="I324" i="1"/>
  <c r="L324" i="1" s="1"/>
  <c r="I331" i="1"/>
  <c r="L331" i="1" s="1"/>
  <c r="I369" i="1"/>
  <c r="L369" i="1" s="1"/>
  <c r="I428" i="1"/>
  <c r="L428" i="1" s="1"/>
  <c r="I10" i="1"/>
  <c r="L10" i="1" s="1"/>
  <c r="I25" i="1"/>
  <c r="L25" i="1" s="1"/>
  <c r="I60" i="1"/>
  <c r="L60" i="1" s="1"/>
  <c r="I89" i="1"/>
  <c r="L89" i="1" s="1"/>
  <c r="I111" i="1"/>
  <c r="L111" i="1" s="1"/>
  <c r="I117" i="1"/>
  <c r="L117" i="1" s="1"/>
  <c r="I144" i="1"/>
  <c r="L144" i="1" s="1"/>
  <c r="I151" i="1"/>
  <c r="L151" i="1" s="1"/>
  <c r="I188" i="1"/>
  <c r="L188" i="1" s="1"/>
  <c r="I274" i="1"/>
  <c r="L274" i="1" s="1"/>
  <c r="I317" i="1"/>
  <c r="L317" i="1" s="1"/>
  <c r="I336" i="1"/>
  <c r="L336" i="1" s="1"/>
  <c r="I375" i="1"/>
  <c r="L375" i="1" s="1"/>
  <c r="I381" i="1"/>
  <c r="L381" i="1" s="1"/>
  <c r="I414" i="1"/>
  <c r="L414" i="1" s="1"/>
  <c r="I40" i="1"/>
  <c r="L40" i="1" s="1"/>
  <c r="I64" i="1"/>
  <c r="L64" i="1" s="1"/>
  <c r="I84" i="1"/>
  <c r="L84" i="1" s="1"/>
  <c r="I104" i="1"/>
  <c r="L104" i="1" s="1"/>
  <c r="I134" i="1"/>
  <c r="L134" i="1" s="1"/>
  <c r="I155" i="1"/>
  <c r="L155" i="1" s="1"/>
  <c r="I177" i="1"/>
  <c r="L177" i="1" s="1"/>
  <c r="I232" i="1"/>
  <c r="L232" i="1" s="1"/>
  <c r="I261" i="1"/>
  <c r="L261" i="1" s="1"/>
  <c r="I301" i="1"/>
  <c r="L301" i="1" s="1"/>
  <c r="I308" i="1"/>
  <c r="L308" i="1" s="1"/>
  <c r="I358" i="1"/>
  <c r="L358" i="1" s="1"/>
  <c r="I383" i="1"/>
  <c r="L383" i="1" s="1"/>
  <c r="I408" i="1"/>
  <c r="L408" i="1" s="1"/>
  <c r="I417" i="1"/>
  <c r="L417" i="1" s="1"/>
  <c r="I414" i="5"/>
  <c r="L414" i="5" s="1"/>
  <c r="I258" i="5"/>
  <c r="L258" i="5" s="1"/>
  <c r="I291" i="5"/>
  <c r="L291" i="5" s="1"/>
  <c r="I21" i="5"/>
  <c r="L21" i="5" s="1"/>
  <c r="I267" i="5"/>
  <c r="L267" i="5" s="1"/>
  <c r="I109" i="5"/>
  <c r="L109" i="5" s="1"/>
  <c r="I322" i="5"/>
  <c r="L322" i="5" s="1"/>
  <c r="I234" i="5"/>
  <c r="L234" i="5" s="1"/>
  <c r="I401" i="5"/>
  <c r="L401" i="5" s="1"/>
  <c r="I377" i="5"/>
  <c r="L377" i="5" s="1"/>
  <c r="I290" i="5"/>
  <c r="L290" i="5" s="1"/>
  <c r="I428" i="5"/>
  <c r="L428" i="5" s="1"/>
  <c r="I282" i="5"/>
  <c r="L282" i="5" s="1"/>
  <c r="I278" i="5"/>
  <c r="L278" i="5" s="1"/>
  <c r="I196" i="5"/>
  <c r="L196" i="5" s="1"/>
  <c r="I417" i="5"/>
  <c r="L417" i="5" s="1"/>
  <c r="I226" i="5"/>
  <c r="L226" i="5" s="1"/>
  <c r="I254" i="5"/>
  <c r="L254" i="5" s="1"/>
  <c r="I155" i="5"/>
  <c r="L155" i="5" s="1"/>
  <c r="I188" i="5"/>
  <c r="L188" i="5" s="1"/>
  <c r="I135" i="5"/>
  <c r="L135" i="5" s="1"/>
  <c r="I180" i="5"/>
  <c r="L180" i="5" s="1"/>
  <c r="I429" i="5"/>
  <c r="L429" i="5" s="1"/>
  <c r="I187" i="5"/>
  <c r="L187" i="5" s="1"/>
  <c r="I140" i="5"/>
  <c r="L140" i="5" s="1"/>
  <c r="I69" i="5"/>
  <c r="L69" i="5" s="1"/>
  <c r="I349" i="5"/>
  <c r="L349" i="5" s="1"/>
  <c r="I346" i="5"/>
  <c r="L346" i="5" s="1"/>
  <c r="I397" i="5"/>
  <c r="L397" i="5" s="1"/>
  <c r="I184" i="5"/>
  <c r="L184" i="5" s="1"/>
  <c r="I66" i="5"/>
  <c r="L66" i="5" s="1"/>
  <c r="I97" i="5"/>
  <c r="L97" i="5" s="1"/>
  <c r="I207" i="5"/>
  <c r="L207" i="5" s="1"/>
  <c r="I175" i="5"/>
  <c r="L175" i="5" s="1"/>
  <c r="I128" i="5"/>
  <c r="L128" i="5" s="1"/>
  <c r="I354" i="5"/>
  <c r="L354" i="5" s="1"/>
  <c r="I65" i="5"/>
  <c r="L65" i="5" s="1"/>
  <c r="I89" i="5"/>
  <c r="L89" i="5" s="1"/>
  <c r="I23" i="5"/>
  <c r="L23" i="5" s="1"/>
  <c r="I31" i="5"/>
  <c r="L31" i="5" s="1"/>
  <c r="I48" i="5"/>
  <c r="L48" i="5" s="1"/>
  <c r="I64" i="5"/>
  <c r="L64" i="5" s="1"/>
  <c r="I99" i="5"/>
  <c r="L99" i="5" s="1"/>
  <c r="I107" i="5"/>
  <c r="L107" i="5" s="1"/>
  <c r="I149" i="5"/>
  <c r="L149" i="5" s="1"/>
  <c r="I157" i="5"/>
  <c r="L157" i="5" s="1"/>
  <c r="I193" i="5"/>
  <c r="L193" i="5" s="1"/>
  <c r="I237" i="5"/>
  <c r="L237" i="5" s="1"/>
  <c r="I265" i="5"/>
  <c r="L265" i="5" s="1"/>
  <c r="I285" i="5"/>
  <c r="L285" i="5" s="1"/>
  <c r="I300" i="5"/>
  <c r="L300" i="5" s="1"/>
  <c r="I328" i="5"/>
  <c r="L328" i="5" s="1"/>
  <c r="I367" i="5"/>
  <c r="L367" i="5" s="1"/>
  <c r="I383" i="5"/>
  <c r="L383" i="5" s="1"/>
  <c r="I422" i="5"/>
  <c r="L422" i="5" s="1"/>
  <c r="I108" i="5"/>
  <c r="L108" i="5" s="1"/>
  <c r="I186" i="5"/>
  <c r="L186" i="5" s="1"/>
  <c r="I202" i="5"/>
  <c r="L202" i="5" s="1"/>
  <c r="I218" i="5"/>
  <c r="L218" i="5" s="1"/>
  <c r="I304" i="5"/>
  <c r="L304" i="5" s="1"/>
  <c r="I332" i="5"/>
  <c r="L332" i="5" s="1"/>
  <c r="I16" i="5"/>
  <c r="L16" i="5" s="1"/>
  <c r="I75" i="5"/>
  <c r="L75" i="5" s="1"/>
  <c r="I91" i="5"/>
  <c r="L91" i="5" s="1"/>
  <c r="I112" i="5"/>
  <c r="L112" i="5" s="1"/>
  <c r="I174" i="5"/>
  <c r="L174" i="5" s="1"/>
  <c r="I190" i="5"/>
  <c r="L190" i="5" s="1"/>
  <c r="I206" i="5"/>
  <c r="L206" i="5" s="1"/>
  <c r="I284" i="5"/>
  <c r="L284" i="5" s="1"/>
  <c r="I309" i="5"/>
  <c r="L309" i="5" s="1"/>
  <c r="I343" i="5"/>
  <c r="L343" i="5" s="1"/>
  <c r="I359" i="5"/>
  <c r="L359" i="5" s="1"/>
  <c r="I419" i="5"/>
  <c r="L419" i="5" s="1"/>
  <c r="I43" i="5"/>
  <c r="L43" i="5" s="1"/>
  <c r="I63" i="5"/>
  <c r="L63" i="5" s="1"/>
  <c r="I83" i="5"/>
  <c r="L83" i="5" s="1"/>
  <c r="I114" i="5"/>
  <c r="L114" i="5" s="1"/>
  <c r="I125" i="5"/>
  <c r="L125" i="5" s="1"/>
  <c r="I133" i="5"/>
  <c r="L133" i="5" s="1"/>
  <c r="I141" i="5"/>
  <c r="L141" i="5" s="1"/>
  <c r="I165" i="5"/>
  <c r="L165" i="5" s="1"/>
  <c r="I240" i="5"/>
  <c r="L240" i="5" s="1"/>
  <c r="I257" i="5"/>
  <c r="L257" i="5" s="1"/>
  <c r="I292" i="5"/>
  <c r="L292" i="5" s="1"/>
  <c r="I320" i="5"/>
  <c r="L320" i="5" s="1"/>
  <c r="I375" i="5"/>
  <c r="L375" i="5" s="1"/>
  <c r="I396" i="5"/>
  <c r="L396" i="5" s="1"/>
  <c r="I410" i="5"/>
  <c r="L410" i="5" s="1"/>
  <c r="I247" i="6"/>
  <c r="L247" i="6" s="1"/>
  <c r="I181" i="6"/>
  <c r="L181" i="6" s="1"/>
  <c r="I267" i="6"/>
  <c r="L267" i="6" s="1"/>
  <c r="I235" i="6"/>
  <c r="L235" i="6" s="1"/>
  <c r="I311" i="6"/>
  <c r="L311" i="6" s="1"/>
  <c r="I180" i="6"/>
  <c r="L180" i="6" s="1"/>
  <c r="I326" i="6"/>
  <c r="L326" i="6" s="1"/>
  <c r="I396" i="6"/>
  <c r="L396" i="6" s="1"/>
  <c r="I76" i="6"/>
  <c r="L76" i="6" s="1"/>
  <c r="I44" i="6"/>
  <c r="L44" i="6" s="1"/>
  <c r="I139" i="6"/>
  <c r="L139" i="6" s="1"/>
  <c r="I331" i="6"/>
  <c r="L331" i="6" s="1"/>
  <c r="I290" i="6"/>
  <c r="L290" i="6" s="1"/>
  <c r="I258" i="6"/>
  <c r="L258" i="6" s="1"/>
  <c r="I226" i="6"/>
  <c r="L226" i="6" s="1"/>
  <c r="I303" i="6"/>
  <c r="L303" i="6" s="1"/>
  <c r="I81" i="6"/>
  <c r="L81" i="6" s="1"/>
  <c r="I17" i="6"/>
  <c r="L17" i="6" s="1"/>
  <c r="I136" i="6"/>
  <c r="L136" i="6" s="1"/>
  <c r="I135" i="6"/>
  <c r="L135" i="6" s="1"/>
  <c r="I354" i="6"/>
  <c r="L354" i="6" s="1"/>
  <c r="I208" i="6"/>
  <c r="L208" i="6" s="1"/>
  <c r="I95" i="6"/>
  <c r="L95" i="6" s="1"/>
  <c r="I421" i="6"/>
  <c r="L421" i="6" s="1"/>
  <c r="I111" i="6"/>
  <c r="L111" i="6" s="1"/>
  <c r="I125" i="6"/>
  <c r="L125" i="6" s="1"/>
  <c r="I141" i="6"/>
  <c r="L141" i="6" s="1"/>
  <c r="I228" i="6"/>
  <c r="L228" i="6" s="1"/>
  <c r="I244" i="6"/>
  <c r="L244" i="6" s="1"/>
  <c r="I260" i="6"/>
  <c r="L260" i="6" s="1"/>
  <c r="I276" i="6"/>
  <c r="L276" i="6" s="1"/>
  <c r="I292" i="6"/>
  <c r="L292" i="6" s="1"/>
  <c r="I343" i="6"/>
  <c r="L343" i="6" s="1"/>
  <c r="I355" i="6"/>
  <c r="L355" i="6" s="1"/>
  <c r="I370" i="6"/>
  <c r="L370" i="6" s="1"/>
  <c r="I15" i="6"/>
  <c r="L15" i="6" s="1"/>
  <c r="I23" i="6"/>
  <c r="L23" i="6" s="1"/>
  <c r="I47" i="6"/>
  <c r="L47" i="6" s="1"/>
  <c r="I55" i="6"/>
  <c r="L55" i="6" s="1"/>
  <c r="I79" i="6"/>
  <c r="L79" i="6" s="1"/>
  <c r="I87" i="6"/>
  <c r="L87" i="6" s="1"/>
  <c r="I126" i="6"/>
  <c r="L126" i="6" s="1"/>
  <c r="I144" i="6"/>
  <c r="L144" i="6" s="1"/>
  <c r="I152" i="6"/>
  <c r="L152" i="6" s="1"/>
  <c r="I174" i="6"/>
  <c r="L174" i="6" s="1"/>
  <c r="I186" i="6"/>
  <c r="L186" i="6" s="1"/>
  <c r="I301" i="6"/>
  <c r="L301" i="6" s="1"/>
  <c r="I333" i="6"/>
  <c r="L333" i="6" s="1"/>
  <c r="I10" i="6"/>
  <c r="L10" i="6" s="1"/>
  <c r="I42" i="6"/>
  <c r="L42" i="6" s="1"/>
  <c r="I74" i="6"/>
  <c r="L74" i="6" s="1"/>
  <c r="I133" i="6"/>
  <c r="L133" i="6" s="1"/>
  <c r="I178" i="6"/>
  <c r="L178" i="6" s="1"/>
  <c r="I214" i="6"/>
  <c r="L214" i="6" s="1"/>
  <c r="I312" i="6"/>
  <c r="L312" i="6" s="1"/>
  <c r="I352" i="6"/>
  <c r="L352" i="6" s="1"/>
  <c r="I35" i="6"/>
  <c r="L35" i="6" s="1"/>
  <c r="I67" i="6"/>
  <c r="L67" i="6" s="1"/>
  <c r="I102" i="6"/>
  <c r="L102" i="6" s="1"/>
  <c r="I138" i="6"/>
  <c r="L138" i="6" s="1"/>
  <c r="I169" i="6"/>
  <c r="L169" i="6" s="1"/>
  <c r="I197" i="6"/>
  <c r="L197" i="6" s="1"/>
  <c r="I215" i="6"/>
  <c r="L215" i="6" s="1"/>
  <c r="I324" i="6"/>
  <c r="L324" i="6" s="1"/>
  <c r="I368" i="6"/>
  <c r="L368" i="6" s="1"/>
  <c r="I383" i="6"/>
  <c r="L383" i="6" s="1"/>
  <c r="I395" i="6"/>
  <c r="L395" i="6" s="1"/>
  <c r="I420" i="6"/>
  <c r="L420" i="6" s="1"/>
  <c r="I387" i="6"/>
  <c r="L387" i="6" s="1"/>
  <c r="I411" i="6"/>
  <c r="L411" i="6" s="1"/>
  <c r="I352" i="8"/>
  <c r="L352" i="8" s="1"/>
  <c r="I320" i="8"/>
  <c r="L320" i="8" s="1"/>
  <c r="I348" i="8"/>
  <c r="L348" i="8" s="1"/>
  <c r="I204" i="8"/>
  <c r="L204" i="8" s="1"/>
  <c r="I128" i="8"/>
  <c r="L128" i="8" s="1"/>
  <c r="I392" i="8"/>
  <c r="L392" i="8" s="1"/>
  <c r="I311" i="8"/>
  <c r="L311" i="8" s="1"/>
  <c r="I201" i="8"/>
  <c r="L201" i="8" s="1"/>
  <c r="I153" i="8"/>
  <c r="L153" i="8" s="1"/>
  <c r="I351" i="8"/>
  <c r="L351" i="8" s="1"/>
  <c r="I335" i="8"/>
  <c r="L335" i="8" s="1"/>
  <c r="I253" i="8"/>
  <c r="L253" i="8" s="1"/>
  <c r="I236" i="8"/>
  <c r="L236" i="8" s="1"/>
  <c r="I44" i="8"/>
  <c r="L44" i="8" s="1"/>
  <c r="I217" i="8"/>
  <c r="L217" i="8" s="1"/>
  <c r="I340" i="8"/>
  <c r="L340" i="8" s="1"/>
  <c r="I120" i="8"/>
  <c r="L120" i="8" s="1"/>
  <c r="I396" i="8"/>
  <c r="L396" i="8" s="1"/>
  <c r="I28" i="8"/>
  <c r="L28" i="8" s="1"/>
  <c r="I393" i="8"/>
  <c r="L393" i="8" s="1"/>
  <c r="I47" i="8"/>
  <c r="L47" i="8" s="1"/>
  <c r="I355" i="8"/>
  <c r="L355" i="8" s="1"/>
  <c r="I323" i="8"/>
  <c r="L323" i="8" s="1"/>
  <c r="I428" i="8"/>
  <c r="L428" i="8" s="1"/>
  <c r="I250" i="8"/>
  <c r="L250" i="8" s="1"/>
  <c r="I92" i="8"/>
  <c r="L92" i="8" s="1"/>
  <c r="I282" i="8"/>
  <c r="L282" i="8" s="1"/>
  <c r="I36" i="8"/>
  <c r="L36" i="8" s="1"/>
  <c r="I277" i="8"/>
  <c r="L277" i="8" s="1"/>
  <c r="I232" i="8"/>
  <c r="L232" i="8" s="1"/>
  <c r="I261" i="8"/>
  <c r="L261" i="8" s="1"/>
  <c r="I303" i="8"/>
  <c r="L303" i="8" s="1"/>
  <c r="I83" i="8"/>
  <c r="L83" i="8" s="1"/>
  <c r="I404" i="8"/>
  <c r="L404" i="8" s="1"/>
  <c r="I248" i="8"/>
  <c r="L248" i="8" s="1"/>
  <c r="I143" i="8"/>
  <c r="L143" i="8" s="1"/>
  <c r="I242" i="8"/>
  <c r="L242" i="8" s="1"/>
  <c r="I290" i="8"/>
  <c r="L290" i="8" s="1"/>
  <c r="I139" i="8"/>
  <c r="L139" i="8" s="1"/>
  <c r="I187" i="8"/>
  <c r="L187" i="8" s="1"/>
  <c r="I258" i="8"/>
  <c r="L258" i="8" s="1"/>
  <c r="I322" i="8"/>
  <c r="L322" i="8" s="1"/>
  <c r="I54" i="8"/>
  <c r="L54" i="8" s="1"/>
  <c r="I163" i="8"/>
  <c r="L163" i="8" s="1"/>
  <c r="I223" i="8"/>
  <c r="L223" i="8" s="1"/>
  <c r="I387" i="8"/>
  <c r="L387" i="8" s="1"/>
  <c r="I180" i="8"/>
  <c r="L180" i="8" s="1"/>
  <c r="I196" i="8"/>
  <c r="L196" i="8" s="1"/>
  <c r="I210" i="8"/>
  <c r="L210" i="8" s="1"/>
  <c r="I224" i="8"/>
  <c r="L224" i="8" s="1"/>
  <c r="I235" i="8"/>
  <c r="L235" i="8" s="1"/>
  <c r="I414" i="8"/>
  <c r="L414" i="8" s="1"/>
  <c r="I46" i="8"/>
  <c r="L46" i="8" s="1"/>
  <c r="I138" i="8"/>
  <c r="L138" i="8" s="1"/>
  <c r="I154" i="8"/>
  <c r="L154" i="8" s="1"/>
  <c r="I170" i="8"/>
  <c r="L170" i="8" s="1"/>
  <c r="I215" i="8"/>
  <c r="L215" i="8" s="1"/>
  <c r="I256" i="8"/>
  <c r="L256" i="8" s="1"/>
  <c r="I305" i="8"/>
  <c r="L305" i="8" s="1"/>
  <c r="I395" i="8"/>
  <c r="L395" i="8" s="1"/>
  <c r="I427" i="8"/>
  <c r="L427" i="8" s="1"/>
  <c r="I34" i="8"/>
  <c r="L34" i="8" s="1"/>
  <c r="I66" i="8"/>
  <c r="L66" i="8" s="1"/>
  <c r="I74" i="8"/>
  <c r="L74" i="8" s="1"/>
  <c r="I82" i="8"/>
  <c r="L82" i="8" s="1"/>
  <c r="I90" i="8"/>
  <c r="L90" i="8" s="1"/>
  <c r="I98" i="8"/>
  <c r="L98" i="8" s="1"/>
  <c r="I106" i="8"/>
  <c r="L106" i="8" s="1"/>
  <c r="I114" i="8"/>
  <c r="L114" i="8" s="1"/>
  <c r="I122" i="8"/>
  <c r="L122" i="8" s="1"/>
  <c r="I130" i="8"/>
  <c r="L130" i="8" s="1"/>
  <c r="I206" i="8"/>
  <c r="L206" i="8" s="1"/>
  <c r="I251" i="8"/>
  <c r="L251" i="8" s="1"/>
  <c r="I267" i="8"/>
  <c r="L267" i="8" s="1"/>
  <c r="I310" i="8"/>
  <c r="L310" i="8" s="1"/>
  <c r="I397" i="8"/>
  <c r="L397" i="8" s="1"/>
  <c r="I254" i="8"/>
  <c r="L254" i="8" s="1"/>
  <c r="I288" i="8"/>
  <c r="L288" i="8" s="1"/>
  <c r="I302" i="8"/>
  <c r="L302" i="8" s="1"/>
  <c r="I325" i="8"/>
  <c r="L325" i="8" s="1"/>
  <c r="I357" i="8"/>
  <c r="L357" i="8" s="1"/>
  <c r="I403" i="8"/>
  <c r="L403" i="8" s="1"/>
  <c r="I361" i="8"/>
  <c r="L361" i="8" s="1"/>
  <c r="I383" i="8"/>
  <c r="L383" i="8" s="1"/>
  <c r="I410" i="8"/>
  <c r="L410" i="8" s="1"/>
  <c r="I244" i="8"/>
  <c r="L244" i="8" s="1"/>
  <c r="I297" i="8"/>
  <c r="L297" i="8" s="1"/>
  <c r="I337" i="8"/>
  <c r="L337" i="8" s="1"/>
  <c r="I371" i="8"/>
  <c r="L371" i="8" s="1"/>
  <c r="I418" i="8"/>
  <c r="L418" i="8" s="1"/>
  <c r="I146" i="9"/>
  <c r="L146" i="9" s="1"/>
  <c r="I314" i="9"/>
  <c r="L314" i="9" s="1"/>
  <c r="I338" i="9"/>
  <c r="L338" i="9" s="1"/>
  <c r="I190" i="9"/>
  <c r="L190" i="9" s="1"/>
  <c r="I41" i="9"/>
  <c r="L41" i="9" s="1"/>
  <c r="I389" i="9"/>
  <c r="L389" i="9" s="1"/>
  <c r="I417" i="9"/>
  <c r="L417" i="9" s="1"/>
  <c r="I157" i="9"/>
  <c r="L157" i="9" s="1"/>
  <c r="I414" i="9"/>
  <c r="L414" i="9" s="1"/>
  <c r="I346" i="9"/>
  <c r="L346" i="9" s="1"/>
  <c r="I377" i="9"/>
  <c r="L377" i="9" s="1"/>
  <c r="I306" i="9"/>
  <c r="L306" i="9" s="1"/>
  <c r="I286" i="9"/>
  <c r="L286" i="9" s="1"/>
  <c r="I293" i="9"/>
  <c r="L293" i="9" s="1"/>
  <c r="I225" i="9"/>
  <c r="L225" i="9" s="1"/>
  <c r="I161" i="9"/>
  <c r="L161" i="9" s="1"/>
  <c r="I213" i="9"/>
  <c r="L213" i="9" s="1"/>
  <c r="I329" i="9"/>
  <c r="L329" i="9" s="1"/>
  <c r="I273" i="9"/>
  <c r="L273" i="9" s="1"/>
  <c r="I297" i="9"/>
  <c r="L297" i="9" s="1"/>
  <c r="I73" i="9"/>
  <c r="L73" i="9" s="1"/>
  <c r="I186" i="9"/>
  <c r="L186" i="9" s="1"/>
  <c r="I418" i="9"/>
  <c r="L418" i="9" s="1"/>
  <c r="I326" i="9"/>
  <c r="L326" i="9" s="1"/>
  <c r="I373" i="9"/>
  <c r="L373" i="9" s="1"/>
  <c r="I101" i="9"/>
  <c r="L101" i="9" s="1"/>
  <c r="I214" i="9"/>
  <c r="L214" i="9" s="1"/>
  <c r="I150" i="9"/>
  <c r="L150" i="9" s="1"/>
  <c r="I205" i="9"/>
  <c r="L205" i="9" s="1"/>
  <c r="I234" i="9"/>
  <c r="L234" i="9" s="1"/>
  <c r="I96" i="9"/>
  <c r="L96" i="9" s="1"/>
  <c r="I88" i="9"/>
  <c r="L88" i="9" s="1"/>
  <c r="I62" i="9"/>
  <c r="L62" i="9" s="1"/>
  <c r="I78" i="9"/>
  <c r="L78" i="9" s="1"/>
  <c r="I94" i="9"/>
  <c r="L94" i="9" s="1"/>
  <c r="I38" i="9"/>
  <c r="L38" i="9" s="1"/>
  <c r="I46" i="9"/>
  <c r="L46" i="9" s="1"/>
  <c r="I107" i="9"/>
  <c r="L107" i="9" s="1"/>
  <c r="I19" i="9"/>
  <c r="L19" i="9" s="1"/>
  <c r="I106" i="9"/>
  <c r="L106" i="9" s="1"/>
  <c r="I63" i="9"/>
  <c r="L63" i="9" s="1"/>
  <c r="I79" i="9"/>
  <c r="L79" i="9" s="1"/>
  <c r="I95" i="9"/>
  <c r="L95" i="9" s="1"/>
  <c r="I163" i="9"/>
  <c r="L163" i="9" s="1"/>
  <c r="I195" i="9"/>
  <c r="L195" i="9" s="1"/>
  <c r="I227" i="9"/>
  <c r="L227" i="9" s="1"/>
  <c r="I259" i="9"/>
  <c r="L259" i="9" s="1"/>
  <c r="I139" i="9"/>
  <c r="L139" i="9" s="1"/>
  <c r="I144" i="9"/>
  <c r="L144" i="9" s="1"/>
  <c r="I191" i="9"/>
  <c r="L191" i="9" s="1"/>
  <c r="I208" i="9"/>
  <c r="L208" i="9" s="1"/>
  <c r="I255" i="9"/>
  <c r="L255" i="9" s="1"/>
  <c r="I283" i="9"/>
  <c r="L283" i="9" s="1"/>
  <c r="I123" i="9"/>
  <c r="L123" i="9" s="1"/>
  <c r="I131" i="9"/>
  <c r="L131" i="9" s="1"/>
  <c r="I156" i="9"/>
  <c r="L156" i="9" s="1"/>
  <c r="I204" i="9"/>
  <c r="L204" i="9" s="1"/>
  <c r="I236" i="9"/>
  <c r="L236" i="9" s="1"/>
  <c r="I272" i="9"/>
  <c r="L272" i="9" s="1"/>
  <c r="I151" i="9"/>
  <c r="L151" i="9" s="1"/>
  <c r="I183" i="9"/>
  <c r="L183" i="9" s="1"/>
  <c r="I215" i="9"/>
  <c r="L215" i="9" s="1"/>
  <c r="I247" i="9"/>
  <c r="L247" i="9" s="1"/>
  <c r="I267" i="9"/>
  <c r="L267" i="9" s="1"/>
  <c r="I311" i="9"/>
  <c r="L311" i="9" s="1"/>
  <c r="I359" i="9"/>
  <c r="L359" i="9" s="1"/>
  <c r="I386" i="9"/>
  <c r="L386" i="9" s="1"/>
  <c r="I424" i="9"/>
  <c r="L424" i="9" s="1"/>
  <c r="I320" i="9"/>
  <c r="L320" i="9" s="1"/>
  <c r="I405" i="9"/>
  <c r="L405" i="9" s="1"/>
  <c r="I327" i="9"/>
  <c r="L327" i="9" s="1"/>
  <c r="I343" i="9"/>
  <c r="L343" i="9" s="1"/>
  <c r="I395" i="9"/>
  <c r="L395" i="9" s="1"/>
  <c r="I292" i="9"/>
  <c r="L292" i="9" s="1"/>
  <c r="I336" i="9"/>
  <c r="L336" i="9" s="1"/>
  <c r="I355" i="9"/>
  <c r="L355" i="9" s="1"/>
  <c r="I411" i="9"/>
  <c r="L411" i="9" s="1"/>
  <c r="I428" i="9"/>
  <c r="L428" i="9" s="1"/>
  <c r="I399" i="9"/>
  <c r="L399" i="9" s="1"/>
  <c r="I419" i="9"/>
  <c r="L419" i="9" s="1"/>
  <c r="I407" i="9"/>
  <c r="L407" i="9" s="1"/>
  <c r="I46" i="4"/>
  <c r="L46" i="4" s="1"/>
  <c r="I285" i="4"/>
  <c r="L285" i="4" s="1"/>
  <c r="I133" i="4"/>
  <c r="L133" i="4" s="1"/>
  <c r="I268" i="4"/>
  <c r="L268" i="4" s="1"/>
  <c r="I374" i="4"/>
  <c r="L374" i="4" s="1"/>
  <c r="I319" i="4"/>
  <c r="L319" i="4" s="1"/>
  <c r="I301" i="4"/>
  <c r="L301" i="4" s="1"/>
  <c r="I120" i="4"/>
  <c r="L120" i="4" s="1"/>
  <c r="I101" i="4"/>
  <c r="L101" i="4" s="1"/>
  <c r="I13" i="4"/>
  <c r="L13" i="4" s="1"/>
  <c r="I157" i="4"/>
  <c r="L157" i="4" s="1"/>
  <c r="I233" i="4"/>
  <c r="L233" i="4" s="1"/>
  <c r="I369" i="4"/>
  <c r="L369" i="4" s="1"/>
  <c r="I256" i="4"/>
  <c r="L256" i="4" s="1"/>
  <c r="I93" i="4"/>
  <c r="L93" i="4" s="1"/>
  <c r="I21" i="4"/>
  <c r="L21" i="4" s="1"/>
  <c r="I338" i="4"/>
  <c r="L338" i="4" s="1"/>
  <c r="I272" i="4"/>
  <c r="L272" i="4" s="1"/>
  <c r="I33" i="4"/>
  <c r="L33" i="4" s="1"/>
  <c r="I81" i="4"/>
  <c r="L81" i="4" s="1"/>
  <c r="I316" i="4"/>
  <c r="L316" i="4" s="1"/>
  <c r="I31" i="4"/>
  <c r="L31" i="4" s="1"/>
  <c r="I80" i="4"/>
  <c r="L80" i="4" s="1"/>
  <c r="I112" i="4"/>
  <c r="L112" i="4" s="1"/>
  <c r="I131" i="4"/>
  <c r="L131" i="4" s="1"/>
  <c r="I159" i="4"/>
  <c r="L159" i="4" s="1"/>
  <c r="I269" i="4"/>
  <c r="L269" i="4" s="1"/>
  <c r="I336" i="4"/>
  <c r="L336" i="4" s="1"/>
  <c r="I359" i="4"/>
  <c r="L359" i="4" s="1"/>
  <c r="I421" i="4"/>
  <c r="L421" i="4" s="1"/>
  <c r="I70" i="4"/>
  <c r="L70" i="4" s="1"/>
  <c r="I163" i="4"/>
  <c r="L163" i="4" s="1"/>
  <c r="I238" i="4"/>
  <c r="L238" i="4" s="1"/>
  <c r="I271" i="4"/>
  <c r="L271" i="4" s="1"/>
  <c r="I312" i="4"/>
  <c r="L312" i="4" s="1"/>
  <c r="I340" i="4"/>
  <c r="L340" i="4" s="1"/>
  <c r="I397" i="4"/>
  <c r="L397" i="4" s="1"/>
  <c r="I32" i="4"/>
  <c r="L32" i="4" s="1"/>
  <c r="I47" i="4"/>
  <c r="L47" i="4" s="1"/>
  <c r="I110" i="4"/>
  <c r="L110" i="4" s="1"/>
  <c r="I150" i="4"/>
  <c r="L150" i="4" s="1"/>
  <c r="I168" i="4"/>
  <c r="L168" i="4" s="1"/>
  <c r="I195" i="4"/>
  <c r="L195" i="4" s="1"/>
  <c r="I215" i="4"/>
  <c r="L215" i="4" s="1"/>
  <c r="I258" i="4"/>
  <c r="L258" i="4" s="1"/>
  <c r="I290" i="4"/>
  <c r="L290" i="4" s="1"/>
  <c r="I313" i="4"/>
  <c r="L313" i="4" s="1"/>
  <c r="I324" i="4"/>
  <c r="L324" i="4" s="1"/>
  <c r="I22" i="4"/>
  <c r="L22" i="4" s="1"/>
  <c r="I44" i="4"/>
  <c r="L44" i="4" s="1"/>
  <c r="I58" i="4"/>
  <c r="L58" i="4" s="1"/>
  <c r="I87" i="4"/>
  <c r="L87" i="4" s="1"/>
  <c r="I102" i="4"/>
  <c r="L102" i="4" s="1"/>
  <c r="I119" i="4"/>
  <c r="L119" i="4" s="1"/>
  <c r="I134" i="4"/>
  <c r="L134" i="4" s="1"/>
  <c r="I152" i="4"/>
  <c r="L152" i="4" s="1"/>
  <c r="I182" i="4"/>
  <c r="L182" i="4" s="1"/>
  <c r="I207" i="4"/>
  <c r="L207" i="4" s="1"/>
  <c r="I222" i="4"/>
  <c r="L222" i="4" s="1"/>
  <c r="I249" i="4"/>
  <c r="L249" i="4" s="1"/>
  <c r="I298" i="4"/>
  <c r="L298" i="4" s="1"/>
  <c r="I353" i="4"/>
  <c r="L353" i="4" s="1"/>
  <c r="I378" i="4"/>
  <c r="L378" i="4" s="1"/>
  <c r="I363" i="4"/>
  <c r="L363" i="4" s="1"/>
  <c r="I384" i="4"/>
  <c r="L384" i="4" s="1"/>
  <c r="I398" i="4"/>
  <c r="L398" i="4" s="1"/>
  <c r="I402" i="4"/>
  <c r="L402" i="4" s="1"/>
  <c r="I412" i="4"/>
  <c r="L412" i="4" s="1"/>
  <c r="I239" i="2"/>
  <c r="L239" i="2" s="1"/>
  <c r="I230" i="2"/>
  <c r="L230" i="2" s="1"/>
  <c r="I151" i="2"/>
  <c r="L151" i="2" s="1"/>
  <c r="I334" i="2"/>
  <c r="L334" i="2" s="1"/>
  <c r="I338" i="2"/>
  <c r="L338" i="2" s="1"/>
  <c r="I397" i="2"/>
  <c r="L397" i="2" s="1"/>
  <c r="I172" i="2"/>
  <c r="L172" i="2" s="1"/>
  <c r="I77" i="2"/>
  <c r="L77" i="2" s="1"/>
  <c r="I36" i="2"/>
  <c r="L36" i="2" s="1"/>
  <c r="I298" i="2"/>
  <c r="L298" i="2" s="1"/>
  <c r="I418" i="2"/>
  <c r="L418" i="2" s="1"/>
  <c r="I299" i="2"/>
  <c r="L299" i="2" s="1"/>
  <c r="I357" i="2"/>
  <c r="L357" i="2" s="1"/>
  <c r="I169" i="2"/>
  <c r="L169" i="2" s="1"/>
  <c r="I398" i="2"/>
  <c r="L398" i="2" s="1"/>
  <c r="I311" i="2"/>
  <c r="L311" i="2" s="1"/>
  <c r="I426" i="2"/>
  <c r="L426" i="2" s="1"/>
  <c r="I137" i="2"/>
  <c r="L137" i="2" s="1"/>
  <c r="I136" i="2"/>
  <c r="L136" i="2" s="1"/>
  <c r="I377" i="2"/>
  <c r="L377" i="2" s="1"/>
  <c r="I378" i="2"/>
  <c r="L378" i="2" s="1"/>
  <c r="I386" i="2"/>
  <c r="L386" i="2" s="1"/>
  <c r="I167" i="2"/>
  <c r="L167" i="2" s="1"/>
  <c r="I350" i="2"/>
  <c r="L350" i="2" s="1"/>
  <c r="I139" i="2"/>
  <c r="L139" i="2" s="1"/>
  <c r="I14" i="2"/>
  <c r="L14" i="2" s="1"/>
  <c r="I30" i="2"/>
  <c r="L30" i="2" s="1"/>
  <c r="I46" i="2"/>
  <c r="L46" i="2" s="1"/>
  <c r="I62" i="2"/>
  <c r="L62" i="2" s="1"/>
  <c r="I78" i="2"/>
  <c r="L78" i="2" s="1"/>
  <c r="I94" i="2"/>
  <c r="L94" i="2" s="1"/>
  <c r="I126" i="2"/>
  <c r="L126" i="2" s="1"/>
  <c r="I175" i="2"/>
  <c r="L175" i="2" s="1"/>
  <c r="I198" i="2"/>
  <c r="L198" i="2" s="1"/>
  <c r="I351" i="2"/>
  <c r="L351" i="2" s="1"/>
  <c r="I15" i="2"/>
  <c r="L15" i="2" s="1"/>
  <c r="I23" i="2"/>
  <c r="L23" i="2" s="1"/>
  <c r="I35" i="2"/>
  <c r="L35" i="2" s="1"/>
  <c r="I51" i="2"/>
  <c r="L51" i="2" s="1"/>
  <c r="I67" i="2"/>
  <c r="L67" i="2" s="1"/>
  <c r="I122" i="2"/>
  <c r="L122" i="2" s="1"/>
  <c r="I165" i="2"/>
  <c r="L165" i="2" s="1"/>
  <c r="I199" i="2"/>
  <c r="L199" i="2" s="1"/>
  <c r="I232" i="2"/>
  <c r="L232" i="2" s="1"/>
  <c r="I264" i="2"/>
  <c r="L264" i="2" s="1"/>
  <c r="I329" i="2"/>
  <c r="L329" i="2" s="1"/>
  <c r="I344" i="2"/>
  <c r="L344" i="2" s="1"/>
  <c r="I367" i="2"/>
  <c r="L367" i="2" s="1"/>
  <c r="I138" i="2"/>
  <c r="L138" i="2" s="1"/>
  <c r="I206" i="2"/>
  <c r="L206" i="2" s="1"/>
  <c r="I218" i="2"/>
  <c r="L218" i="2" s="1"/>
  <c r="I240" i="2"/>
  <c r="L240" i="2" s="1"/>
  <c r="I268" i="2"/>
  <c r="L268" i="2" s="1"/>
  <c r="I300" i="2"/>
  <c r="L300" i="2" s="1"/>
  <c r="I383" i="2"/>
  <c r="L383" i="2" s="1"/>
  <c r="I415" i="2"/>
  <c r="L415" i="2" s="1"/>
  <c r="I113" i="2"/>
  <c r="L113" i="2" s="1"/>
  <c r="I141" i="2"/>
  <c r="L141" i="2" s="1"/>
  <c r="I161" i="2"/>
  <c r="L161" i="2" s="1"/>
  <c r="I178" i="2"/>
  <c r="L178" i="2" s="1"/>
  <c r="I194" i="2"/>
  <c r="L194" i="2" s="1"/>
  <c r="I237" i="2"/>
  <c r="L237" i="2" s="1"/>
  <c r="I273" i="2"/>
  <c r="L273" i="2" s="1"/>
  <c r="I305" i="2"/>
  <c r="L305" i="2" s="1"/>
  <c r="I320" i="2"/>
  <c r="L320" i="2" s="1"/>
  <c r="I337" i="2"/>
  <c r="L337" i="2" s="1"/>
  <c r="I395" i="2"/>
  <c r="L395" i="2" s="1"/>
  <c r="I419" i="2"/>
  <c r="L419" i="2" s="1"/>
  <c r="I347" i="2"/>
  <c r="L347" i="2" s="1"/>
  <c r="I372" i="2"/>
  <c r="L372" i="2" s="1"/>
  <c r="I396" i="2"/>
  <c r="L396" i="2" s="1"/>
  <c r="I278" i="7"/>
  <c r="L278" i="7" s="1"/>
  <c r="I246" i="7"/>
  <c r="L246" i="7" s="1"/>
  <c r="I290" i="7"/>
  <c r="L290" i="7" s="1"/>
  <c r="I358" i="7"/>
  <c r="L358" i="7" s="1"/>
  <c r="I338" i="7"/>
  <c r="L338" i="7" s="1"/>
  <c r="I334" i="7"/>
  <c r="L334" i="7" s="1"/>
  <c r="I247" i="7"/>
  <c r="L247" i="7" s="1"/>
  <c r="I266" i="7"/>
  <c r="L266" i="7" s="1"/>
  <c r="I88" i="7"/>
  <c r="L88" i="7" s="1"/>
  <c r="I24" i="7"/>
  <c r="L24" i="7" s="1"/>
  <c r="I52" i="7"/>
  <c r="L52" i="7" s="1"/>
  <c r="I130" i="7"/>
  <c r="L130" i="7" s="1"/>
  <c r="I142" i="7"/>
  <c r="L142" i="7" s="1"/>
  <c r="I14" i="7"/>
  <c r="L14" i="7" s="1"/>
  <c r="I354" i="7"/>
  <c r="L354" i="7" s="1"/>
  <c r="I81" i="7"/>
  <c r="L81" i="7" s="1"/>
  <c r="I125" i="7"/>
  <c r="L125" i="7" s="1"/>
  <c r="I140" i="7"/>
  <c r="L140" i="7" s="1"/>
  <c r="I180" i="7"/>
  <c r="L180" i="7" s="1"/>
  <c r="I285" i="7"/>
  <c r="L285" i="7" s="1"/>
  <c r="I301" i="7"/>
  <c r="L301" i="7" s="1"/>
  <c r="I396" i="7"/>
  <c r="L396" i="7" s="1"/>
  <c r="I30" i="7"/>
  <c r="L30" i="7" s="1"/>
  <c r="I58" i="7"/>
  <c r="L58" i="7" s="1"/>
  <c r="I94" i="7"/>
  <c r="L94" i="7" s="1"/>
  <c r="I128" i="7"/>
  <c r="L128" i="7" s="1"/>
  <c r="I145" i="7"/>
  <c r="L145" i="7" s="1"/>
  <c r="I193" i="7"/>
  <c r="L193" i="7" s="1"/>
  <c r="I224" i="7"/>
  <c r="L224" i="7" s="1"/>
  <c r="I289" i="7"/>
  <c r="L289" i="7" s="1"/>
  <c r="I363" i="7"/>
  <c r="L363" i="7" s="1"/>
  <c r="I371" i="7"/>
  <c r="L371" i="7" s="1"/>
  <c r="I33" i="7"/>
  <c r="L33" i="7" s="1"/>
  <c r="I65" i="7"/>
  <c r="L65" i="7" s="1"/>
  <c r="I97" i="7"/>
  <c r="L97" i="7" s="1"/>
  <c r="I116" i="7"/>
  <c r="L116" i="7" s="1"/>
  <c r="I156" i="7"/>
  <c r="L156" i="7" s="1"/>
  <c r="I188" i="7"/>
  <c r="L188" i="7" s="1"/>
  <c r="I220" i="7"/>
  <c r="L220" i="7" s="1"/>
  <c r="I237" i="7"/>
  <c r="L237" i="7" s="1"/>
  <c r="I276" i="7"/>
  <c r="L276" i="7" s="1"/>
  <c r="I313" i="7"/>
  <c r="L313" i="7" s="1"/>
  <c r="I332" i="7"/>
  <c r="L332" i="7" s="1"/>
  <c r="I419" i="7"/>
  <c r="L419" i="7" s="1"/>
  <c r="I407" i="7"/>
  <c r="L407" i="7" s="1"/>
  <c r="I343" i="7"/>
  <c r="L343" i="7" s="1"/>
  <c r="I372" i="7"/>
  <c r="L372" i="7" s="1"/>
  <c r="I383" i="7"/>
  <c r="L383" i="7" s="1"/>
  <c r="I323" i="7"/>
  <c r="L323" i="7" s="1"/>
  <c r="I347" i="7"/>
  <c r="L347" i="7" s="1"/>
  <c r="I367" i="7"/>
  <c r="L367" i="7" s="1"/>
  <c r="I392" i="7"/>
  <c r="L392" i="7" s="1"/>
  <c r="I415" i="7"/>
  <c r="L415" i="7" s="1"/>
  <c r="I401" i="10"/>
  <c r="L401" i="10" s="1"/>
  <c r="I247" i="10"/>
  <c r="L247" i="10" s="1"/>
  <c r="I283" i="10"/>
  <c r="L283" i="10" s="1"/>
  <c r="I291" i="10"/>
  <c r="L291" i="10" s="1"/>
  <c r="I385" i="10"/>
  <c r="L385" i="10" s="1"/>
  <c r="I299" i="10"/>
  <c r="L299" i="10" s="1"/>
  <c r="I418" i="10"/>
  <c r="L418" i="10" s="1"/>
  <c r="I307" i="10"/>
  <c r="L307" i="10" s="1"/>
  <c r="I345" i="10"/>
  <c r="L345" i="10" s="1"/>
  <c r="I171" i="10"/>
  <c r="L171" i="10" s="1"/>
  <c r="I374" i="10"/>
  <c r="L374" i="10" s="1"/>
  <c r="I124" i="10"/>
  <c r="L124" i="10" s="1"/>
  <c r="I188" i="10"/>
  <c r="L188" i="10" s="1"/>
  <c r="I318" i="10"/>
  <c r="L318" i="10" s="1"/>
  <c r="I286" i="10"/>
  <c r="L286" i="10" s="1"/>
  <c r="I254" i="10"/>
  <c r="L254" i="10" s="1"/>
  <c r="I298" i="10"/>
  <c r="L298" i="10" s="1"/>
  <c r="I250" i="10"/>
  <c r="L250" i="10" s="1"/>
  <c r="I346" i="10"/>
  <c r="L346" i="10" s="1"/>
  <c r="I425" i="10"/>
  <c r="L425" i="10" s="1"/>
  <c r="I96" i="10"/>
  <c r="L96" i="10" s="1"/>
  <c r="I180" i="10"/>
  <c r="L180" i="10" s="1"/>
  <c r="I116" i="10"/>
  <c r="L116" i="10" s="1"/>
  <c r="I322" i="10"/>
  <c r="L322" i="10" s="1"/>
  <c r="I303" i="10"/>
  <c r="L303" i="10" s="1"/>
  <c r="I274" i="10"/>
  <c r="L274" i="10" s="1"/>
  <c r="I155" i="10"/>
  <c r="L155" i="10" s="1"/>
  <c r="I49" i="10"/>
  <c r="L49" i="10" s="1"/>
  <c r="I111" i="10"/>
  <c r="L111" i="10" s="1"/>
  <c r="I9" i="10"/>
  <c r="L9" i="10" s="1"/>
  <c r="I165" i="10"/>
  <c r="L165" i="10" s="1"/>
  <c r="I64" i="10"/>
  <c r="L64" i="10" s="1"/>
  <c r="I361" i="10"/>
  <c r="L361" i="10" s="1"/>
  <c r="I409" i="10"/>
  <c r="L409" i="10" s="1"/>
  <c r="I183" i="10"/>
  <c r="L183" i="10" s="1"/>
  <c r="I108" i="10"/>
  <c r="L108" i="10" s="1"/>
  <c r="I104" i="10"/>
  <c r="L104" i="10" s="1"/>
  <c r="I57" i="10"/>
  <c r="L57" i="10" s="1"/>
  <c r="I173" i="10"/>
  <c r="L173" i="10" s="1"/>
  <c r="I43" i="10"/>
  <c r="L43" i="10" s="1"/>
  <c r="I71" i="10"/>
  <c r="L71" i="10" s="1"/>
  <c r="I110" i="10"/>
  <c r="L110" i="10" s="1"/>
  <c r="I117" i="10"/>
  <c r="L117" i="10" s="1"/>
  <c r="I130" i="10"/>
  <c r="L130" i="10" s="1"/>
  <c r="I147" i="10"/>
  <c r="L147" i="10" s="1"/>
  <c r="I209" i="10"/>
  <c r="L209" i="10" s="1"/>
  <c r="I29" i="10"/>
  <c r="L29" i="10" s="1"/>
  <c r="I61" i="10"/>
  <c r="L61" i="10" s="1"/>
  <c r="I119" i="10"/>
  <c r="L119" i="10" s="1"/>
  <c r="I166" i="10"/>
  <c r="L166" i="10" s="1"/>
  <c r="I31" i="10"/>
  <c r="L31" i="10" s="1"/>
  <c r="I89" i="10"/>
  <c r="L89" i="10" s="1"/>
  <c r="I102" i="10"/>
  <c r="L102" i="10" s="1"/>
  <c r="I126" i="10"/>
  <c r="L126" i="10" s="1"/>
  <c r="I158" i="10"/>
  <c r="L158" i="10" s="1"/>
  <c r="I174" i="10"/>
  <c r="L174" i="10" s="1"/>
  <c r="I219" i="10"/>
  <c r="L219" i="10" s="1"/>
  <c r="I191" i="10"/>
  <c r="L191" i="10" s="1"/>
  <c r="I252" i="10"/>
  <c r="L252" i="10" s="1"/>
  <c r="I313" i="10"/>
  <c r="L313" i="10" s="1"/>
  <c r="I368" i="10"/>
  <c r="L368" i="10" s="1"/>
  <c r="I175" i="10"/>
  <c r="L175" i="10" s="1"/>
  <c r="I198" i="10"/>
  <c r="L198" i="10" s="1"/>
  <c r="I222" i="10"/>
  <c r="L222" i="10" s="1"/>
  <c r="I280" i="10"/>
  <c r="L280" i="10" s="1"/>
  <c r="I332" i="10"/>
  <c r="L332" i="10" s="1"/>
  <c r="I367" i="10"/>
  <c r="L367" i="10" s="1"/>
  <c r="I394" i="10"/>
  <c r="L394" i="10" s="1"/>
  <c r="I309" i="10"/>
  <c r="L309" i="10" s="1"/>
  <c r="I372" i="10"/>
  <c r="L372" i="10" s="1"/>
  <c r="I399" i="10"/>
  <c r="L399" i="10" s="1"/>
  <c r="I203" i="10"/>
  <c r="L203" i="10" s="1"/>
  <c r="I233" i="10"/>
  <c r="L233" i="10" s="1"/>
  <c r="I265" i="10"/>
  <c r="L265" i="10" s="1"/>
  <c r="I304" i="10"/>
  <c r="L304" i="10" s="1"/>
  <c r="I336" i="10"/>
  <c r="L336" i="10" s="1"/>
  <c r="I363" i="10"/>
  <c r="L363" i="10" s="1"/>
  <c r="I379" i="10"/>
  <c r="L379" i="10" s="1"/>
  <c r="I420" i="10"/>
  <c r="L420" i="10" s="1"/>
  <c r="I301" i="10"/>
  <c r="L301" i="10" s="1"/>
  <c r="I388" i="10"/>
  <c r="L388" i="10" s="1"/>
  <c r="I415" i="10"/>
  <c r="L415" i="10" s="1"/>
  <c r="I290" i="3"/>
  <c r="L290" i="3" s="1"/>
  <c r="I64" i="3"/>
  <c r="L64" i="3" s="1"/>
  <c r="I172" i="3"/>
  <c r="L172" i="3" s="1"/>
  <c r="I53" i="3"/>
  <c r="L53" i="3" s="1"/>
  <c r="I298" i="3"/>
  <c r="L298" i="3" s="1"/>
  <c r="I314" i="3"/>
  <c r="L314" i="3" s="1"/>
  <c r="I294" i="3"/>
  <c r="L294" i="3" s="1"/>
  <c r="I282" i="3"/>
  <c r="L282" i="3" s="1"/>
  <c r="I157" i="3"/>
  <c r="L157" i="3" s="1"/>
  <c r="I274" i="3"/>
  <c r="L274" i="3" s="1"/>
  <c r="I60" i="3"/>
  <c r="L60" i="3" s="1"/>
  <c r="I330" i="3"/>
  <c r="L330" i="3" s="1"/>
  <c r="I299" i="3"/>
  <c r="L299" i="3" s="1"/>
  <c r="I267" i="3"/>
  <c r="L267" i="3" s="1"/>
  <c r="I235" i="3"/>
  <c r="L235" i="3" s="1"/>
  <c r="I266" i="3"/>
  <c r="L266" i="3" s="1"/>
  <c r="I76" i="3"/>
  <c r="L76" i="3" s="1"/>
  <c r="I223" i="3"/>
  <c r="L223" i="3" s="1"/>
  <c r="I141" i="3"/>
  <c r="L141" i="3" s="1"/>
  <c r="I205" i="3"/>
  <c r="L205" i="3" s="1"/>
  <c r="I121" i="3"/>
  <c r="L121" i="3" s="1"/>
  <c r="I361" i="3"/>
  <c r="L361" i="3" s="1"/>
  <c r="I204" i="3"/>
  <c r="L204" i="3" s="1"/>
  <c r="I358" i="3"/>
  <c r="L358" i="3" s="1"/>
  <c r="I390" i="3"/>
  <c r="L390" i="3" s="1"/>
  <c r="I23" i="3"/>
  <c r="L23" i="3" s="1"/>
  <c r="I214" i="3"/>
  <c r="L214" i="3" s="1"/>
  <c r="I268" i="3"/>
  <c r="L268" i="3" s="1"/>
  <c r="I340" i="3"/>
  <c r="L340" i="3" s="1"/>
  <c r="I367" i="3"/>
  <c r="L367" i="3" s="1"/>
  <c r="I376" i="3"/>
  <c r="L376" i="3" s="1"/>
  <c r="I427" i="3"/>
  <c r="L427" i="3" s="1"/>
  <c r="I35" i="3"/>
  <c r="L35" i="3" s="1"/>
  <c r="I202" i="3"/>
  <c r="L202" i="3" s="1"/>
  <c r="I276" i="3"/>
  <c r="L276" i="3" s="1"/>
  <c r="I304" i="3"/>
  <c r="L304" i="3" s="1"/>
  <c r="I363" i="3"/>
  <c r="L363" i="3" s="1"/>
  <c r="I370" i="3"/>
  <c r="L370" i="3" s="1"/>
  <c r="I379" i="3"/>
  <c r="L379" i="3" s="1"/>
  <c r="I15" i="3"/>
  <c r="L15" i="3" s="1"/>
  <c r="I42" i="3"/>
  <c r="L42" i="3" s="1"/>
  <c r="I51" i="3"/>
  <c r="L51" i="3" s="1"/>
  <c r="I59" i="3"/>
  <c r="L59" i="3" s="1"/>
  <c r="I67" i="3"/>
  <c r="L67" i="3" s="1"/>
  <c r="I75" i="3"/>
  <c r="L75" i="3" s="1"/>
  <c r="I83" i="3"/>
  <c r="L83" i="3" s="1"/>
  <c r="I91" i="3"/>
  <c r="L91" i="3" s="1"/>
  <c r="I99" i="3"/>
  <c r="L99" i="3" s="1"/>
  <c r="I107" i="3"/>
  <c r="L107" i="3" s="1"/>
  <c r="I115" i="3"/>
  <c r="L115" i="3" s="1"/>
  <c r="I123" i="3"/>
  <c r="L123" i="3" s="1"/>
  <c r="I131" i="3"/>
  <c r="L131" i="3" s="1"/>
  <c r="I139" i="3"/>
  <c r="L139" i="3" s="1"/>
  <c r="I147" i="3"/>
  <c r="L147" i="3" s="1"/>
  <c r="I155" i="3"/>
  <c r="L155" i="3" s="1"/>
  <c r="I163" i="3"/>
  <c r="L163" i="3" s="1"/>
  <c r="I171" i="3"/>
  <c r="L171" i="3" s="1"/>
  <c r="I179" i="3"/>
  <c r="L179" i="3" s="1"/>
  <c r="I187" i="3"/>
  <c r="L187" i="3" s="1"/>
  <c r="I195" i="3"/>
  <c r="L195" i="3" s="1"/>
  <c r="I206" i="3"/>
  <c r="L206" i="3" s="1"/>
  <c r="I236" i="3"/>
  <c r="L236" i="3" s="1"/>
  <c r="I253" i="3"/>
  <c r="L253" i="3" s="1"/>
  <c r="I273" i="3"/>
  <c r="L273" i="3" s="1"/>
  <c r="I308" i="3"/>
  <c r="L308" i="3" s="1"/>
  <c r="I324" i="3"/>
  <c r="L324" i="3" s="1"/>
  <c r="I371" i="3"/>
  <c r="L371" i="3" s="1"/>
  <c r="I11" i="3"/>
  <c r="L11" i="3" s="1"/>
  <c r="I43" i="3"/>
  <c r="L43" i="3" s="1"/>
  <c r="I257" i="3"/>
  <c r="L257" i="3" s="1"/>
  <c r="I288" i="3"/>
  <c r="L288" i="3" s="1"/>
  <c r="I321" i="3"/>
  <c r="L321" i="3" s="1"/>
  <c r="I337" i="3"/>
  <c r="L337" i="3" s="1"/>
  <c r="I356" i="3"/>
  <c r="L356" i="3" s="1"/>
  <c r="I403" i="3"/>
  <c r="L403" i="3" s="1"/>
  <c r="I423" i="3"/>
  <c r="L423" i="3" s="1"/>
  <c r="I351" i="1"/>
  <c r="L351" i="1" s="1"/>
  <c r="I329" i="1"/>
  <c r="L329" i="1" s="1"/>
  <c r="I77" i="1"/>
  <c r="L77" i="1" s="1"/>
  <c r="I377" i="1"/>
  <c r="L377" i="1" s="1"/>
  <c r="I382" i="1"/>
  <c r="L382" i="1" s="1"/>
  <c r="I234" i="1"/>
  <c r="L234" i="1" s="1"/>
  <c r="I207" i="1"/>
  <c r="L207" i="1" s="1"/>
  <c r="I146" i="1"/>
  <c r="L146" i="1" s="1"/>
  <c r="I158" i="1"/>
  <c r="L158" i="1" s="1"/>
  <c r="I190" i="1"/>
  <c r="L190" i="1" s="1"/>
  <c r="I109" i="1"/>
  <c r="L109" i="1" s="1"/>
  <c r="I422" i="1"/>
  <c r="L422" i="1" s="1"/>
  <c r="I412" i="1"/>
  <c r="L412" i="1" s="1"/>
  <c r="I137" i="1"/>
  <c r="L137" i="1" s="1"/>
  <c r="I427" i="1"/>
  <c r="L427" i="1" s="1"/>
  <c r="I367" i="1"/>
  <c r="L367" i="1" s="1"/>
  <c r="I399" i="1"/>
  <c r="L399" i="1" s="1"/>
  <c r="I246" i="1"/>
  <c r="L246" i="1" s="1"/>
  <c r="I256" i="1"/>
  <c r="L256" i="1" s="1"/>
  <c r="I154" i="1"/>
  <c r="L154" i="1" s="1"/>
  <c r="I362" i="1"/>
  <c r="L362" i="1" s="1"/>
  <c r="I118" i="1"/>
  <c r="L118" i="1" s="1"/>
  <c r="I42" i="1"/>
  <c r="L42" i="1" s="1"/>
  <c r="I182" i="1"/>
  <c r="L182" i="1" s="1"/>
  <c r="I211" i="1"/>
  <c r="L211" i="1" s="1"/>
  <c r="I346" i="1"/>
  <c r="L346" i="1" s="1"/>
  <c r="I166" i="1"/>
  <c r="L166" i="1" s="1"/>
  <c r="I54" i="1"/>
  <c r="L54" i="1" s="1"/>
  <c r="I231" i="1"/>
  <c r="L231" i="1" s="1"/>
  <c r="I67" i="1"/>
  <c r="L67" i="1" s="1"/>
  <c r="I95" i="1"/>
  <c r="L95" i="1" s="1"/>
  <c r="I156" i="1"/>
  <c r="L156" i="1" s="1"/>
  <c r="I168" i="1"/>
  <c r="L168" i="1" s="1"/>
  <c r="I193" i="1"/>
  <c r="L193" i="1" s="1"/>
  <c r="I227" i="1"/>
  <c r="L227" i="1" s="1"/>
  <c r="I266" i="1"/>
  <c r="L266" i="1" s="1"/>
  <c r="I300" i="1"/>
  <c r="L300" i="1" s="1"/>
  <c r="I354" i="1"/>
  <c r="L354" i="1" s="1"/>
  <c r="I401" i="1"/>
  <c r="L401" i="1" s="1"/>
  <c r="I426" i="1"/>
  <c r="L426" i="1" s="1"/>
  <c r="I20" i="1"/>
  <c r="L20" i="1" s="1"/>
  <c r="I12" i="1"/>
  <c r="L12" i="1" s="1"/>
  <c r="I51" i="1"/>
  <c r="L51" i="1" s="1"/>
  <c r="I79" i="1"/>
  <c r="L79" i="1" s="1"/>
  <c r="I100" i="1"/>
  <c r="L100" i="1" s="1"/>
  <c r="I139" i="1"/>
  <c r="L139" i="1" s="1"/>
  <c r="I171" i="1"/>
  <c r="L171" i="1" s="1"/>
  <c r="I201" i="1"/>
  <c r="L201" i="1" s="1"/>
  <c r="I209" i="1"/>
  <c r="L209" i="1" s="1"/>
  <c r="I216" i="1"/>
  <c r="L216" i="1" s="1"/>
  <c r="I222" i="1"/>
  <c r="L222" i="1" s="1"/>
  <c r="I249" i="1"/>
  <c r="L249" i="1" s="1"/>
  <c r="I281" i="1"/>
  <c r="L281" i="1" s="1"/>
  <c r="I325" i="1"/>
  <c r="L325" i="1" s="1"/>
  <c r="I347" i="1"/>
  <c r="L347" i="1" s="1"/>
  <c r="I398" i="1"/>
  <c r="L398" i="1" s="1"/>
  <c r="I429" i="1"/>
  <c r="L429" i="1" s="1"/>
  <c r="I15" i="1"/>
  <c r="L15" i="1" s="1"/>
  <c r="I36" i="1"/>
  <c r="L36" i="1" s="1"/>
  <c r="I72" i="1"/>
  <c r="L72" i="1" s="1"/>
  <c r="I99" i="1"/>
  <c r="L99" i="1" s="1"/>
  <c r="I112" i="1"/>
  <c r="L112" i="1" s="1"/>
  <c r="I124" i="1"/>
  <c r="L124" i="1" s="1"/>
  <c r="I145" i="1"/>
  <c r="L145" i="1" s="1"/>
  <c r="I164" i="1"/>
  <c r="L164" i="1" s="1"/>
  <c r="I318" i="1"/>
  <c r="L318" i="1" s="1"/>
  <c r="I337" i="1"/>
  <c r="L337" i="1" s="1"/>
  <c r="I376" i="1"/>
  <c r="L376" i="1" s="1"/>
  <c r="I404" i="1"/>
  <c r="L404" i="1" s="1"/>
  <c r="I420" i="1"/>
  <c r="L420" i="1" s="1"/>
  <c r="I56" i="1"/>
  <c r="L56" i="1" s="1"/>
  <c r="I65" i="1"/>
  <c r="L65" i="1" s="1"/>
  <c r="I85" i="1"/>
  <c r="L85" i="1" s="1"/>
  <c r="I105" i="1"/>
  <c r="L105" i="1" s="1"/>
  <c r="I143" i="1"/>
  <c r="L143" i="1" s="1"/>
  <c r="I178" i="1"/>
  <c r="L178" i="1" s="1"/>
  <c r="I233" i="1"/>
  <c r="L233" i="1" s="1"/>
  <c r="I302" i="1"/>
  <c r="L302" i="1" s="1"/>
  <c r="I384" i="1"/>
  <c r="L384" i="1" s="1"/>
  <c r="I409" i="1"/>
  <c r="L409" i="1" s="1"/>
  <c r="I418" i="1"/>
  <c r="L418" i="1" s="1"/>
  <c r="I307" i="5"/>
  <c r="L307" i="5" s="1"/>
  <c r="I398" i="5"/>
  <c r="L398" i="5" s="1"/>
  <c r="I335" i="5"/>
  <c r="L335" i="5" s="1"/>
  <c r="I331" i="5"/>
  <c r="L331" i="5" s="1"/>
  <c r="I271" i="5"/>
  <c r="L271" i="5" s="1"/>
  <c r="I373" i="5"/>
  <c r="L373" i="5" s="1"/>
  <c r="I361" i="5"/>
  <c r="L361" i="5" s="1"/>
  <c r="I242" i="5"/>
  <c r="L242" i="5" s="1"/>
  <c r="I326" i="5"/>
  <c r="L326" i="5" s="1"/>
  <c r="I227" i="5"/>
  <c r="L227" i="5" s="1"/>
  <c r="I84" i="5"/>
  <c r="L84" i="5" s="1"/>
  <c r="I303" i="5"/>
  <c r="L303" i="5" s="1"/>
  <c r="I302" i="5"/>
  <c r="L302" i="5" s="1"/>
  <c r="I298" i="5"/>
  <c r="L298" i="5" s="1"/>
  <c r="I246" i="5"/>
  <c r="L246" i="5" s="1"/>
  <c r="I235" i="5"/>
  <c r="L235" i="5" s="1"/>
  <c r="I283" i="5"/>
  <c r="L283" i="5" s="1"/>
  <c r="I425" i="5"/>
  <c r="L425" i="5" s="1"/>
  <c r="I211" i="5"/>
  <c r="L211" i="5" s="1"/>
  <c r="I179" i="5"/>
  <c r="L179" i="5" s="1"/>
  <c r="I132" i="5"/>
  <c r="L132" i="5" s="1"/>
  <c r="I53" i="5"/>
  <c r="L53" i="5" s="1"/>
  <c r="I208" i="5"/>
  <c r="L208" i="5" s="1"/>
  <c r="I176" i="5"/>
  <c r="L176" i="5" s="1"/>
  <c r="I50" i="5"/>
  <c r="L50" i="5" s="1"/>
  <c r="I85" i="5"/>
  <c r="L85" i="5" s="1"/>
  <c r="I61" i="5"/>
  <c r="L61" i="5" s="1"/>
  <c r="I77" i="5"/>
  <c r="L77" i="5" s="1"/>
  <c r="I29" i="5"/>
  <c r="L29" i="5" s="1"/>
  <c r="I199" i="5"/>
  <c r="L199" i="5" s="1"/>
  <c r="I113" i="5"/>
  <c r="L113" i="5" s="1"/>
  <c r="I168" i="5"/>
  <c r="L168" i="5" s="1"/>
  <c r="I49" i="5"/>
  <c r="L49" i="5" s="1"/>
  <c r="I52" i="5"/>
  <c r="L52" i="5" s="1"/>
  <c r="I24" i="5"/>
  <c r="L24" i="5" s="1"/>
  <c r="I36" i="5"/>
  <c r="L36" i="5" s="1"/>
  <c r="I51" i="5"/>
  <c r="L51" i="5" s="1"/>
  <c r="I67" i="5"/>
  <c r="L67" i="5" s="1"/>
  <c r="I116" i="5"/>
  <c r="L116" i="5" s="1"/>
  <c r="I153" i="5"/>
  <c r="L153" i="5" s="1"/>
  <c r="I166" i="5"/>
  <c r="L166" i="5" s="1"/>
  <c r="I201" i="5"/>
  <c r="L201" i="5" s="1"/>
  <c r="I241" i="5"/>
  <c r="L241" i="5" s="1"/>
  <c r="I317" i="5"/>
  <c r="L317" i="5" s="1"/>
  <c r="I340" i="5"/>
  <c r="L340" i="5" s="1"/>
  <c r="I371" i="5"/>
  <c r="L371" i="5" s="1"/>
  <c r="I387" i="5"/>
  <c r="L387" i="5" s="1"/>
  <c r="I110" i="5"/>
  <c r="L110" i="5" s="1"/>
  <c r="I158" i="5"/>
  <c r="L158" i="5" s="1"/>
  <c r="I173" i="5"/>
  <c r="L173" i="5" s="1"/>
  <c r="I189" i="5"/>
  <c r="L189" i="5" s="1"/>
  <c r="I205" i="5"/>
  <c r="L205" i="5" s="1"/>
  <c r="I221" i="5"/>
  <c r="L221" i="5" s="1"/>
  <c r="I248" i="5"/>
  <c r="L248" i="5" s="1"/>
  <c r="I269" i="5"/>
  <c r="L269" i="5" s="1"/>
  <c r="I277" i="5"/>
  <c r="L277" i="5" s="1"/>
  <c r="I308" i="5"/>
  <c r="L308" i="5" s="1"/>
  <c r="I325" i="5"/>
  <c r="L325" i="5" s="1"/>
  <c r="I336" i="5"/>
  <c r="L336" i="5" s="1"/>
  <c r="I384" i="5"/>
  <c r="L384" i="5" s="1"/>
  <c r="I402" i="5"/>
  <c r="L402" i="5" s="1"/>
  <c r="I11" i="5"/>
  <c r="L11" i="5" s="1"/>
  <c r="I27" i="5"/>
  <c r="L27" i="5" s="1"/>
  <c r="I79" i="5"/>
  <c r="L79" i="5" s="1"/>
  <c r="I94" i="5"/>
  <c r="L94" i="5" s="1"/>
  <c r="I228" i="5"/>
  <c r="L228" i="5" s="1"/>
  <c r="I252" i="5"/>
  <c r="L252" i="5" s="1"/>
  <c r="I301" i="5"/>
  <c r="L301" i="5" s="1"/>
  <c r="I312" i="5"/>
  <c r="L312" i="5" s="1"/>
  <c r="I344" i="5"/>
  <c r="L344" i="5" s="1"/>
  <c r="I360" i="5"/>
  <c r="L360" i="5" s="1"/>
  <c r="I391" i="5"/>
  <c r="L391" i="5" s="1"/>
  <c r="I400" i="5"/>
  <c r="L400" i="5" s="1"/>
  <c r="I420" i="5"/>
  <c r="L420" i="5" s="1"/>
  <c r="I47" i="5"/>
  <c r="L47" i="5" s="1"/>
  <c r="I71" i="5"/>
  <c r="L71" i="5" s="1"/>
  <c r="I96" i="5"/>
  <c r="L96" i="5" s="1"/>
  <c r="I115" i="5"/>
  <c r="L115" i="5" s="1"/>
  <c r="I126" i="5"/>
  <c r="L126" i="5" s="1"/>
  <c r="I134" i="5"/>
  <c r="L134" i="5" s="1"/>
  <c r="I142" i="5"/>
  <c r="L142" i="5" s="1"/>
  <c r="I169" i="5"/>
  <c r="L169" i="5" s="1"/>
  <c r="I229" i="5"/>
  <c r="L229" i="5" s="1"/>
  <c r="I260" i="5"/>
  <c r="L260" i="5" s="1"/>
  <c r="I296" i="5"/>
  <c r="L296" i="5" s="1"/>
  <c r="I339" i="5"/>
  <c r="L339" i="5" s="1"/>
  <c r="I376" i="5"/>
  <c r="L376" i="5" s="1"/>
  <c r="I426" i="5"/>
  <c r="L426" i="5" s="1"/>
  <c r="I411" i="5"/>
  <c r="L411" i="5" s="1"/>
  <c r="I322" i="6"/>
  <c r="L322" i="6" s="1"/>
  <c r="I291" i="6"/>
  <c r="L291" i="6" s="1"/>
  <c r="I259" i="6"/>
  <c r="L259" i="6" s="1"/>
  <c r="I227" i="6"/>
  <c r="L227" i="6" s="1"/>
  <c r="I295" i="6"/>
  <c r="L295" i="6" s="1"/>
  <c r="I212" i="6"/>
  <c r="L212" i="6" s="1"/>
  <c r="I417" i="6"/>
  <c r="L417" i="6" s="1"/>
  <c r="I200" i="6"/>
  <c r="L200" i="6" s="1"/>
  <c r="I425" i="6"/>
  <c r="L425" i="6" s="1"/>
  <c r="I140" i="6"/>
  <c r="L140" i="6" s="1"/>
  <c r="I282" i="6"/>
  <c r="L282" i="6" s="1"/>
  <c r="I250" i="6"/>
  <c r="L250" i="6" s="1"/>
  <c r="I223" i="6"/>
  <c r="L223" i="6" s="1"/>
  <c r="I167" i="6"/>
  <c r="L167" i="6" s="1"/>
  <c r="I342" i="6"/>
  <c r="L342" i="6" s="1"/>
  <c r="I108" i="6"/>
  <c r="L108" i="6" s="1"/>
  <c r="I96" i="6"/>
  <c r="L96" i="6" s="1"/>
  <c r="I148" i="6"/>
  <c r="L148" i="6" s="1"/>
  <c r="I22" i="6"/>
  <c r="L22" i="6" s="1"/>
  <c r="I54" i="6"/>
  <c r="L54" i="6" s="1"/>
  <c r="I86" i="6"/>
  <c r="L86" i="6" s="1"/>
  <c r="I142" i="6"/>
  <c r="L142" i="6" s="1"/>
  <c r="I160" i="6"/>
  <c r="L160" i="6" s="1"/>
  <c r="I191" i="6"/>
  <c r="L191" i="6" s="1"/>
  <c r="I296" i="6"/>
  <c r="L296" i="6" s="1"/>
  <c r="I344" i="6"/>
  <c r="L344" i="6" s="1"/>
  <c r="I371" i="6"/>
  <c r="L371" i="6" s="1"/>
  <c r="I406" i="6"/>
  <c r="L406" i="6" s="1"/>
  <c r="I89" i="6"/>
  <c r="L89" i="6" s="1"/>
  <c r="I145" i="6"/>
  <c r="L145" i="6" s="1"/>
  <c r="I153" i="6"/>
  <c r="L153" i="6" s="1"/>
  <c r="I225" i="6"/>
  <c r="L225" i="6" s="1"/>
  <c r="I233" i="6"/>
  <c r="L233" i="6" s="1"/>
  <c r="I241" i="6"/>
  <c r="L241" i="6" s="1"/>
  <c r="I249" i="6"/>
  <c r="L249" i="6" s="1"/>
  <c r="I257" i="6"/>
  <c r="L257" i="6" s="1"/>
  <c r="I265" i="6"/>
  <c r="L265" i="6" s="1"/>
  <c r="I281" i="6"/>
  <c r="L281" i="6" s="1"/>
  <c r="I346" i="6"/>
  <c r="L346" i="6" s="1"/>
  <c r="I419" i="6"/>
  <c r="L419" i="6" s="1"/>
  <c r="I27" i="6"/>
  <c r="L27" i="6" s="1"/>
  <c r="I59" i="6"/>
  <c r="L59" i="6" s="1"/>
  <c r="I90" i="6"/>
  <c r="L90" i="6" s="1"/>
  <c r="I117" i="6"/>
  <c r="L117" i="6" s="1"/>
  <c r="I134" i="6"/>
  <c r="L134" i="6" s="1"/>
  <c r="I154" i="6"/>
  <c r="L154" i="6" s="1"/>
  <c r="I206" i="6"/>
  <c r="L206" i="6" s="1"/>
  <c r="I217" i="6"/>
  <c r="L217" i="6" s="1"/>
  <c r="I305" i="6"/>
  <c r="L305" i="6" s="1"/>
  <c r="I316" i="6"/>
  <c r="L316" i="6" s="1"/>
  <c r="I340" i="6"/>
  <c r="L340" i="6" s="1"/>
  <c r="I39" i="6"/>
  <c r="L39" i="6" s="1"/>
  <c r="I71" i="6"/>
  <c r="L71" i="6" s="1"/>
  <c r="I113" i="6"/>
  <c r="L113" i="6" s="1"/>
  <c r="I157" i="6"/>
  <c r="L157" i="6" s="1"/>
  <c r="I170" i="6"/>
  <c r="L170" i="6" s="1"/>
  <c r="I198" i="6"/>
  <c r="L198" i="6" s="1"/>
  <c r="I313" i="6"/>
  <c r="L313" i="6" s="1"/>
  <c r="I348" i="6"/>
  <c r="L348" i="6" s="1"/>
  <c r="I392" i="6"/>
  <c r="L392" i="6" s="1"/>
  <c r="I375" i="6"/>
  <c r="L375" i="6" s="1"/>
  <c r="I384" i="6"/>
  <c r="L384" i="6" s="1"/>
  <c r="I402" i="6"/>
  <c r="L402" i="6" s="1"/>
  <c r="I415" i="6"/>
  <c r="L415" i="6" s="1"/>
  <c r="I408" i="8"/>
  <c r="L408" i="8" s="1"/>
  <c r="I287" i="8"/>
  <c r="L287" i="8" s="1"/>
  <c r="I116" i="8"/>
  <c r="L116" i="8" s="1"/>
  <c r="I218" i="8"/>
  <c r="L218" i="8" s="1"/>
  <c r="I316" i="8"/>
  <c r="L316" i="8" s="1"/>
  <c r="I198" i="8"/>
  <c r="L198" i="8" s="1"/>
  <c r="I144" i="8"/>
  <c r="L144" i="8" s="1"/>
  <c r="I319" i="8"/>
  <c r="L319" i="8" s="1"/>
  <c r="I324" i="8"/>
  <c r="L324" i="8" s="1"/>
  <c r="I266" i="8"/>
  <c r="L266" i="8" s="1"/>
  <c r="I48" i="8"/>
  <c r="L48" i="8" s="1"/>
  <c r="I20" i="8"/>
  <c r="L20" i="8" s="1"/>
  <c r="I347" i="8"/>
  <c r="L347" i="8" s="1"/>
  <c r="I315" i="8"/>
  <c r="L315" i="8" s="1"/>
  <c r="I343" i="8"/>
  <c r="L343" i="8" s="1"/>
  <c r="I165" i="8"/>
  <c r="L165" i="8" s="1"/>
  <c r="I133" i="8"/>
  <c r="L133" i="8" s="1"/>
  <c r="I76" i="8"/>
  <c r="L76" i="8" s="1"/>
  <c r="I264" i="8"/>
  <c r="L264" i="8" s="1"/>
  <c r="I181" i="8"/>
  <c r="L181" i="8" s="1"/>
  <c r="I216" i="8"/>
  <c r="L216" i="8" s="1"/>
  <c r="I131" i="8"/>
  <c r="L131" i="8" s="1"/>
  <c r="I67" i="8"/>
  <c r="L67" i="8" s="1"/>
  <c r="I388" i="8"/>
  <c r="L388" i="8" s="1"/>
  <c r="I159" i="8"/>
  <c r="L159" i="8" s="1"/>
  <c r="I195" i="8"/>
  <c r="L195" i="8" s="1"/>
  <c r="I21" i="8"/>
  <c r="L21" i="8" s="1"/>
  <c r="I155" i="8"/>
  <c r="L155" i="8" s="1"/>
  <c r="I194" i="8"/>
  <c r="L194" i="8" s="1"/>
  <c r="I342" i="8"/>
  <c r="L342" i="8" s="1"/>
  <c r="I135" i="8"/>
  <c r="L135" i="8" s="1"/>
  <c r="I53" i="8"/>
  <c r="L53" i="8" s="1"/>
  <c r="I176" i="8"/>
  <c r="L176" i="8" s="1"/>
  <c r="I286" i="8"/>
  <c r="L286" i="8" s="1"/>
  <c r="I9" i="8"/>
  <c r="L9" i="8" s="1"/>
  <c r="I25" i="8"/>
  <c r="L25" i="8" s="1"/>
  <c r="I41" i="8"/>
  <c r="L41" i="8" s="1"/>
  <c r="I57" i="8"/>
  <c r="L57" i="8" s="1"/>
  <c r="I183" i="8"/>
  <c r="L183" i="8" s="1"/>
  <c r="I199" i="8"/>
  <c r="L199" i="8" s="1"/>
  <c r="I211" i="8"/>
  <c r="L211" i="8" s="1"/>
  <c r="I295" i="8"/>
  <c r="L295" i="8" s="1"/>
  <c r="I333" i="8"/>
  <c r="L333" i="8" s="1"/>
  <c r="I368" i="8"/>
  <c r="L368" i="8" s="1"/>
  <c r="I29" i="8"/>
  <c r="L29" i="8" s="1"/>
  <c r="I61" i="8"/>
  <c r="L61" i="8" s="1"/>
  <c r="I142" i="8"/>
  <c r="L142" i="8" s="1"/>
  <c r="I158" i="8"/>
  <c r="L158" i="8" s="1"/>
  <c r="I174" i="8"/>
  <c r="L174" i="8" s="1"/>
  <c r="I272" i="8"/>
  <c r="L272" i="8" s="1"/>
  <c r="I398" i="8"/>
  <c r="L398" i="8" s="1"/>
  <c r="I17" i="8"/>
  <c r="L17" i="8" s="1"/>
  <c r="I49" i="8"/>
  <c r="L49" i="8" s="1"/>
  <c r="I69" i="8"/>
  <c r="L69" i="8" s="1"/>
  <c r="I77" i="8"/>
  <c r="L77" i="8" s="1"/>
  <c r="I85" i="8"/>
  <c r="L85" i="8" s="1"/>
  <c r="I93" i="8"/>
  <c r="L93" i="8" s="1"/>
  <c r="I101" i="8"/>
  <c r="L101" i="8" s="1"/>
  <c r="I109" i="8"/>
  <c r="L109" i="8" s="1"/>
  <c r="I117" i="8"/>
  <c r="L117" i="8" s="1"/>
  <c r="I125" i="8"/>
  <c r="L125" i="8" s="1"/>
  <c r="I175" i="8"/>
  <c r="L175" i="8" s="1"/>
  <c r="I207" i="8"/>
  <c r="L207" i="8" s="1"/>
  <c r="I345" i="8"/>
  <c r="L345" i="8" s="1"/>
  <c r="I407" i="8"/>
  <c r="L407" i="8" s="1"/>
  <c r="I255" i="8"/>
  <c r="L255" i="8" s="1"/>
  <c r="I289" i="8"/>
  <c r="L289" i="8" s="1"/>
  <c r="I314" i="8"/>
  <c r="L314" i="8" s="1"/>
  <c r="I346" i="8"/>
  <c r="L346" i="8" s="1"/>
  <c r="I354" i="8"/>
  <c r="L354" i="8" s="1"/>
  <c r="I367" i="8"/>
  <c r="L367" i="8" s="1"/>
  <c r="I390" i="8"/>
  <c r="L390" i="8" s="1"/>
  <c r="I411" i="8"/>
  <c r="L411" i="8" s="1"/>
  <c r="I247" i="8"/>
  <c r="L247" i="8" s="1"/>
  <c r="I274" i="8"/>
  <c r="L274" i="8" s="1"/>
  <c r="I309" i="8"/>
  <c r="L309" i="8" s="1"/>
  <c r="I341" i="8"/>
  <c r="L341" i="8" s="1"/>
  <c r="I375" i="8"/>
  <c r="L375" i="8" s="1"/>
  <c r="I419" i="8"/>
  <c r="L419" i="8" s="1"/>
  <c r="I422" i="9"/>
  <c r="L422" i="9" s="1"/>
  <c r="I254" i="9"/>
  <c r="L254" i="9" s="1"/>
  <c r="I242" i="9"/>
  <c r="L242" i="9" s="1"/>
  <c r="I277" i="9"/>
  <c r="L277" i="9" s="1"/>
  <c r="I209" i="9"/>
  <c r="L209" i="9" s="1"/>
  <c r="I145" i="9"/>
  <c r="L145" i="9" s="1"/>
  <c r="I189" i="9"/>
  <c r="L189" i="9" s="1"/>
  <c r="I121" i="9"/>
  <c r="L121" i="9" s="1"/>
  <c r="I57" i="9"/>
  <c r="L57" i="9" s="1"/>
  <c r="I250" i="9"/>
  <c r="L250" i="9" s="1"/>
  <c r="I22" i="9"/>
  <c r="L22" i="9" s="1"/>
  <c r="I81" i="9"/>
  <c r="L81" i="9" s="1"/>
  <c r="I298" i="9"/>
  <c r="L298" i="9" s="1"/>
  <c r="I402" i="9"/>
  <c r="L402" i="9" s="1"/>
  <c r="I165" i="9"/>
  <c r="L165" i="9" s="1"/>
  <c r="I218" i="9"/>
  <c r="L218" i="9" s="1"/>
  <c r="I66" i="9"/>
  <c r="L66" i="9" s="1"/>
  <c r="I82" i="9"/>
  <c r="L82" i="9" s="1"/>
  <c r="I98" i="9"/>
  <c r="L98" i="9" s="1"/>
  <c r="I115" i="9"/>
  <c r="L115" i="9" s="1"/>
  <c r="I23" i="9"/>
  <c r="L23" i="9" s="1"/>
  <c r="I32" i="9"/>
  <c r="L32" i="9" s="1"/>
  <c r="I40" i="9"/>
  <c r="L40" i="9" s="1"/>
  <c r="I48" i="9"/>
  <c r="L48" i="9" s="1"/>
  <c r="I114" i="9"/>
  <c r="L114" i="9" s="1"/>
  <c r="I16" i="9"/>
  <c r="L16" i="9" s="1"/>
  <c r="I28" i="9"/>
  <c r="L28" i="9" s="1"/>
  <c r="I67" i="9"/>
  <c r="L67" i="9" s="1"/>
  <c r="I83" i="9"/>
  <c r="L83" i="9" s="1"/>
  <c r="I99" i="9"/>
  <c r="L99" i="9" s="1"/>
  <c r="I196" i="9"/>
  <c r="L196" i="9" s="1"/>
  <c r="I260" i="9"/>
  <c r="L260" i="9" s="1"/>
  <c r="I175" i="9"/>
  <c r="L175" i="9" s="1"/>
  <c r="I192" i="9"/>
  <c r="L192" i="9" s="1"/>
  <c r="I239" i="9"/>
  <c r="L239" i="9" s="1"/>
  <c r="I256" i="9"/>
  <c r="L256" i="9" s="1"/>
  <c r="I118" i="9"/>
  <c r="L118" i="9" s="1"/>
  <c r="I126" i="9"/>
  <c r="L126" i="9" s="1"/>
  <c r="I187" i="9"/>
  <c r="L187" i="9" s="1"/>
  <c r="I219" i="9"/>
  <c r="L219" i="9" s="1"/>
  <c r="I251" i="9"/>
  <c r="L251" i="9" s="1"/>
  <c r="I132" i="9"/>
  <c r="L132" i="9" s="1"/>
  <c r="I152" i="9"/>
  <c r="L152" i="9" s="1"/>
  <c r="I184" i="9"/>
  <c r="L184" i="9" s="1"/>
  <c r="I216" i="9"/>
  <c r="L216" i="9" s="1"/>
  <c r="I248" i="9"/>
  <c r="L248" i="9" s="1"/>
  <c r="I268" i="9"/>
  <c r="L268" i="9" s="1"/>
  <c r="I307" i="9"/>
  <c r="L307" i="9" s="1"/>
  <c r="I312" i="9"/>
  <c r="L312" i="9" s="1"/>
  <c r="I353" i="9"/>
  <c r="L353" i="9" s="1"/>
  <c r="I363" i="9"/>
  <c r="L363" i="9" s="1"/>
  <c r="I366" i="9"/>
  <c r="L366" i="9" s="1"/>
  <c r="I331" i="9"/>
  <c r="L331" i="9" s="1"/>
  <c r="I347" i="9"/>
  <c r="L347" i="9" s="1"/>
  <c r="I275" i="9"/>
  <c r="L275" i="9" s="1"/>
  <c r="I304" i="9"/>
  <c r="L304" i="9" s="1"/>
  <c r="I344" i="9"/>
  <c r="L344" i="9" s="1"/>
  <c r="I387" i="9"/>
  <c r="L387" i="9" s="1"/>
  <c r="I403" i="9"/>
  <c r="L403" i="9" s="1"/>
  <c r="I379" i="9"/>
  <c r="L379" i="9" s="1"/>
  <c r="I416" i="9"/>
  <c r="L416" i="9" s="1"/>
  <c r="I390" i="4"/>
  <c r="L390" i="4" s="1"/>
  <c r="I240" i="4"/>
  <c r="L240" i="4" s="1"/>
  <c r="I220" i="4"/>
  <c r="L220" i="4" s="1"/>
  <c r="I243" i="4"/>
  <c r="L243" i="4" s="1"/>
  <c r="I176" i="4"/>
  <c r="L176" i="4" s="1"/>
  <c r="I241" i="4"/>
  <c r="L241" i="4" s="1"/>
  <c r="I100" i="4"/>
  <c r="L100" i="4" s="1"/>
  <c r="I322" i="4"/>
  <c r="L322" i="4" s="1"/>
  <c r="I57" i="4"/>
  <c r="L57" i="4" s="1"/>
  <c r="I65" i="4"/>
  <c r="L65" i="4" s="1"/>
  <c r="I381" i="4"/>
  <c r="L381" i="4" s="1"/>
  <c r="I225" i="4"/>
  <c r="L225" i="4" s="1"/>
  <c r="I77" i="4"/>
  <c r="L77" i="4" s="1"/>
  <c r="I318" i="4"/>
  <c r="L318" i="4" s="1"/>
  <c r="I209" i="4"/>
  <c r="L209" i="4" s="1"/>
  <c r="I53" i="4"/>
  <c r="L53" i="4" s="1"/>
  <c r="I48" i="4"/>
  <c r="L48" i="4" s="1"/>
  <c r="I184" i="4"/>
  <c r="L184" i="4" s="1"/>
  <c r="I311" i="4"/>
  <c r="L311" i="4" s="1"/>
  <c r="I422" i="4"/>
  <c r="L422" i="4" s="1"/>
  <c r="I28" i="4"/>
  <c r="L28" i="4" s="1"/>
  <c r="I42" i="4"/>
  <c r="L42" i="4" s="1"/>
  <c r="I194" i="4"/>
  <c r="L194" i="4" s="1"/>
  <c r="I232" i="4"/>
  <c r="L232" i="4" s="1"/>
  <c r="I253" i="4"/>
  <c r="L253" i="4" s="1"/>
  <c r="I303" i="4"/>
  <c r="L303" i="4" s="1"/>
  <c r="I347" i="4"/>
  <c r="L347" i="4" s="1"/>
  <c r="I362" i="4"/>
  <c r="L362" i="4" s="1"/>
  <c r="I64" i="4"/>
  <c r="L64" i="4" s="1"/>
  <c r="I79" i="4"/>
  <c r="L79" i="4" s="1"/>
  <c r="I111" i="4"/>
  <c r="L111" i="4" s="1"/>
  <c r="I151" i="4"/>
  <c r="L151" i="4" s="1"/>
  <c r="I171" i="4"/>
  <c r="L171" i="4" s="1"/>
  <c r="I198" i="4"/>
  <c r="L198" i="4" s="1"/>
  <c r="I239" i="4"/>
  <c r="L239" i="4" s="1"/>
  <c r="I262" i="4"/>
  <c r="L262" i="4" s="1"/>
  <c r="I282" i="4"/>
  <c r="L282" i="4" s="1"/>
  <c r="I294" i="4"/>
  <c r="L294" i="4" s="1"/>
  <c r="I315" i="4"/>
  <c r="L315" i="4" s="1"/>
  <c r="I328" i="4"/>
  <c r="L328" i="4" s="1"/>
  <c r="I348" i="4"/>
  <c r="L348" i="4" s="1"/>
  <c r="I366" i="4"/>
  <c r="L366" i="4" s="1"/>
  <c r="I23" i="4"/>
  <c r="L23" i="4" s="1"/>
  <c r="I51" i="4"/>
  <c r="L51" i="4" s="1"/>
  <c r="I59" i="4"/>
  <c r="L59" i="4" s="1"/>
  <c r="I90" i="4"/>
  <c r="L90" i="4" s="1"/>
  <c r="I103" i="4"/>
  <c r="L103" i="4" s="1"/>
  <c r="I122" i="4"/>
  <c r="L122" i="4" s="1"/>
  <c r="I138" i="4"/>
  <c r="L138" i="4" s="1"/>
  <c r="I155" i="4"/>
  <c r="L155" i="4" s="1"/>
  <c r="I183" i="4"/>
  <c r="L183" i="4" s="1"/>
  <c r="I210" i="4"/>
  <c r="L210" i="4" s="1"/>
  <c r="I223" i="4"/>
  <c r="L223" i="4" s="1"/>
  <c r="I259" i="4"/>
  <c r="L259" i="4" s="1"/>
  <c r="I325" i="4"/>
  <c r="L325" i="4" s="1"/>
  <c r="I356" i="4"/>
  <c r="L356" i="4" s="1"/>
  <c r="I387" i="4"/>
  <c r="L387" i="4" s="1"/>
  <c r="I401" i="4"/>
  <c r="L401" i="4" s="1"/>
  <c r="I405" i="4"/>
  <c r="L405" i="4" s="1"/>
  <c r="I417" i="4"/>
  <c r="L417" i="4" s="1"/>
  <c r="I262" i="2"/>
  <c r="L262" i="2" s="1"/>
  <c r="I373" i="2"/>
  <c r="L373" i="2" s="1"/>
  <c r="I140" i="2"/>
  <c r="L140" i="2" s="1"/>
  <c r="I238" i="2"/>
  <c r="L238" i="2" s="1"/>
  <c r="I242" i="2"/>
  <c r="L242" i="2" s="1"/>
  <c r="I201" i="2"/>
  <c r="L201" i="2" s="1"/>
  <c r="I416" i="2"/>
  <c r="L416" i="2" s="1"/>
  <c r="I258" i="2"/>
  <c r="L258" i="2" s="1"/>
  <c r="I274" i="2"/>
  <c r="L274" i="2" s="1"/>
  <c r="I191" i="2"/>
  <c r="L191" i="2" s="1"/>
  <c r="I345" i="2"/>
  <c r="L345" i="2" s="1"/>
  <c r="I221" i="2"/>
  <c r="L221" i="2" s="1"/>
  <c r="I219" i="2"/>
  <c r="L219" i="2" s="1"/>
  <c r="I358" i="2"/>
  <c r="L358" i="2" s="1"/>
  <c r="I108" i="2"/>
  <c r="L108" i="2" s="1"/>
  <c r="I116" i="2"/>
  <c r="L116" i="2" s="1"/>
  <c r="I220" i="2"/>
  <c r="L220" i="2" s="1"/>
  <c r="I34" i="2"/>
  <c r="L34" i="2" s="1"/>
  <c r="I50" i="2"/>
  <c r="L50" i="2" s="1"/>
  <c r="I66" i="2"/>
  <c r="L66" i="2" s="1"/>
  <c r="I82" i="2"/>
  <c r="L82" i="2" s="1"/>
  <c r="I98" i="2"/>
  <c r="L98" i="2" s="1"/>
  <c r="I129" i="2"/>
  <c r="L129" i="2" s="1"/>
  <c r="I147" i="2"/>
  <c r="L147" i="2" s="1"/>
  <c r="I215" i="2"/>
  <c r="L215" i="2" s="1"/>
  <c r="I277" i="2"/>
  <c r="L277" i="2" s="1"/>
  <c r="I352" i="2"/>
  <c r="L352" i="2" s="1"/>
  <c r="I371" i="2"/>
  <c r="L371" i="2" s="1"/>
  <c r="I391" i="2"/>
  <c r="L391" i="2" s="1"/>
  <c r="I39" i="2"/>
  <c r="L39" i="2" s="1"/>
  <c r="I55" i="2"/>
  <c r="L55" i="2" s="1"/>
  <c r="I181" i="2"/>
  <c r="L181" i="2" s="1"/>
  <c r="I253" i="2"/>
  <c r="L253" i="2" s="1"/>
  <c r="I289" i="2"/>
  <c r="L289" i="2" s="1"/>
  <c r="I339" i="2"/>
  <c r="L339" i="2" s="1"/>
  <c r="I355" i="2"/>
  <c r="L355" i="2" s="1"/>
  <c r="I154" i="2"/>
  <c r="L154" i="2" s="1"/>
  <c r="I229" i="2"/>
  <c r="L229" i="2" s="1"/>
  <c r="I261" i="2"/>
  <c r="L261" i="2" s="1"/>
  <c r="I272" i="2"/>
  <c r="L272" i="2" s="1"/>
  <c r="I293" i="2"/>
  <c r="L293" i="2" s="1"/>
  <c r="I304" i="2"/>
  <c r="L304" i="2" s="1"/>
  <c r="I332" i="2"/>
  <c r="L332" i="2" s="1"/>
  <c r="I410" i="2"/>
  <c r="L410" i="2" s="1"/>
  <c r="I428" i="2"/>
  <c r="L428" i="2" s="1"/>
  <c r="I114" i="2"/>
  <c r="L114" i="2" s="1"/>
  <c r="I142" i="2"/>
  <c r="L142" i="2" s="1"/>
  <c r="I162" i="2"/>
  <c r="L162" i="2" s="1"/>
  <c r="I189" i="2"/>
  <c r="L189" i="2" s="1"/>
  <c r="I211" i="2"/>
  <c r="L211" i="2" s="1"/>
  <c r="I244" i="2"/>
  <c r="L244" i="2" s="1"/>
  <c r="I276" i="2"/>
  <c r="L276" i="2" s="1"/>
  <c r="I308" i="2"/>
  <c r="L308" i="2" s="1"/>
  <c r="I321" i="2"/>
  <c r="L321" i="2" s="1"/>
  <c r="I363" i="2"/>
  <c r="L363" i="2" s="1"/>
  <c r="I407" i="2"/>
  <c r="L407" i="2" s="1"/>
  <c r="I384" i="2"/>
  <c r="L384" i="2" s="1"/>
  <c r="I422" i="2"/>
  <c r="L422" i="2" s="1"/>
  <c r="I348" i="2"/>
  <c r="L348" i="2" s="1"/>
  <c r="I379" i="2"/>
  <c r="L379" i="2" s="1"/>
  <c r="I420" i="2"/>
  <c r="L420" i="2" s="1"/>
  <c r="I302" i="7"/>
  <c r="L302" i="7" s="1"/>
  <c r="I270" i="7"/>
  <c r="L270" i="7" s="1"/>
  <c r="I238" i="7"/>
  <c r="L238" i="7" s="1"/>
  <c r="I413" i="7"/>
  <c r="L413" i="7" s="1"/>
  <c r="I258" i="7"/>
  <c r="L258" i="7" s="1"/>
  <c r="I333" i="7"/>
  <c r="L333" i="7" s="1"/>
  <c r="I295" i="7"/>
  <c r="L295" i="7" s="1"/>
  <c r="I233" i="7"/>
  <c r="L233" i="7" s="1"/>
  <c r="I271" i="7"/>
  <c r="L271" i="7" s="1"/>
  <c r="I72" i="7"/>
  <c r="L72" i="7" s="1"/>
  <c r="I100" i="7"/>
  <c r="L100" i="7" s="1"/>
  <c r="I36" i="7"/>
  <c r="L36" i="7" s="1"/>
  <c r="I342" i="7"/>
  <c r="L342" i="7" s="1"/>
  <c r="I234" i="7"/>
  <c r="L234" i="7" s="1"/>
  <c r="I377" i="7"/>
  <c r="L377" i="7" s="1"/>
  <c r="I346" i="7"/>
  <c r="L346" i="7" s="1"/>
  <c r="I126" i="7"/>
  <c r="L126" i="7" s="1"/>
  <c r="I51" i="7"/>
  <c r="L51" i="7" s="1"/>
  <c r="I11" i="7"/>
  <c r="L11" i="7" s="1"/>
  <c r="I390" i="7"/>
  <c r="L390" i="7" s="1"/>
  <c r="I55" i="7"/>
  <c r="L55" i="7" s="1"/>
  <c r="I21" i="7"/>
  <c r="L21" i="7" s="1"/>
  <c r="I49" i="7"/>
  <c r="L49" i="7" s="1"/>
  <c r="I109" i="7"/>
  <c r="L109" i="7" s="1"/>
  <c r="I73" i="7"/>
  <c r="L73" i="7" s="1"/>
  <c r="I184" i="7"/>
  <c r="L184" i="7" s="1"/>
  <c r="I9" i="7"/>
  <c r="L9" i="7" s="1"/>
  <c r="I45" i="7"/>
  <c r="L45" i="7" s="1"/>
  <c r="I77" i="7"/>
  <c r="L77" i="7" s="1"/>
  <c r="I216" i="7"/>
  <c r="L216" i="7" s="1"/>
  <c r="I325" i="7"/>
  <c r="L325" i="7" s="1"/>
  <c r="I329" i="7"/>
  <c r="L329" i="7" s="1"/>
  <c r="I379" i="7"/>
  <c r="L379" i="7" s="1"/>
  <c r="I82" i="7"/>
  <c r="L82" i="7" s="1"/>
  <c r="I141" i="7"/>
  <c r="L141" i="7" s="1"/>
  <c r="I164" i="7"/>
  <c r="L164" i="7" s="1"/>
  <c r="I181" i="7"/>
  <c r="L181" i="7" s="1"/>
  <c r="I25" i="7"/>
  <c r="L25" i="7" s="1"/>
  <c r="I61" i="7"/>
  <c r="L61" i="7" s="1"/>
  <c r="I89" i="7"/>
  <c r="L89" i="7" s="1"/>
  <c r="I112" i="7"/>
  <c r="L112" i="7" s="1"/>
  <c r="I129" i="7"/>
  <c r="L129" i="7" s="1"/>
  <c r="I176" i="7"/>
  <c r="L176" i="7" s="1"/>
  <c r="I257" i="7"/>
  <c r="L257" i="7" s="1"/>
  <c r="I265" i="7"/>
  <c r="L265" i="7" s="1"/>
  <c r="I364" i="7"/>
  <c r="L364" i="7" s="1"/>
  <c r="I34" i="7"/>
  <c r="L34" i="7" s="1"/>
  <c r="I66" i="7"/>
  <c r="L66" i="7" s="1"/>
  <c r="I98" i="7"/>
  <c r="L98" i="7" s="1"/>
  <c r="I117" i="7"/>
  <c r="L117" i="7" s="1"/>
  <c r="I157" i="7"/>
  <c r="L157" i="7" s="1"/>
  <c r="I189" i="7"/>
  <c r="L189" i="7" s="1"/>
  <c r="I221" i="7"/>
  <c r="L221" i="7" s="1"/>
  <c r="I244" i="7"/>
  <c r="L244" i="7" s="1"/>
  <c r="I280" i="7"/>
  <c r="L280" i="7" s="1"/>
  <c r="I308" i="7"/>
  <c r="L308" i="7" s="1"/>
  <c r="I316" i="7"/>
  <c r="L316" i="7" s="1"/>
  <c r="I352" i="7"/>
  <c r="L352" i="7" s="1"/>
  <c r="I422" i="7"/>
  <c r="L422" i="7" s="1"/>
  <c r="I344" i="7"/>
  <c r="L344" i="7" s="1"/>
  <c r="I375" i="7"/>
  <c r="L375" i="7" s="1"/>
  <c r="I384" i="7"/>
  <c r="L384" i="7" s="1"/>
  <c r="I424" i="7"/>
  <c r="L424" i="7" s="1"/>
  <c r="I324" i="7"/>
  <c r="L324" i="7" s="1"/>
  <c r="I356" i="7"/>
  <c r="L356" i="7" s="1"/>
  <c r="I368" i="7"/>
  <c r="L368" i="7" s="1"/>
  <c r="I395" i="7"/>
  <c r="L395" i="7" s="1"/>
  <c r="I428" i="7"/>
  <c r="L428" i="7" s="1"/>
  <c r="I8" i="8"/>
  <c r="L8" i="8" s="1"/>
  <c r="I8" i="5"/>
  <c r="L8" i="5" s="1"/>
  <c r="I8" i="7"/>
  <c r="L8" i="7" s="1"/>
  <c r="I8" i="2"/>
  <c r="L8" i="2" s="1"/>
  <c r="I8" i="6"/>
  <c r="L8" i="6" s="1"/>
  <c r="I8" i="10"/>
  <c r="L8" i="10" s="1"/>
  <c r="I8" i="1"/>
  <c r="L8" i="1" s="1"/>
  <c r="I8" i="9"/>
  <c r="L8" i="3"/>
  <c r="L435" i="10" l="1"/>
  <c r="D437" i="10" s="1"/>
  <c r="L435" i="4"/>
  <c r="I437" i="4" s="1"/>
  <c r="L435" i="7"/>
  <c r="I437" i="7" s="1"/>
  <c r="L435" i="8"/>
  <c r="I437" i="8" s="1"/>
  <c r="L8" i="9"/>
  <c r="L435" i="5"/>
  <c r="L435" i="3"/>
  <c r="L435" i="2"/>
  <c r="L435" i="1"/>
  <c r="I437" i="10" l="1"/>
  <c r="J428" i="8"/>
  <c r="K428" i="8" s="1"/>
  <c r="M428" i="8" s="1"/>
  <c r="J424" i="8"/>
  <c r="K424" i="8" s="1"/>
  <c r="M424" i="8" s="1"/>
  <c r="J420" i="8"/>
  <c r="K420" i="8" s="1"/>
  <c r="M420" i="8" s="1"/>
  <c r="J416" i="8"/>
  <c r="K416" i="8" s="1"/>
  <c r="M416" i="8" s="1"/>
  <c r="J412" i="8"/>
  <c r="K412" i="8" s="1"/>
  <c r="M412" i="8" s="1"/>
  <c r="J408" i="8"/>
  <c r="K408" i="8" s="1"/>
  <c r="M408" i="8" s="1"/>
  <c r="J404" i="8"/>
  <c r="K404" i="8" s="1"/>
  <c r="M404" i="8" s="1"/>
  <c r="J400" i="8"/>
  <c r="K400" i="8" s="1"/>
  <c r="M400" i="8" s="1"/>
  <c r="J396" i="8"/>
  <c r="K396" i="8" s="1"/>
  <c r="M396" i="8" s="1"/>
  <c r="J392" i="8"/>
  <c r="K392" i="8" s="1"/>
  <c r="M392" i="8" s="1"/>
  <c r="J429" i="8"/>
  <c r="K429" i="8" s="1"/>
  <c r="M429" i="8" s="1"/>
  <c r="J426" i="8"/>
  <c r="K426" i="8" s="1"/>
  <c r="M426" i="8" s="1"/>
  <c r="J425" i="8"/>
  <c r="K425" i="8" s="1"/>
  <c r="M425" i="8" s="1"/>
  <c r="J422" i="8"/>
  <c r="K422" i="8" s="1"/>
  <c r="M422" i="8" s="1"/>
  <c r="J421" i="8"/>
  <c r="K421" i="8" s="1"/>
  <c r="M421" i="8" s="1"/>
  <c r="J418" i="8"/>
  <c r="K418" i="8" s="1"/>
  <c r="M418" i="8" s="1"/>
  <c r="J417" i="8"/>
  <c r="K417" i="8" s="1"/>
  <c r="M417" i="8" s="1"/>
  <c r="J414" i="8"/>
  <c r="K414" i="8" s="1"/>
  <c r="M414" i="8" s="1"/>
  <c r="J413" i="8"/>
  <c r="K413" i="8" s="1"/>
  <c r="M413" i="8" s="1"/>
  <c r="J410" i="8"/>
  <c r="K410" i="8" s="1"/>
  <c r="M410" i="8" s="1"/>
  <c r="J409" i="8"/>
  <c r="K409" i="8" s="1"/>
  <c r="M409" i="8" s="1"/>
  <c r="J406" i="8"/>
  <c r="K406" i="8" s="1"/>
  <c r="M406" i="8" s="1"/>
  <c r="J405" i="8"/>
  <c r="K405" i="8" s="1"/>
  <c r="M405" i="8" s="1"/>
  <c r="J402" i="8"/>
  <c r="K402" i="8" s="1"/>
  <c r="M402" i="8" s="1"/>
  <c r="J401" i="8"/>
  <c r="K401" i="8" s="1"/>
  <c r="M401" i="8" s="1"/>
  <c r="J398" i="8"/>
  <c r="K398" i="8" s="1"/>
  <c r="M398" i="8" s="1"/>
  <c r="J397" i="8"/>
  <c r="K397" i="8" s="1"/>
  <c r="M397" i="8" s="1"/>
  <c r="J394" i="8"/>
  <c r="K394" i="8" s="1"/>
  <c r="M394" i="8" s="1"/>
  <c r="J393" i="8"/>
  <c r="K393" i="8" s="1"/>
  <c r="M393" i="8" s="1"/>
  <c r="J388" i="8"/>
  <c r="K388" i="8" s="1"/>
  <c r="M388" i="8" s="1"/>
  <c r="J384" i="8"/>
  <c r="K384" i="8" s="1"/>
  <c r="M384" i="8" s="1"/>
  <c r="J380" i="8"/>
  <c r="K380" i="8" s="1"/>
  <c r="M380" i="8" s="1"/>
  <c r="J376" i="8"/>
  <c r="K376" i="8" s="1"/>
  <c r="M376" i="8" s="1"/>
  <c r="J427" i="8"/>
  <c r="K427" i="8" s="1"/>
  <c r="M427" i="8" s="1"/>
  <c r="J411" i="8"/>
  <c r="K411" i="8" s="1"/>
  <c r="M411" i="8" s="1"/>
  <c r="J395" i="8"/>
  <c r="K395" i="8" s="1"/>
  <c r="M395" i="8" s="1"/>
  <c r="J390" i="8"/>
  <c r="K390" i="8" s="1"/>
  <c r="M390" i="8" s="1"/>
  <c r="J389" i="8"/>
  <c r="K389" i="8" s="1"/>
  <c r="M389" i="8" s="1"/>
  <c r="J386" i="8"/>
  <c r="K386" i="8" s="1"/>
  <c r="M386" i="8" s="1"/>
  <c r="J385" i="8"/>
  <c r="K385" i="8" s="1"/>
  <c r="M385" i="8" s="1"/>
  <c r="J382" i="8"/>
  <c r="K382" i="8" s="1"/>
  <c r="M382" i="8" s="1"/>
  <c r="J381" i="8"/>
  <c r="K381" i="8" s="1"/>
  <c r="M381" i="8" s="1"/>
  <c r="J378" i="8"/>
  <c r="K378" i="8" s="1"/>
  <c r="M378" i="8" s="1"/>
  <c r="J377" i="8"/>
  <c r="K377" i="8" s="1"/>
  <c r="M377" i="8" s="1"/>
  <c r="J372" i="8"/>
  <c r="K372" i="8" s="1"/>
  <c r="M372" i="8" s="1"/>
  <c r="J368" i="8"/>
  <c r="K368" i="8" s="1"/>
  <c r="M368" i="8" s="1"/>
  <c r="J364" i="8"/>
  <c r="K364" i="8" s="1"/>
  <c r="M364" i="8" s="1"/>
  <c r="J407" i="8"/>
  <c r="K407" i="8" s="1"/>
  <c r="M407" i="8" s="1"/>
  <c r="J403" i="8"/>
  <c r="K403" i="8" s="1"/>
  <c r="M403" i="8" s="1"/>
  <c r="J387" i="8"/>
  <c r="K387" i="8" s="1"/>
  <c r="M387" i="8" s="1"/>
  <c r="J362" i="8"/>
  <c r="K362" i="8" s="1"/>
  <c r="M362" i="8" s="1"/>
  <c r="J358" i="8"/>
  <c r="K358" i="8" s="1"/>
  <c r="M358" i="8" s="1"/>
  <c r="J354" i="8"/>
  <c r="K354" i="8" s="1"/>
  <c r="M354" i="8" s="1"/>
  <c r="J350" i="8"/>
  <c r="K350" i="8" s="1"/>
  <c r="M350" i="8" s="1"/>
  <c r="J346" i="8"/>
  <c r="K346" i="8" s="1"/>
  <c r="M346" i="8" s="1"/>
  <c r="J342" i="8"/>
  <c r="K342" i="8" s="1"/>
  <c r="M342" i="8" s="1"/>
  <c r="J338" i="8"/>
  <c r="K338" i="8" s="1"/>
  <c r="M338" i="8" s="1"/>
  <c r="J334" i="8"/>
  <c r="K334" i="8" s="1"/>
  <c r="M334" i="8" s="1"/>
  <c r="J330" i="8"/>
  <c r="K330" i="8" s="1"/>
  <c r="M330" i="8" s="1"/>
  <c r="J326" i="8"/>
  <c r="K326" i="8" s="1"/>
  <c r="M326" i="8" s="1"/>
  <c r="J322" i="8"/>
  <c r="K322" i="8" s="1"/>
  <c r="M322" i="8" s="1"/>
  <c r="J318" i="8"/>
  <c r="K318" i="8" s="1"/>
  <c r="M318" i="8" s="1"/>
  <c r="J314" i="8"/>
  <c r="K314" i="8" s="1"/>
  <c r="M314" i="8" s="1"/>
  <c r="J310" i="8"/>
  <c r="K310" i="8" s="1"/>
  <c r="M310" i="8" s="1"/>
  <c r="J415" i="8"/>
  <c r="K415" i="8" s="1"/>
  <c r="M415" i="8" s="1"/>
  <c r="J375" i="8"/>
  <c r="K375" i="8" s="1"/>
  <c r="M375" i="8" s="1"/>
  <c r="J374" i="8"/>
  <c r="K374" i="8" s="1"/>
  <c r="M374" i="8" s="1"/>
  <c r="J369" i="8"/>
  <c r="K369" i="8" s="1"/>
  <c r="M369" i="8" s="1"/>
  <c r="J367" i="8"/>
  <c r="K367" i="8" s="1"/>
  <c r="M367" i="8" s="1"/>
  <c r="J366" i="8"/>
  <c r="K366" i="8" s="1"/>
  <c r="M366" i="8" s="1"/>
  <c r="J307" i="8"/>
  <c r="K307" i="8" s="1"/>
  <c r="M307" i="8" s="1"/>
  <c r="J303" i="8"/>
  <c r="K303" i="8" s="1"/>
  <c r="M303" i="8" s="1"/>
  <c r="J299" i="8"/>
  <c r="K299" i="8" s="1"/>
  <c r="M299" i="8" s="1"/>
  <c r="J295" i="8"/>
  <c r="K295" i="8" s="1"/>
  <c r="M295" i="8" s="1"/>
  <c r="J291" i="8"/>
  <c r="K291" i="8" s="1"/>
  <c r="M291" i="8" s="1"/>
  <c r="J287" i="8"/>
  <c r="K287" i="8" s="1"/>
  <c r="M287" i="8" s="1"/>
  <c r="J399" i="8"/>
  <c r="K399" i="8" s="1"/>
  <c r="M399" i="8" s="1"/>
  <c r="J391" i="8"/>
  <c r="K391" i="8" s="1"/>
  <c r="M391" i="8" s="1"/>
  <c r="J373" i="8"/>
  <c r="K373" i="8" s="1"/>
  <c r="M373" i="8" s="1"/>
  <c r="J309" i="8"/>
  <c r="K309" i="8" s="1"/>
  <c r="M309" i="8" s="1"/>
  <c r="J308" i="8"/>
  <c r="K308" i="8" s="1"/>
  <c r="M308" i="8" s="1"/>
  <c r="J305" i="8"/>
  <c r="K305" i="8" s="1"/>
  <c r="M305" i="8" s="1"/>
  <c r="J304" i="8"/>
  <c r="K304" i="8" s="1"/>
  <c r="M304" i="8" s="1"/>
  <c r="J301" i="8"/>
  <c r="K301" i="8" s="1"/>
  <c r="M301" i="8" s="1"/>
  <c r="J300" i="8"/>
  <c r="K300" i="8" s="1"/>
  <c r="M300" i="8" s="1"/>
  <c r="J297" i="8"/>
  <c r="K297" i="8" s="1"/>
  <c r="M297" i="8" s="1"/>
  <c r="J296" i="8"/>
  <c r="K296" i="8" s="1"/>
  <c r="M296" i="8" s="1"/>
  <c r="J293" i="8"/>
  <c r="K293" i="8" s="1"/>
  <c r="M293" i="8" s="1"/>
  <c r="J292" i="8"/>
  <c r="K292" i="8" s="1"/>
  <c r="M292" i="8" s="1"/>
  <c r="J289" i="8"/>
  <c r="K289" i="8" s="1"/>
  <c r="M289" i="8" s="1"/>
  <c r="J288" i="8"/>
  <c r="K288" i="8" s="1"/>
  <c r="M288" i="8" s="1"/>
  <c r="J284" i="8"/>
  <c r="K284" i="8" s="1"/>
  <c r="M284" i="8" s="1"/>
  <c r="J280" i="8"/>
  <c r="K280" i="8" s="1"/>
  <c r="M280" i="8" s="1"/>
  <c r="J276" i="8"/>
  <c r="K276" i="8" s="1"/>
  <c r="M276" i="8" s="1"/>
  <c r="J272" i="8"/>
  <c r="K272" i="8" s="1"/>
  <c r="M272" i="8" s="1"/>
  <c r="J268" i="8"/>
  <c r="K268" i="8" s="1"/>
  <c r="M268" i="8" s="1"/>
  <c r="J264" i="8"/>
  <c r="K264" i="8" s="1"/>
  <c r="M264" i="8" s="1"/>
  <c r="J260" i="8"/>
  <c r="K260" i="8" s="1"/>
  <c r="M260" i="8" s="1"/>
  <c r="J256" i="8"/>
  <c r="K256" i="8" s="1"/>
  <c r="M256" i="8" s="1"/>
  <c r="J252" i="8"/>
  <c r="K252" i="8" s="1"/>
  <c r="M252" i="8" s="1"/>
  <c r="J248" i="8"/>
  <c r="K248" i="8" s="1"/>
  <c r="M248" i="8" s="1"/>
  <c r="J244" i="8"/>
  <c r="K244" i="8" s="1"/>
  <c r="M244" i="8" s="1"/>
  <c r="J240" i="8"/>
  <c r="K240" i="8" s="1"/>
  <c r="M240" i="8" s="1"/>
  <c r="J236" i="8"/>
  <c r="K236" i="8" s="1"/>
  <c r="M236" i="8" s="1"/>
  <c r="J232" i="8"/>
  <c r="K232" i="8" s="1"/>
  <c r="M232" i="8" s="1"/>
  <c r="J228" i="8"/>
  <c r="K228" i="8" s="1"/>
  <c r="M228" i="8" s="1"/>
  <c r="J224" i="8"/>
  <c r="K224" i="8" s="1"/>
  <c r="M224" i="8" s="1"/>
  <c r="J220" i="8"/>
  <c r="K220" i="8" s="1"/>
  <c r="M220" i="8" s="1"/>
  <c r="J216" i="8"/>
  <c r="K216" i="8" s="1"/>
  <c r="M216" i="8" s="1"/>
  <c r="J212" i="8"/>
  <c r="K212" i="8" s="1"/>
  <c r="M212" i="8" s="1"/>
  <c r="J208" i="8"/>
  <c r="K208" i="8" s="1"/>
  <c r="M208" i="8" s="1"/>
  <c r="J204" i="8"/>
  <c r="K204" i="8" s="1"/>
  <c r="M204" i="8" s="1"/>
  <c r="J200" i="8"/>
  <c r="K200" i="8" s="1"/>
  <c r="M200" i="8" s="1"/>
  <c r="J196" i="8"/>
  <c r="K196" i="8" s="1"/>
  <c r="M196" i="8" s="1"/>
  <c r="J192" i="8"/>
  <c r="K192" i="8" s="1"/>
  <c r="M192" i="8" s="1"/>
  <c r="J188" i="8"/>
  <c r="K188" i="8" s="1"/>
  <c r="M188" i="8" s="1"/>
  <c r="J184" i="8"/>
  <c r="K184" i="8" s="1"/>
  <c r="M184" i="8" s="1"/>
  <c r="J180" i="8"/>
  <c r="K180" i="8" s="1"/>
  <c r="M180" i="8" s="1"/>
  <c r="J176" i="8"/>
  <c r="K176" i="8" s="1"/>
  <c r="M176" i="8" s="1"/>
  <c r="J379" i="8"/>
  <c r="K379" i="8" s="1"/>
  <c r="M379" i="8" s="1"/>
  <c r="J371" i="8"/>
  <c r="K371" i="8" s="1"/>
  <c r="M371" i="8" s="1"/>
  <c r="J363" i="8"/>
  <c r="K363" i="8" s="1"/>
  <c r="M363" i="8" s="1"/>
  <c r="J356" i="8"/>
  <c r="K356" i="8" s="1"/>
  <c r="M356" i="8" s="1"/>
  <c r="J355" i="8"/>
  <c r="K355" i="8" s="1"/>
  <c r="M355" i="8" s="1"/>
  <c r="J348" i="8"/>
  <c r="K348" i="8" s="1"/>
  <c r="M348" i="8" s="1"/>
  <c r="J347" i="8"/>
  <c r="K347" i="8" s="1"/>
  <c r="M347" i="8" s="1"/>
  <c r="J340" i="8"/>
  <c r="K340" i="8" s="1"/>
  <c r="M340" i="8" s="1"/>
  <c r="J339" i="8"/>
  <c r="K339" i="8" s="1"/>
  <c r="M339" i="8" s="1"/>
  <c r="J332" i="8"/>
  <c r="K332" i="8" s="1"/>
  <c r="M332" i="8" s="1"/>
  <c r="J331" i="8"/>
  <c r="K331" i="8" s="1"/>
  <c r="M331" i="8" s="1"/>
  <c r="J324" i="8"/>
  <c r="K324" i="8" s="1"/>
  <c r="M324" i="8" s="1"/>
  <c r="J323" i="8"/>
  <c r="K323" i="8" s="1"/>
  <c r="M323" i="8" s="1"/>
  <c r="J316" i="8"/>
  <c r="K316" i="8" s="1"/>
  <c r="M316" i="8" s="1"/>
  <c r="J315" i="8"/>
  <c r="K315" i="8" s="1"/>
  <c r="M315" i="8" s="1"/>
  <c r="J302" i="8"/>
  <c r="K302" i="8" s="1"/>
  <c r="M302" i="8" s="1"/>
  <c r="J286" i="8"/>
  <c r="K286" i="8" s="1"/>
  <c r="M286" i="8" s="1"/>
  <c r="J171" i="8"/>
  <c r="K171" i="8" s="1"/>
  <c r="M171" i="8" s="1"/>
  <c r="J167" i="8"/>
  <c r="K167" i="8" s="1"/>
  <c r="M167" i="8" s="1"/>
  <c r="J163" i="8"/>
  <c r="K163" i="8" s="1"/>
  <c r="M163" i="8" s="1"/>
  <c r="J159" i="8"/>
  <c r="K159" i="8" s="1"/>
  <c r="M159" i="8" s="1"/>
  <c r="J155" i="8"/>
  <c r="K155" i="8" s="1"/>
  <c r="M155" i="8" s="1"/>
  <c r="J151" i="8"/>
  <c r="K151" i="8" s="1"/>
  <c r="M151" i="8" s="1"/>
  <c r="J147" i="8"/>
  <c r="K147" i="8" s="1"/>
  <c r="M147" i="8" s="1"/>
  <c r="J143" i="8"/>
  <c r="K143" i="8" s="1"/>
  <c r="M143" i="8" s="1"/>
  <c r="J139" i="8"/>
  <c r="K139" i="8" s="1"/>
  <c r="M139" i="8" s="1"/>
  <c r="J135" i="8"/>
  <c r="K135" i="8" s="1"/>
  <c r="M135" i="8" s="1"/>
  <c r="J370" i="8"/>
  <c r="K370" i="8" s="1"/>
  <c r="M370" i="8" s="1"/>
  <c r="J360" i="8"/>
  <c r="K360" i="8" s="1"/>
  <c r="M360" i="8" s="1"/>
  <c r="J351" i="8"/>
  <c r="K351" i="8" s="1"/>
  <c r="M351" i="8" s="1"/>
  <c r="J349" i="8"/>
  <c r="K349" i="8" s="1"/>
  <c r="M349" i="8" s="1"/>
  <c r="J344" i="8"/>
  <c r="K344" i="8" s="1"/>
  <c r="M344" i="8" s="1"/>
  <c r="J335" i="8"/>
  <c r="K335" i="8" s="1"/>
  <c r="M335" i="8" s="1"/>
  <c r="J333" i="8"/>
  <c r="K333" i="8" s="1"/>
  <c r="M333" i="8" s="1"/>
  <c r="J328" i="8"/>
  <c r="K328" i="8" s="1"/>
  <c r="M328" i="8" s="1"/>
  <c r="J319" i="8"/>
  <c r="K319" i="8" s="1"/>
  <c r="M319" i="8" s="1"/>
  <c r="J317" i="8"/>
  <c r="K317" i="8" s="1"/>
  <c r="M317" i="8" s="1"/>
  <c r="J312" i="8"/>
  <c r="K312" i="8" s="1"/>
  <c r="M312" i="8" s="1"/>
  <c r="J290" i="8"/>
  <c r="K290" i="8" s="1"/>
  <c r="M290" i="8" s="1"/>
  <c r="J285" i="8"/>
  <c r="K285" i="8" s="1"/>
  <c r="M285" i="8" s="1"/>
  <c r="J282" i="8"/>
  <c r="K282" i="8" s="1"/>
  <c r="M282" i="8" s="1"/>
  <c r="J271" i="8"/>
  <c r="K271" i="8" s="1"/>
  <c r="M271" i="8" s="1"/>
  <c r="J269" i="8"/>
  <c r="K269" i="8" s="1"/>
  <c r="M269" i="8" s="1"/>
  <c r="J266" i="8"/>
  <c r="K266" i="8" s="1"/>
  <c r="M266" i="8" s="1"/>
  <c r="J255" i="8"/>
  <c r="K255" i="8" s="1"/>
  <c r="M255" i="8" s="1"/>
  <c r="J253" i="8"/>
  <c r="K253" i="8" s="1"/>
  <c r="M253" i="8" s="1"/>
  <c r="J250" i="8"/>
  <c r="K250" i="8" s="1"/>
  <c r="M250" i="8" s="1"/>
  <c r="J239" i="8"/>
  <c r="K239" i="8" s="1"/>
  <c r="M239" i="8" s="1"/>
  <c r="J237" i="8"/>
  <c r="K237" i="8" s="1"/>
  <c r="M237" i="8" s="1"/>
  <c r="J234" i="8"/>
  <c r="K234" i="8" s="1"/>
  <c r="M234" i="8" s="1"/>
  <c r="J223" i="8"/>
  <c r="K223" i="8" s="1"/>
  <c r="M223" i="8" s="1"/>
  <c r="J221" i="8"/>
  <c r="K221" i="8" s="1"/>
  <c r="M221" i="8" s="1"/>
  <c r="J218" i="8"/>
  <c r="K218" i="8" s="1"/>
  <c r="M218" i="8" s="1"/>
  <c r="J207" i="8"/>
  <c r="K207" i="8" s="1"/>
  <c r="M207" i="8" s="1"/>
  <c r="J205" i="8"/>
  <c r="K205" i="8" s="1"/>
  <c r="M205" i="8" s="1"/>
  <c r="J202" i="8"/>
  <c r="K202" i="8" s="1"/>
  <c r="M202" i="8" s="1"/>
  <c r="J191" i="8"/>
  <c r="K191" i="8" s="1"/>
  <c r="M191" i="8" s="1"/>
  <c r="J189" i="8"/>
  <c r="K189" i="8" s="1"/>
  <c r="M189" i="8" s="1"/>
  <c r="J186" i="8"/>
  <c r="K186" i="8" s="1"/>
  <c r="M186" i="8" s="1"/>
  <c r="J175" i="8"/>
  <c r="K175" i="8" s="1"/>
  <c r="M175" i="8" s="1"/>
  <c r="J130" i="8"/>
  <c r="K130" i="8" s="1"/>
  <c r="M130" i="8" s="1"/>
  <c r="J126" i="8"/>
  <c r="K126" i="8" s="1"/>
  <c r="M126" i="8" s="1"/>
  <c r="J122" i="8"/>
  <c r="K122" i="8" s="1"/>
  <c r="M122" i="8" s="1"/>
  <c r="J118" i="8"/>
  <c r="K118" i="8" s="1"/>
  <c r="M118" i="8" s="1"/>
  <c r="J114" i="8"/>
  <c r="K114" i="8" s="1"/>
  <c r="M114" i="8" s="1"/>
  <c r="J110" i="8"/>
  <c r="K110" i="8" s="1"/>
  <c r="M110" i="8" s="1"/>
  <c r="J106" i="8"/>
  <c r="K106" i="8" s="1"/>
  <c r="M106" i="8" s="1"/>
  <c r="J102" i="8"/>
  <c r="K102" i="8" s="1"/>
  <c r="M102" i="8" s="1"/>
  <c r="J98" i="8"/>
  <c r="K98" i="8" s="1"/>
  <c r="M98" i="8" s="1"/>
  <c r="J94" i="8"/>
  <c r="K94" i="8" s="1"/>
  <c r="M94" i="8" s="1"/>
  <c r="J90" i="8"/>
  <c r="K90" i="8" s="1"/>
  <c r="M90" i="8" s="1"/>
  <c r="J86" i="8"/>
  <c r="K86" i="8" s="1"/>
  <c r="M86" i="8" s="1"/>
  <c r="J82" i="8"/>
  <c r="K82" i="8" s="1"/>
  <c r="M82" i="8" s="1"/>
  <c r="J78" i="8"/>
  <c r="K78" i="8" s="1"/>
  <c r="M78" i="8" s="1"/>
  <c r="J74" i="8"/>
  <c r="K74" i="8" s="1"/>
  <c r="M74" i="8" s="1"/>
  <c r="J70" i="8"/>
  <c r="K70" i="8" s="1"/>
  <c r="M70" i="8" s="1"/>
  <c r="J66" i="8"/>
  <c r="K66" i="8" s="1"/>
  <c r="M66" i="8" s="1"/>
  <c r="J62" i="8"/>
  <c r="K62" i="8" s="1"/>
  <c r="M62" i="8" s="1"/>
  <c r="J58" i="8"/>
  <c r="K58" i="8" s="1"/>
  <c r="M58" i="8" s="1"/>
  <c r="J54" i="8"/>
  <c r="K54" i="8" s="1"/>
  <c r="M54" i="8" s="1"/>
  <c r="J50" i="8"/>
  <c r="K50" i="8" s="1"/>
  <c r="M50" i="8" s="1"/>
  <c r="J46" i="8"/>
  <c r="K46" i="8" s="1"/>
  <c r="M46" i="8" s="1"/>
  <c r="J42" i="8"/>
  <c r="K42" i="8" s="1"/>
  <c r="M42" i="8" s="1"/>
  <c r="J38" i="8"/>
  <c r="K38" i="8" s="1"/>
  <c r="M38" i="8" s="1"/>
  <c r="J34" i="8"/>
  <c r="K34" i="8" s="1"/>
  <c r="M34" i="8" s="1"/>
  <c r="J30" i="8"/>
  <c r="K30" i="8" s="1"/>
  <c r="M30" i="8" s="1"/>
  <c r="J26" i="8"/>
  <c r="K26" i="8" s="1"/>
  <c r="M26" i="8" s="1"/>
  <c r="J22" i="8"/>
  <c r="K22" i="8" s="1"/>
  <c r="M22" i="8" s="1"/>
  <c r="J18" i="8"/>
  <c r="K18" i="8" s="1"/>
  <c r="M18" i="8" s="1"/>
  <c r="J14" i="8"/>
  <c r="K14" i="8" s="1"/>
  <c r="M14" i="8" s="1"/>
  <c r="J10" i="8"/>
  <c r="K10" i="8" s="1"/>
  <c r="M10" i="8" s="1"/>
  <c r="J419" i="8"/>
  <c r="K419" i="8" s="1"/>
  <c r="M419" i="8" s="1"/>
  <c r="J352" i="8"/>
  <c r="K352" i="8" s="1"/>
  <c r="M352" i="8" s="1"/>
  <c r="J343" i="8"/>
  <c r="K343" i="8" s="1"/>
  <c r="M343" i="8" s="1"/>
  <c r="J341" i="8"/>
  <c r="K341" i="8" s="1"/>
  <c r="M341" i="8" s="1"/>
  <c r="J336" i="8"/>
  <c r="K336" i="8" s="1"/>
  <c r="M336" i="8" s="1"/>
  <c r="J325" i="8"/>
  <c r="K325" i="8" s="1"/>
  <c r="M325" i="8" s="1"/>
  <c r="J279" i="8"/>
  <c r="K279" i="8" s="1"/>
  <c r="M279" i="8" s="1"/>
  <c r="J277" i="8"/>
  <c r="K277" i="8" s="1"/>
  <c r="M277" i="8" s="1"/>
  <c r="J263" i="8"/>
  <c r="K263" i="8" s="1"/>
  <c r="M263" i="8" s="1"/>
  <c r="J258" i="8"/>
  <c r="K258" i="8" s="1"/>
  <c r="M258" i="8" s="1"/>
  <c r="J247" i="8"/>
  <c r="K247" i="8" s="1"/>
  <c r="M247" i="8" s="1"/>
  <c r="J242" i="8"/>
  <c r="K242" i="8" s="1"/>
  <c r="M242" i="8" s="1"/>
  <c r="J231" i="8"/>
  <c r="K231" i="8" s="1"/>
  <c r="M231" i="8" s="1"/>
  <c r="J229" i="8"/>
  <c r="K229" i="8" s="1"/>
  <c r="M229" i="8" s="1"/>
  <c r="J197" i="8"/>
  <c r="K197" i="8" s="1"/>
  <c r="M197" i="8" s="1"/>
  <c r="J194" i="8"/>
  <c r="K194" i="8" s="1"/>
  <c r="M194" i="8" s="1"/>
  <c r="J181" i="8"/>
  <c r="K181" i="8" s="1"/>
  <c r="M181" i="8" s="1"/>
  <c r="J172" i="8"/>
  <c r="K172" i="8" s="1"/>
  <c r="M172" i="8" s="1"/>
  <c r="J169" i="8"/>
  <c r="K169" i="8" s="1"/>
  <c r="M169" i="8" s="1"/>
  <c r="J168" i="8"/>
  <c r="K168" i="8" s="1"/>
  <c r="M168" i="8" s="1"/>
  <c r="J161" i="8"/>
  <c r="K161" i="8" s="1"/>
  <c r="M161" i="8" s="1"/>
  <c r="J128" i="8"/>
  <c r="K128" i="8" s="1"/>
  <c r="M128" i="8" s="1"/>
  <c r="J112" i="8"/>
  <c r="K112" i="8" s="1"/>
  <c r="M112" i="8" s="1"/>
  <c r="J96" i="8"/>
  <c r="K96" i="8" s="1"/>
  <c r="M96" i="8" s="1"/>
  <c r="J80" i="8"/>
  <c r="K80" i="8" s="1"/>
  <c r="M80" i="8" s="1"/>
  <c r="J72" i="8"/>
  <c r="K72" i="8" s="1"/>
  <c r="M72" i="8" s="1"/>
  <c r="J361" i="8"/>
  <c r="K361" i="8" s="1"/>
  <c r="M361" i="8" s="1"/>
  <c r="J345" i="8"/>
  <c r="K345" i="8" s="1"/>
  <c r="M345" i="8" s="1"/>
  <c r="J329" i="8"/>
  <c r="K329" i="8" s="1"/>
  <c r="M329" i="8" s="1"/>
  <c r="J313" i="8"/>
  <c r="K313" i="8" s="1"/>
  <c r="M313" i="8" s="1"/>
  <c r="J298" i="8"/>
  <c r="K298" i="8" s="1"/>
  <c r="M298" i="8" s="1"/>
  <c r="J294" i="8"/>
  <c r="K294" i="8" s="1"/>
  <c r="M294" i="8" s="1"/>
  <c r="J275" i="8"/>
  <c r="K275" i="8" s="1"/>
  <c r="M275" i="8" s="1"/>
  <c r="J273" i="8"/>
  <c r="K273" i="8" s="1"/>
  <c r="M273" i="8" s="1"/>
  <c r="J270" i="8"/>
  <c r="K270" i="8" s="1"/>
  <c r="M270" i="8" s="1"/>
  <c r="J259" i="8"/>
  <c r="K259" i="8" s="1"/>
  <c r="M259" i="8" s="1"/>
  <c r="J257" i="8"/>
  <c r="K257" i="8" s="1"/>
  <c r="M257" i="8" s="1"/>
  <c r="J254" i="8"/>
  <c r="K254" i="8" s="1"/>
  <c r="M254" i="8" s="1"/>
  <c r="J243" i="8"/>
  <c r="K243" i="8" s="1"/>
  <c r="M243" i="8" s="1"/>
  <c r="J241" i="8"/>
  <c r="K241" i="8" s="1"/>
  <c r="M241" i="8" s="1"/>
  <c r="J238" i="8"/>
  <c r="K238" i="8" s="1"/>
  <c r="M238" i="8" s="1"/>
  <c r="J227" i="8"/>
  <c r="K227" i="8" s="1"/>
  <c r="M227" i="8" s="1"/>
  <c r="J225" i="8"/>
  <c r="K225" i="8" s="1"/>
  <c r="M225" i="8" s="1"/>
  <c r="J222" i="8"/>
  <c r="K222" i="8" s="1"/>
  <c r="M222" i="8" s="1"/>
  <c r="J211" i="8"/>
  <c r="K211" i="8" s="1"/>
  <c r="M211" i="8" s="1"/>
  <c r="J209" i="8"/>
  <c r="K209" i="8" s="1"/>
  <c r="M209" i="8" s="1"/>
  <c r="J206" i="8"/>
  <c r="K206" i="8" s="1"/>
  <c r="M206" i="8" s="1"/>
  <c r="J195" i="8"/>
  <c r="K195" i="8" s="1"/>
  <c r="M195" i="8" s="1"/>
  <c r="J193" i="8"/>
  <c r="K193" i="8" s="1"/>
  <c r="M193" i="8" s="1"/>
  <c r="J190" i="8"/>
  <c r="K190" i="8" s="1"/>
  <c r="M190" i="8" s="1"/>
  <c r="J179" i="8"/>
  <c r="K179" i="8" s="1"/>
  <c r="M179" i="8" s="1"/>
  <c r="J177" i="8"/>
  <c r="K177" i="8" s="1"/>
  <c r="M177" i="8" s="1"/>
  <c r="J174" i="8"/>
  <c r="K174" i="8" s="1"/>
  <c r="M174" i="8" s="1"/>
  <c r="J170" i="8"/>
  <c r="K170" i="8" s="1"/>
  <c r="M170" i="8" s="1"/>
  <c r="J166" i="8"/>
  <c r="K166" i="8" s="1"/>
  <c r="M166" i="8" s="1"/>
  <c r="J162" i="8"/>
  <c r="K162" i="8" s="1"/>
  <c r="M162" i="8" s="1"/>
  <c r="J158" i="8"/>
  <c r="K158" i="8" s="1"/>
  <c r="M158" i="8" s="1"/>
  <c r="J154" i="8"/>
  <c r="K154" i="8" s="1"/>
  <c r="M154" i="8" s="1"/>
  <c r="J150" i="8"/>
  <c r="K150" i="8" s="1"/>
  <c r="M150" i="8" s="1"/>
  <c r="J146" i="8"/>
  <c r="K146" i="8" s="1"/>
  <c r="M146" i="8" s="1"/>
  <c r="J142" i="8"/>
  <c r="K142" i="8" s="1"/>
  <c r="M142" i="8" s="1"/>
  <c r="J138" i="8"/>
  <c r="K138" i="8" s="1"/>
  <c r="M138" i="8" s="1"/>
  <c r="J134" i="8"/>
  <c r="K134" i="8" s="1"/>
  <c r="M134" i="8" s="1"/>
  <c r="J131" i="8"/>
  <c r="K131" i="8" s="1"/>
  <c r="M131" i="8" s="1"/>
  <c r="J127" i="8"/>
  <c r="K127" i="8" s="1"/>
  <c r="M127" i="8" s="1"/>
  <c r="J123" i="8"/>
  <c r="K123" i="8" s="1"/>
  <c r="M123" i="8" s="1"/>
  <c r="J119" i="8"/>
  <c r="K119" i="8" s="1"/>
  <c r="M119" i="8" s="1"/>
  <c r="J115" i="8"/>
  <c r="K115" i="8" s="1"/>
  <c r="M115" i="8" s="1"/>
  <c r="J111" i="8"/>
  <c r="K111" i="8" s="1"/>
  <c r="M111" i="8" s="1"/>
  <c r="J107" i="8"/>
  <c r="K107" i="8" s="1"/>
  <c r="M107" i="8" s="1"/>
  <c r="J103" i="8"/>
  <c r="K103" i="8" s="1"/>
  <c r="M103" i="8" s="1"/>
  <c r="J99" i="8"/>
  <c r="K99" i="8" s="1"/>
  <c r="M99" i="8" s="1"/>
  <c r="J95" i="8"/>
  <c r="K95" i="8" s="1"/>
  <c r="M95" i="8" s="1"/>
  <c r="J91" i="8"/>
  <c r="K91" i="8" s="1"/>
  <c r="M91" i="8" s="1"/>
  <c r="J87" i="8"/>
  <c r="K87" i="8" s="1"/>
  <c r="M87" i="8" s="1"/>
  <c r="J83" i="8"/>
  <c r="K83" i="8" s="1"/>
  <c r="M83" i="8" s="1"/>
  <c r="J79" i="8"/>
  <c r="K79" i="8" s="1"/>
  <c r="M79" i="8" s="1"/>
  <c r="J75" i="8"/>
  <c r="K75" i="8" s="1"/>
  <c r="M75" i="8" s="1"/>
  <c r="J71" i="8"/>
  <c r="K71" i="8" s="1"/>
  <c r="M71" i="8" s="1"/>
  <c r="J67" i="8"/>
  <c r="K67" i="8" s="1"/>
  <c r="M67" i="8" s="1"/>
  <c r="J63" i="8"/>
  <c r="K63" i="8" s="1"/>
  <c r="M63" i="8" s="1"/>
  <c r="J59" i="8"/>
  <c r="K59" i="8" s="1"/>
  <c r="M59" i="8" s="1"/>
  <c r="J55" i="8"/>
  <c r="K55" i="8" s="1"/>
  <c r="M55" i="8" s="1"/>
  <c r="J51" i="8"/>
  <c r="K51" i="8" s="1"/>
  <c r="M51" i="8" s="1"/>
  <c r="J47" i="8"/>
  <c r="K47" i="8" s="1"/>
  <c r="M47" i="8" s="1"/>
  <c r="J43" i="8"/>
  <c r="K43" i="8" s="1"/>
  <c r="M43" i="8" s="1"/>
  <c r="J39" i="8"/>
  <c r="K39" i="8" s="1"/>
  <c r="M39" i="8" s="1"/>
  <c r="J35" i="8"/>
  <c r="K35" i="8" s="1"/>
  <c r="M35" i="8" s="1"/>
  <c r="J31" i="8"/>
  <c r="K31" i="8" s="1"/>
  <c r="M31" i="8" s="1"/>
  <c r="J27" i="8"/>
  <c r="K27" i="8" s="1"/>
  <c r="M27" i="8" s="1"/>
  <c r="J23" i="8"/>
  <c r="K23" i="8" s="1"/>
  <c r="M23" i="8" s="1"/>
  <c r="J19" i="8"/>
  <c r="K19" i="8" s="1"/>
  <c r="M19" i="8" s="1"/>
  <c r="J15" i="8"/>
  <c r="K15" i="8" s="1"/>
  <c r="M15" i="8" s="1"/>
  <c r="J11" i="8"/>
  <c r="K11" i="8" s="1"/>
  <c r="M11" i="8" s="1"/>
  <c r="J365" i="8"/>
  <c r="K365" i="8" s="1"/>
  <c r="M365" i="8" s="1"/>
  <c r="J359" i="8"/>
  <c r="K359" i="8" s="1"/>
  <c r="M359" i="8" s="1"/>
  <c r="J357" i="8"/>
  <c r="K357" i="8" s="1"/>
  <c r="M357" i="8" s="1"/>
  <c r="J327" i="8"/>
  <c r="K327" i="8" s="1"/>
  <c r="M327" i="8" s="1"/>
  <c r="J320" i="8"/>
  <c r="K320" i="8" s="1"/>
  <c r="M320" i="8" s="1"/>
  <c r="J311" i="8"/>
  <c r="K311" i="8" s="1"/>
  <c r="M311" i="8" s="1"/>
  <c r="J274" i="8"/>
  <c r="K274" i="8" s="1"/>
  <c r="M274" i="8" s="1"/>
  <c r="J261" i="8"/>
  <c r="K261" i="8" s="1"/>
  <c r="M261" i="8" s="1"/>
  <c r="J245" i="8"/>
  <c r="K245" i="8" s="1"/>
  <c r="M245" i="8" s="1"/>
  <c r="J226" i="8"/>
  <c r="K226" i="8" s="1"/>
  <c r="M226" i="8" s="1"/>
  <c r="J215" i="8"/>
  <c r="K215" i="8" s="1"/>
  <c r="M215" i="8" s="1"/>
  <c r="J213" i="8"/>
  <c r="K213" i="8" s="1"/>
  <c r="M213" i="8" s="1"/>
  <c r="J210" i="8"/>
  <c r="K210" i="8" s="1"/>
  <c r="M210" i="8" s="1"/>
  <c r="J199" i="8"/>
  <c r="K199" i="8" s="1"/>
  <c r="M199" i="8" s="1"/>
  <c r="J183" i="8"/>
  <c r="K183" i="8" s="1"/>
  <c r="M183" i="8" s="1"/>
  <c r="J178" i="8"/>
  <c r="K178" i="8" s="1"/>
  <c r="M178" i="8" s="1"/>
  <c r="J173" i="8"/>
  <c r="K173" i="8" s="1"/>
  <c r="M173" i="8" s="1"/>
  <c r="J165" i="8"/>
  <c r="K165" i="8" s="1"/>
  <c r="M165" i="8" s="1"/>
  <c r="J164" i="8"/>
  <c r="K164" i="8" s="1"/>
  <c r="M164" i="8" s="1"/>
  <c r="J160" i="8"/>
  <c r="K160" i="8" s="1"/>
  <c r="M160" i="8" s="1"/>
  <c r="J157" i="8"/>
  <c r="K157" i="8" s="1"/>
  <c r="M157" i="8" s="1"/>
  <c r="J156" i="8"/>
  <c r="K156" i="8" s="1"/>
  <c r="M156" i="8" s="1"/>
  <c r="J153" i="8"/>
  <c r="K153" i="8" s="1"/>
  <c r="M153" i="8" s="1"/>
  <c r="J152" i="8"/>
  <c r="K152" i="8" s="1"/>
  <c r="M152" i="8" s="1"/>
  <c r="J149" i="8"/>
  <c r="K149" i="8" s="1"/>
  <c r="M149" i="8" s="1"/>
  <c r="J148" i="8"/>
  <c r="K148" i="8" s="1"/>
  <c r="M148" i="8" s="1"/>
  <c r="J145" i="8"/>
  <c r="K145" i="8" s="1"/>
  <c r="M145" i="8" s="1"/>
  <c r="J144" i="8"/>
  <c r="K144" i="8" s="1"/>
  <c r="M144" i="8" s="1"/>
  <c r="J141" i="8"/>
  <c r="K141" i="8" s="1"/>
  <c r="M141" i="8" s="1"/>
  <c r="J140" i="8"/>
  <c r="K140" i="8" s="1"/>
  <c r="M140" i="8" s="1"/>
  <c r="J137" i="8"/>
  <c r="K137" i="8" s="1"/>
  <c r="M137" i="8" s="1"/>
  <c r="J136" i="8"/>
  <c r="K136" i="8" s="1"/>
  <c r="M136" i="8" s="1"/>
  <c r="J133" i="8"/>
  <c r="K133" i="8" s="1"/>
  <c r="M133" i="8" s="1"/>
  <c r="J132" i="8"/>
  <c r="K132" i="8" s="1"/>
  <c r="M132" i="8" s="1"/>
  <c r="J124" i="8"/>
  <c r="K124" i="8" s="1"/>
  <c r="M124" i="8" s="1"/>
  <c r="J120" i="8"/>
  <c r="K120" i="8" s="1"/>
  <c r="M120" i="8" s="1"/>
  <c r="J116" i="8"/>
  <c r="K116" i="8" s="1"/>
  <c r="M116" i="8" s="1"/>
  <c r="J108" i="8"/>
  <c r="K108" i="8" s="1"/>
  <c r="M108" i="8" s="1"/>
  <c r="J104" i="8"/>
  <c r="K104" i="8" s="1"/>
  <c r="M104" i="8" s="1"/>
  <c r="J100" i="8"/>
  <c r="K100" i="8" s="1"/>
  <c r="M100" i="8" s="1"/>
  <c r="J92" i="8"/>
  <c r="K92" i="8" s="1"/>
  <c r="M92" i="8" s="1"/>
  <c r="J88" i="8"/>
  <c r="K88" i="8" s="1"/>
  <c r="M88" i="8" s="1"/>
  <c r="J84" i="8"/>
  <c r="K84" i="8" s="1"/>
  <c r="M84" i="8" s="1"/>
  <c r="J76" i="8"/>
  <c r="K76" i="8" s="1"/>
  <c r="M76" i="8" s="1"/>
  <c r="J68" i="8"/>
  <c r="K68" i="8" s="1"/>
  <c r="M68" i="8" s="1"/>
  <c r="J321" i="8"/>
  <c r="K321" i="8" s="1"/>
  <c r="M321" i="8" s="1"/>
  <c r="J281" i="8"/>
  <c r="K281" i="8" s="1"/>
  <c r="M281" i="8" s="1"/>
  <c r="J262" i="8"/>
  <c r="K262" i="8" s="1"/>
  <c r="M262" i="8" s="1"/>
  <c r="J251" i="8"/>
  <c r="K251" i="8" s="1"/>
  <c r="M251" i="8" s="1"/>
  <c r="J217" i="8"/>
  <c r="K217" i="8" s="1"/>
  <c r="M217" i="8" s="1"/>
  <c r="J198" i="8"/>
  <c r="K198" i="8" s="1"/>
  <c r="M198" i="8" s="1"/>
  <c r="J187" i="8"/>
  <c r="K187" i="8" s="1"/>
  <c r="M187" i="8" s="1"/>
  <c r="J125" i="8"/>
  <c r="K125" i="8" s="1"/>
  <c r="M125" i="8" s="1"/>
  <c r="J117" i="8"/>
  <c r="K117" i="8" s="1"/>
  <c r="M117" i="8" s="1"/>
  <c r="J109" i="8"/>
  <c r="K109" i="8" s="1"/>
  <c r="M109" i="8" s="1"/>
  <c r="J101" i="8"/>
  <c r="K101" i="8" s="1"/>
  <c r="M101" i="8" s="1"/>
  <c r="J93" i="8"/>
  <c r="K93" i="8" s="1"/>
  <c r="M93" i="8" s="1"/>
  <c r="J85" i="8"/>
  <c r="K85" i="8" s="1"/>
  <c r="M85" i="8" s="1"/>
  <c r="J77" i="8"/>
  <c r="K77" i="8" s="1"/>
  <c r="M77" i="8" s="1"/>
  <c r="J69" i="8"/>
  <c r="K69" i="8" s="1"/>
  <c r="M69" i="8" s="1"/>
  <c r="J64" i="8"/>
  <c r="K64" i="8" s="1"/>
  <c r="M64" i="8" s="1"/>
  <c r="J60" i="8"/>
  <c r="K60" i="8" s="1"/>
  <c r="M60" i="8" s="1"/>
  <c r="J56" i="8"/>
  <c r="K56" i="8" s="1"/>
  <c r="M56" i="8" s="1"/>
  <c r="J52" i="8"/>
  <c r="K52" i="8" s="1"/>
  <c r="M52" i="8" s="1"/>
  <c r="J48" i="8"/>
  <c r="K48" i="8" s="1"/>
  <c r="M48" i="8" s="1"/>
  <c r="J44" i="8"/>
  <c r="K44" i="8" s="1"/>
  <c r="M44" i="8" s="1"/>
  <c r="J40" i="8"/>
  <c r="K40" i="8" s="1"/>
  <c r="M40" i="8" s="1"/>
  <c r="J36" i="8"/>
  <c r="K36" i="8" s="1"/>
  <c r="M36" i="8" s="1"/>
  <c r="J32" i="8"/>
  <c r="K32" i="8" s="1"/>
  <c r="M32" i="8" s="1"/>
  <c r="J28" i="8"/>
  <c r="K28" i="8" s="1"/>
  <c r="M28" i="8" s="1"/>
  <c r="J24" i="8"/>
  <c r="K24" i="8" s="1"/>
  <c r="M24" i="8" s="1"/>
  <c r="J20" i="8"/>
  <c r="K20" i="8" s="1"/>
  <c r="M20" i="8" s="1"/>
  <c r="J16" i="8"/>
  <c r="K16" i="8" s="1"/>
  <c r="M16" i="8" s="1"/>
  <c r="J12" i="8"/>
  <c r="K12" i="8" s="1"/>
  <c r="M12" i="8" s="1"/>
  <c r="J423" i="8"/>
  <c r="K423" i="8" s="1"/>
  <c r="M423" i="8" s="1"/>
  <c r="J383" i="8"/>
  <c r="K383" i="8" s="1"/>
  <c r="M383" i="8" s="1"/>
  <c r="J337" i="8"/>
  <c r="K337" i="8" s="1"/>
  <c r="M337" i="8" s="1"/>
  <c r="J265" i="8"/>
  <c r="K265" i="8" s="1"/>
  <c r="M265" i="8" s="1"/>
  <c r="J246" i="8"/>
  <c r="K246" i="8" s="1"/>
  <c r="M246" i="8" s="1"/>
  <c r="J235" i="8"/>
  <c r="K235" i="8" s="1"/>
  <c r="M235" i="8" s="1"/>
  <c r="J201" i="8"/>
  <c r="K201" i="8" s="1"/>
  <c r="M201" i="8" s="1"/>
  <c r="J182" i="8"/>
  <c r="K182" i="8" s="1"/>
  <c r="M182" i="8" s="1"/>
  <c r="J353" i="8"/>
  <c r="K353" i="8" s="1"/>
  <c r="M353" i="8" s="1"/>
  <c r="J283" i="8"/>
  <c r="K283" i="8" s="1"/>
  <c r="M283" i="8" s="1"/>
  <c r="J249" i="8"/>
  <c r="K249" i="8" s="1"/>
  <c r="M249" i="8" s="1"/>
  <c r="J230" i="8"/>
  <c r="K230" i="8" s="1"/>
  <c r="M230" i="8" s="1"/>
  <c r="J219" i="8"/>
  <c r="K219" i="8" s="1"/>
  <c r="M219" i="8" s="1"/>
  <c r="J185" i="8"/>
  <c r="K185" i="8" s="1"/>
  <c r="M185" i="8" s="1"/>
  <c r="J129" i="8"/>
  <c r="K129" i="8" s="1"/>
  <c r="M129" i="8" s="1"/>
  <c r="J121" i="8"/>
  <c r="K121" i="8" s="1"/>
  <c r="M121" i="8" s="1"/>
  <c r="J113" i="8"/>
  <c r="K113" i="8" s="1"/>
  <c r="M113" i="8" s="1"/>
  <c r="J105" i="8"/>
  <c r="K105" i="8" s="1"/>
  <c r="M105" i="8" s="1"/>
  <c r="J97" i="8"/>
  <c r="K97" i="8" s="1"/>
  <c r="M97" i="8" s="1"/>
  <c r="J89" i="8"/>
  <c r="K89" i="8" s="1"/>
  <c r="M89" i="8" s="1"/>
  <c r="J81" i="8"/>
  <c r="K81" i="8" s="1"/>
  <c r="M81" i="8" s="1"/>
  <c r="J73" i="8"/>
  <c r="K73" i="8" s="1"/>
  <c r="M73" i="8" s="1"/>
  <c r="J65" i="8"/>
  <c r="K65" i="8" s="1"/>
  <c r="M65" i="8" s="1"/>
  <c r="J61" i="8"/>
  <c r="K61" i="8" s="1"/>
  <c r="M61" i="8" s="1"/>
  <c r="J57" i="8"/>
  <c r="K57" i="8" s="1"/>
  <c r="M57" i="8" s="1"/>
  <c r="J53" i="8"/>
  <c r="K53" i="8" s="1"/>
  <c r="M53" i="8" s="1"/>
  <c r="J49" i="8"/>
  <c r="K49" i="8" s="1"/>
  <c r="M49" i="8" s="1"/>
  <c r="J45" i="8"/>
  <c r="K45" i="8" s="1"/>
  <c r="M45" i="8" s="1"/>
  <c r="J41" i="8"/>
  <c r="K41" i="8" s="1"/>
  <c r="M41" i="8" s="1"/>
  <c r="J37" i="8"/>
  <c r="K37" i="8" s="1"/>
  <c r="M37" i="8" s="1"/>
  <c r="J33" i="8"/>
  <c r="K33" i="8" s="1"/>
  <c r="M33" i="8" s="1"/>
  <c r="J29" i="8"/>
  <c r="K29" i="8" s="1"/>
  <c r="M29" i="8" s="1"/>
  <c r="J25" i="8"/>
  <c r="K25" i="8" s="1"/>
  <c r="M25" i="8" s="1"/>
  <c r="J21" i="8"/>
  <c r="K21" i="8" s="1"/>
  <c r="M21" i="8" s="1"/>
  <c r="J17" i="8"/>
  <c r="K17" i="8" s="1"/>
  <c r="M17" i="8" s="1"/>
  <c r="J13" i="8"/>
  <c r="K13" i="8" s="1"/>
  <c r="M13" i="8" s="1"/>
  <c r="J9" i="8"/>
  <c r="K9" i="8" s="1"/>
  <c r="M9" i="8" s="1"/>
  <c r="J306" i="8"/>
  <c r="K306" i="8" s="1"/>
  <c r="M306" i="8" s="1"/>
  <c r="J278" i="8"/>
  <c r="K278" i="8" s="1"/>
  <c r="M278" i="8" s="1"/>
  <c r="J267" i="8"/>
  <c r="K267" i="8" s="1"/>
  <c r="M267" i="8" s="1"/>
  <c r="J233" i="8"/>
  <c r="K233" i="8" s="1"/>
  <c r="M233" i="8" s="1"/>
  <c r="J214" i="8"/>
  <c r="K214" i="8" s="1"/>
  <c r="M214" i="8" s="1"/>
  <c r="J203" i="8"/>
  <c r="K203" i="8" s="1"/>
  <c r="M203" i="8" s="1"/>
  <c r="J428" i="7"/>
  <c r="K428" i="7" s="1"/>
  <c r="M428" i="7" s="1"/>
  <c r="J424" i="7"/>
  <c r="K424" i="7" s="1"/>
  <c r="M424" i="7" s="1"/>
  <c r="J420" i="7"/>
  <c r="K420" i="7" s="1"/>
  <c r="M420" i="7" s="1"/>
  <c r="J416" i="7"/>
  <c r="K416" i="7" s="1"/>
  <c r="M416" i="7" s="1"/>
  <c r="J412" i="7"/>
  <c r="K412" i="7" s="1"/>
  <c r="M412" i="7" s="1"/>
  <c r="J408" i="7"/>
  <c r="K408" i="7" s="1"/>
  <c r="M408" i="7" s="1"/>
  <c r="J404" i="7"/>
  <c r="K404" i="7" s="1"/>
  <c r="M404" i="7" s="1"/>
  <c r="J400" i="7"/>
  <c r="K400" i="7" s="1"/>
  <c r="M400" i="7" s="1"/>
  <c r="J396" i="7"/>
  <c r="K396" i="7" s="1"/>
  <c r="M396" i="7" s="1"/>
  <c r="J392" i="7"/>
  <c r="K392" i="7" s="1"/>
  <c r="M392" i="7" s="1"/>
  <c r="J389" i="7"/>
  <c r="K389" i="7" s="1"/>
  <c r="M389" i="7" s="1"/>
  <c r="J385" i="7"/>
  <c r="K385" i="7" s="1"/>
  <c r="M385" i="7" s="1"/>
  <c r="J381" i="7"/>
  <c r="K381" i="7" s="1"/>
  <c r="M381" i="7" s="1"/>
  <c r="J377" i="7"/>
  <c r="K377" i="7" s="1"/>
  <c r="M377" i="7" s="1"/>
  <c r="J373" i="7"/>
  <c r="K373" i="7" s="1"/>
  <c r="M373" i="7" s="1"/>
  <c r="J369" i="7"/>
  <c r="K369" i="7" s="1"/>
  <c r="M369" i="7" s="1"/>
  <c r="J365" i="7"/>
  <c r="K365" i="7" s="1"/>
  <c r="M365" i="7" s="1"/>
  <c r="J361" i="7"/>
  <c r="K361" i="7" s="1"/>
  <c r="M361" i="7" s="1"/>
  <c r="J357" i="7"/>
  <c r="K357" i="7" s="1"/>
  <c r="M357" i="7" s="1"/>
  <c r="J353" i="7"/>
  <c r="K353" i="7" s="1"/>
  <c r="M353" i="7" s="1"/>
  <c r="J349" i="7"/>
  <c r="K349" i="7" s="1"/>
  <c r="M349" i="7" s="1"/>
  <c r="J345" i="7"/>
  <c r="K345" i="7" s="1"/>
  <c r="M345" i="7" s="1"/>
  <c r="J341" i="7"/>
  <c r="K341" i="7" s="1"/>
  <c r="M341" i="7" s="1"/>
  <c r="J423" i="7"/>
  <c r="K423" i="7" s="1"/>
  <c r="M423" i="7" s="1"/>
  <c r="J421" i="7"/>
  <c r="K421" i="7" s="1"/>
  <c r="M421" i="7" s="1"/>
  <c r="J418" i="7"/>
  <c r="K418" i="7" s="1"/>
  <c r="M418" i="7" s="1"/>
  <c r="J407" i="7"/>
  <c r="K407" i="7" s="1"/>
  <c r="M407" i="7" s="1"/>
  <c r="J405" i="7"/>
  <c r="K405" i="7" s="1"/>
  <c r="M405" i="7" s="1"/>
  <c r="J402" i="7"/>
  <c r="K402" i="7" s="1"/>
  <c r="M402" i="7" s="1"/>
  <c r="J391" i="7"/>
  <c r="K391" i="7" s="1"/>
  <c r="M391" i="7" s="1"/>
  <c r="J390" i="7"/>
  <c r="K390" i="7" s="1"/>
  <c r="M390" i="7" s="1"/>
  <c r="J387" i="7"/>
  <c r="K387" i="7" s="1"/>
  <c r="M387" i="7" s="1"/>
  <c r="J386" i="7"/>
  <c r="K386" i="7" s="1"/>
  <c r="M386" i="7" s="1"/>
  <c r="J383" i="7"/>
  <c r="K383" i="7" s="1"/>
  <c r="M383" i="7" s="1"/>
  <c r="J382" i="7"/>
  <c r="K382" i="7" s="1"/>
  <c r="M382" i="7" s="1"/>
  <c r="J379" i="7"/>
  <c r="K379" i="7" s="1"/>
  <c r="M379" i="7" s="1"/>
  <c r="J378" i="7"/>
  <c r="K378" i="7" s="1"/>
  <c r="M378" i="7" s="1"/>
  <c r="J375" i="7"/>
  <c r="K375" i="7" s="1"/>
  <c r="M375" i="7" s="1"/>
  <c r="J374" i="7"/>
  <c r="K374" i="7" s="1"/>
  <c r="M374" i="7" s="1"/>
  <c r="J371" i="7"/>
  <c r="K371" i="7" s="1"/>
  <c r="M371" i="7" s="1"/>
  <c r="J370" i="7"/>
  <c r="K370" i="7" s="1"/>
  <c r="M370" i="7" s="1"/>
  <c r="J367" i="7"/>
  <c r="K367" i="7" s="1"/>
  <c r="M367" i="7" s="1"/>
  <c r="J366" i="7"/>
  <c r="K366" i="7" s="1"/>
  <c r="M366" i="7" s="1"/>
  <c r="J363" i="7"/>
  <c r="K363" i="7" s="1"/>
  <c r="M363" i="7" s="1"/>
  <c r="J362" i="7"/>
  <c r="K362" i="7" s="1"/>
  <c r="M362" i="7" s="1"/>
  <c r="J359" i="7"/>
  <c r="K359" i="7" s="1"/>
  <c r="M359" i="7" s="1"/>
  <c r="J358" i="7"/>
  <c r="K358" i="7" s="1"/>
  <c r="M358" i="7" s="1"/>
  <c r="J355" i="7"/>
  <c r="K355" i="7" s="1"/>
  <c r="M355" i="7" s="1"/>
  <c r="J354" i="7"/>
  <c r="K354" i="7" s="1"/>
  <c r="M354" i="7" s="1"/>
  <c r="J351" i="7"/>
  <c r="K351" i="7" s="1"/>
  <c r="M351" i="7" s="1"/>
  <c r="J350" i="7"/>
  <c r="K350" i="7" s="1"/>
  <c r="M350" i="7" s="1"/>
  <c r="J347" i="7"/>
  <c r="K347" i="7" s="1"/>
  <c r="M347" i="7" s="1"/>
  <c r="J346" i="7"/>
  <c r="K346" i="7" s="1"/>
  <c r="M346" i="7" s="1"/>
  <c r="J343" i="7"/>
  <c r="K343" i="7" s="1"/>
  <c r="M343" i="7" s="1"/>
  <c r="J342" i="7"/>
  <c r="K342" i="7" s="1"/>
  <c r="M342" i="7" s="1"/>
  <c r="J339" i="7"/>
  <c r="K339" i="7" s="1"/>
  <c r="M339" i="7" s="1"/>
  <c r="J337" i="7"/>
  <c r="K337" i="7" s="1"/>
  <c r="M337" i="7" s="1"/>
  <c r="J333" i="7"/>
  <c r="K333" i="7" s="1"/>
  <c r="M333" i="7" s="1"/>
  <c r="J329" i="7"/>
  <c r="K329" i="7" s="1"/>
  <c r="M329" i="7" s="1"/>
  <c r="J325" i="7"/>
  <c r="K325" i="7" s="1"/>
  <c r="M325" i="7" s="1"/>
  <c r="J321" i="7"/>
  <c r="K321" i="7" s="1"/>
  <c r="M321" i="7" s="1"/>
  <c r="J317" i="7"/>
  <c r="K317" i="7" s="1"/>
  <c r="M317" i="7" s="1"/>
  <c r="J313" i="7"/>
  <c r="K313" i="7" s="1"/>
  <c r="M313" i="7" s="1"/>
  <c r="J309" i="7"/>
  <c r="K309" i="7" s="1"/>
  <c r="M309" i="7" s="1"/>
  <c r="J305" i="7"/>
  <c r="K305" i="7" s="1"/>
  <c r="M305" i="7" s="1"/>
  <c r="J301" i="7"/>
  <c r="K301" i="7" s="1"/>
  <c r="M301" i="7" s="1"/>
  <c r="J297" i="7"/>
  <c r="K297" i="7" s="1"/>
  <c r="M297" i="7" s="1"/>
  <c r="J293" i="7"/>
  <c r="K293" i="7" s="1"/>
  <c r="M293" i="7" s="1"/>
  <c r="J289" i="7"/>
  <c r="K289" i="7" s="1"/>
  <c r="M289" i="7" s="1"/>
  <c r="J285" i="7"/>
  <c r="K285" i="7" s="1"/>
  <c r="M285" i="7" s="1"/>
  <c r="J281" i="7"/>
  <c r="K281" i="7" s="1"/>
  <c r="M281" i="7" s="1"/>
  <c r="J277" i="7"/>
  <c r="K277" i="7" s="1"/>
  <c r="M277" i="7" s="1"/>
  <c r="J273" i="7"/>
  <c r="K273" i="7" s="1"/>
  <c r="M273" i="7" s="1"/>
  <c r="J269" i="7"/>
  <c r="K269" i="7" s="1"/>
  <c r="M269" i="7" s="1"/>
  <c r="J265" i="7"/>
  <c r="K265" i="7" s="1"/>
  <c r="M265" i="7" s="1"/>
  <c r="J261" i="7"/>
  <c r="K261" i="7" s="1"/>
  <c r="M261" i="7" s="1"/>
  <c r="J257" i="7"/>
  <c r="K257" i="7" s="1"/>
  <c r="M257" i="7" s="1"/>
  <c r="J253" i="7"/>
  <c r="K253" i="7" s="1"/>
  <c r="M253" i="7" s="1"/>
  <c r="J249" i="7"/>
  <c r="K249" i="7" s="1"/>
  <c r="M249" i="7" s="1"/>
  <c r="J245" i="7"/>
  <c r="K245" i="7" s="1"/>
  <c r="M245" i="7" s="1"/>
  <c r="J241" i="7"/>
  <c r="K241" i="7" s="1"/>
  <c r="M241" i="7" s="1"/>
  <c r="J237" i="7"/>
  <c r="K237" i="7" s="1"/>
  <c r="M237" i="7" s="1"/>
  <c r="J233" i="7"/>
  <c r="K233" i="7" s="1"/>
  <c r="M233" i="7" s="1"/>
  <c r="J229" i="7"/>
  <c r="K229" i="7" s="1"/>
  <c r="M229" i="7" s="1"/>
  <c r="J225" i="7"/>
  <c r="K225" i="7" s="1"/>
  <c r="M225" i="7" s="1"/>
  <c r="J425" i="7"/>
  <c r="K425" i="7" s="1"/>
  <c r="M425" i="7" s="1"/>
  <c r="J419" i="7"/>
  <c r="K419" i="7" s="1"/>
  <c r="M419" i="7" s="1"/>
  <c r="J413" i="7"/>
  <c r="K413" i="7" s="1"/>
  <c r="M413" i="7" s="1"/>
  <c r="J406" i="7"/>
  <c r="K406" i="7" s="1"/>
  <c r="M406" i="7" s="1"/>
  <c r="J395" i="7"/>
  <c r="K395" i="7" s="1"/>
  <c r="M395" i="7" s="1"/>
  <c r="J394" i="7"/>
  <c r="K394" i="7" s="1"/>
  <c r="M394" i="7" s="1"/>
  <c r="J376" i="7"/>
  <c r="K376" i="7" s="1"/>
  <c r="M376" i="7" s="1"/>
  <c r="J360" i="7"/>
  <c r="K360" i="7" s="1"/>
  <c r="M360" i="7" s="1"/>
  <c r="J427" i="7"/>
  <c r="K427" i="7" s="1"/>
  <c r="M427" i="7" s="1"/>
  <c r="J426" i="7"/>
  <c r="K426" i="7" s="1"/>
  <c r="M426" i="7" s="1"/>
  <c r="J417" i="7"/>
  <c r="K417" i="7" s="1"/>
  <c r="M417" i="7" s="1"/>
  <c r="J415" i="7"/>
  <c r="K415" i="7" s="1"/>
  <c r="M415" i="7" s="1"/>
  <c r="J398" i="7"/>
  <c r="K398" i="7" s="1"/>
  <c r="M398" i="7" s="1"/>
  <c r="J393" i="7"/>
  <c r="K393" i="7" s="1"/>
  <c r="M393" i="7" s="1"/>
  <c r="J384" i="7"/>
  <c r="K384" i="7" s="1"/>
  <c r="M384" i="7" s="1"/>
  <c r="J368" i="7"/>
  <c r="K368" i="7" s="1"/>
  <c r="M368" i="7" s="1"/>
  <c r="J352" i="7"/>
  <c r="K352" i="7" s="1"/>
  <c r="M352" i="7" s="1"/>
  <c r="J397" i="7"/>
  <c r="K397" i="7" s="1"/>
  <c r="M397" i="7" s="1"/>
  <c r="J380" i="7"/>
  <c r="K380" i="7" s="1"/>
  <c r="M380" i="7" s="1"/>
  <c r="J372" i="7"/>
  <c r="K372" i="7" s="1"/>
  <c r="M372" i="7" s="1"/>
  <c r="J429" i="7"/>
  <c r="K429" i="7" s="1"/>
  <c r="M429" i="7" s="1"/>
  <c r="J410" i="7"/>
  <c r="K410" i="7" s="1"/>
  <c r="M410" i="7" s="1"/>
  <c r="J409" i="7"/>
  <c r="K409" i="7" s="1"/>
  <c r="M409" i="7" s="1"/>
  <c r="J403" i="7"/>
  <c r="K403" i="7" s="1"/>
  <c r="M403" i="7" s="1"/>
  <c r="J401" i="7"/>
  <c r="K401" i="7" s="1"/>
  <c r="M401" i="7" s="1"/>
  <c r="J388" i="7"/>
  <c r="K388" i="7" s="1"/>
  <c r="M388" i="7" s="1"/>
  <c r="J340" i="7"/>
  <c r="K340" i="7" s="1"/>
  <c r="M340" i="7" s="1"/>
  <c r="J364" i="7"/>
  <c r="K364" i="7" s="1"/>
  <c r="M364" i="7" s="1"/>
  <c r="J338" i="7"/>
  <c r="K338" i="7" s="1"/>
  <c r="M338" i="7" s="1"/>
  <c r="J335" i="7"/>
  <c r="K335" i="7" s="1"/>
  <c r="M335" i="7" s="1"/>
  <c r="J324" i="7"/>
  <c r="K324" i="7" s="1"/>
  <c r="M324" i="7" s="1"/>
  <c r="J322" i="7"/>
  <c r="K322" i="7" s="1"/>
  <c r="M322" i="7" s="1"/>
  <c r="J319" i="7"/>
  <c r="K319" i="7" s="1"/>
  <c r="M319" i="7" s="1"/>
  <c r="J414" i="7"/>
  <c r="K414" i="7" s="1"/>
  <c r="M414" i="7" s="1"/>
  <c r="J356" i="7"/>
  <c r="K356" i="7" s="1"/>
  <c r="M356" i="7" s="1"/>
  <c r="J328" i="7"/>
  <c r="K328" i="7" s="1"/>
  <c r="M328" i="7" s="1"/>
  <c r="J326" i="7"/>
  <c r="K326" i="7" s="1"/>
  <c r="M326" i="7" s="1"/>
  <c r="J323" i="7"/>
  <c r="K323" i="7" s="1"/>
  <c r="M323" i="7" s="1"/>
  <c r="J422" i="7"/>
  <c r="K422" i="7" s="1"/>
  <c r="M422" i="7" s="1"/>
  <c r="J348" i="7"/>
  <c r="K348" i="7" s="1"/>
  <c r="M348" i="7" s="1"/>
  <c r="J314" i="7"/>
  <c r="K314" i="7" s="1"/>
  <c r="M314" i="7" s="1"/>
  <c r="J312" i="7"/>
  <c r="K312" i="7" s="1"/>
  <c r="M312" i="7" s="1"/>
  <c r="J311" i="7"/>
  <c r="K311" i="7" s="1"/>
  <c r="M311" i="7" s="1"/>
  <c r="J298" i="7"/>
  <c r="K298" i="7" s="1"/>
  <c r="M298" i="7" s="1"/>
  <c r="J296" i="7"/>
  <c r="K296" i="7" s="1"/>
  <c r="M296" i="7" s="1"/>
  <c r="J295" i="7"/>
  <c r="K295" i="7" s="1"/>
  <c r="M295" i="7" s="1"/>
  <c r="J290" i="7"/>
  <c r="K290" i="7" s="1"/>
  <c r="M290" i="7" s="1"/>
  <c r="J288" i="7"/>
  <c r="K288" i="7" s="1"/>
  <c r="M288" i="7" s="1"/>
  <c r="J287" i="7"/>
  <c r="K287" i="7" s="1"/>
  <c r="M287" i="7" s="1"/>
  <c r="J282" i="7"/>
  <c r="K282" i="7" s="1"/>
  <c r="M282" i="7" s="1"/>
  <c r="J280" i="7"/>
  <c r="K280" i="7" s="1"/>
  <c r="M280" i="7" s="1"/>
  <c r="J279" i="7"/>
  <c r="K279" i="7" s="1"/>
  <c r="M279" i="7" s="1"/>
  <c r="J274" i="7"/>
  <c r="K274" i="7" s="1"/>
  <c r="M274" i="7" s="1"/>
  <c r="J272" i="7"/>
  <c r="K272" i="7" s="1"/>
  <c r="M272" i="7" s="1"/>
  <c r="J271" i="7"/>
  <c r="K271" i="7" s="1"/>
  <c r="M271" i="7" s="1"/>
  <c r="J266" i="7"/>
  <c r="K266" i="7" s="1"/>
  <c r="M266" i="7" s="1"/>
  <c r="J264" i="7"/>
  <c r="K264" i="7" s="1"/>
  <c r="M264" i="7" s="1"/>
  <c r="J263" i="7"/>
  <c r="K263" i="7" s="1"/>
  <c r="M263" i="7" s="1"/>
  <c r="J258" i="7"/>
  <c r="K258" i="7" s="1"/>
  <c r="M258" i="7" s="1"/>
  <c r="J256" i="7"/>
  <c r="K256" i="7" s="1"/>
  <c r="M256" i="7" s="1"/>
  <c r="J255" i="7"/>
  <c r="K255" i="7" s="1"/>
  <c r="M255" i="7" s="1"/>
  <c r="J250" i="7"/>
  <c r="K250" i="7" s="1"/>
  <c r="M250" i="7" s="1"/>
  <c r="J248" i="7"/>
  <c r="K248" i="7" s="1"/>
  <c r="M248" i="7" s="1"/>
  <c r="J247" i="7"/>
  <c r="K247" i="7" s="1"/>
  <c r="M247" i="7" s="1"/>
  <c r="J242" i="7"/>
  <c r="K242" i="7" s="1"/>
  <c r="M242" i="7" s="1"/>
  <c r="J240" i="7"/>
  <c r="K240" i="7" s="1"/>
  <c r="M240" i="7" s="1"/>
  <c r="J239" i="7"/>
  <c r="K239" i="7" s="1"/>
  <c r="M239" i="7" s="1"/>
  <c r="J234" i="7"/>
  <c r="K234" i="7" s="1"/>
  <c r="M234" i="7" s="1"/>
  <c r="J231" i="7"/>
  <c r="K231" i="7" s="1"/>
  <c r="M231" i="7" s="1"/>
  <c r="J230" i="7"/>
  <c r="K230" i="7" s="1"/>
  <c r="M230" i="7" s="1"/>
  <c r="J227" i="7"/>
  <c r="K227" i="7" s="1"/>
  <c r="M227" i="7" s="1"/>
  <c r="J226" i="7"/>
  <c r="K226" i="7" s="1"/>
  <c r="M226" i="7" s="1"/>
  <c r="J221" i="7"/>
  <c r="K221" i="7" s="1"/>
  <c r="M221" i="7" s="1"/>
  <c r="J217" i="7"/>
  <c r="K217" i="7" s="1"/>
  <c r="M217" i="7" s="1"/>
  <c r="J213" i="7"/>
  <c r="K213" i="7" s="1"/>
  <c r="M213" i="7" s="1"/>
  <c r="J209" i="7"/>
  <c r="K209" i="7" s="1"/>
  <c r="M209" i="7" s="1"/>
  <c r="J205" i="7"/>
  <c r="K205" i="7" s="1"/>
  <c r="M205" i="7" s="1"/>
  <c r="J201" i="7"/>
  <c r="K201" i="7" s="1"/>
  <c r="M201" i="7" s="1"/>
  <c r="J197" i="7"/>
  <c r="K197" i="7" s="1"/>
  <c r="M197" i="7" s="1"/>
  <c r="J193" i="7"/>
  <c r="K193" i="7" s="1"/>
  <c r="M193" i="7" s="1"/>
  <c r="J189" i="7"/>
  <c r="K189" i="7" s="1"/>
  <c r="M189" i="7" s="1"/>
  <c r="J185" i="7"/>
  <c r="K185" i="7" s="1"/>
  <c r="M185" i="7" s="1"/>
  <c r="J181" i="7"/>
  <c r="K181" i="7" s="1"/>
  <c r="M181" i="7" s="1"/>
  <c r="J177" i="7"/>
  <c r="K177" i="7" s="1"/>
  <c r="M177" i="7" s="1"/>
  <c r="J173" i="7"/>
  <c r="K173" i="7" s="1"/>
  <c r="M173" i="7" s="1"/>
  <c r="J169" i="7"/>
  <c r="K169" i="7" s="1"/>
  <c r="M169" i="7" s="1"/>
  <c r="J165" i="7"/>
  <c r="K165" i="7" s="1"/>
  <c r="M165" i="7" s="1"/>
  <c r="J161" i="7"/>
  <c r="K161" i="7" s="1"/>
  <c r="M161" i="7" s="1"/>
  <c r="J157" i="7"/>
  <c r="K157" i="7" s="1"/>
  <c r="M157" i="7" s="1"/>
  <c r="J153" i="7"/>
  <c r="K153" i="7" s="1"/>
  <c r="M153" i="7" s="1"/>
  <c r="J149" i="7"/>
  <c r="K149" i="7" s="1"/>
  <c r="M149" i="7" s="1"/>
  <c r="J145" i="7"/>
  <c r="K145" i="7" s="1"/>
  <c r="M145" i="7" s="1"/>
  <c r="J336" i="7"/>
  <c r="K336" i="7" s="1"/>
  <c r="M336" i="7" s="1"/>
  <c r="J334" i="7"/>
  <c r="K334" i="7" s="1"/>
  <c r="M334" i="7" s="1"/>
  <c r="J327" i="7"/>
  <c r="K327" i="7" s="1"/>
  <c r="M327" i="7" s="1"/>
  <c r="J310" i="7"/>
  <c r="K310" i="7" s="1"/>
  <c r="M310" i="7" s="1"/>
  <c r="J308" i="7"/>
  <c r="K308" i="7" s="1"/>
  <c r="M308" i="7" s="1"/>
  <c r="J307" i="7"/>
  <c r="K307" i="7" s="1"/>
  <c r="M307" i="7" s="1"/>
  <c r="J222" i="7"/>
  <c r="K222" i="7" s="1"/>
  <c r="M222" i="7" s="1"/>
  <c r="J218" i="7"/>
  <c r="K218" i="7" s="1"/>
  <c r="M218" i="7" s="1"/>
  <c r="J214" i="7"/>
  <c r="K214" i="7" s="1"/>
  <c r="M214" i="7" s="1"/>
  <c r="J210" i="7"/>
  <c r="K210" i="7" s="1"/>
  <c r="M210" i="7" s="1"/>
  <c r="J206" i="7"/>
  <c r="K206" i="7" s="1"/>
  <c r="M206" i="7" s="1"/>
  <c r="J202" i="7"/>
  <c r="K202" i="7" s="1"/>
  <c r="M202" i="7" s="1"/>
  <c r="J198" i="7"/>
  <c r="K198" i="7" s="1"/>
  <c r="M198" i="7" s="1"/>
  <c r="J194" i="7"/>
  <c r="K194" i="7" s="1"/>
  <c r="M194" i="7" s="1"/>
  <c r="J190" i="7"/>
  <c r="K190" i="7" s="1"/>
  <c r="M190" i="7" s="1"/>
  <c r="J186" i="7"/>
  <c r="K186" i="7" s="1"/>
  <c r="M186" i="7" s="1"/>
  <c r="J182" i="7"/>
  <c r="K182" i="7" s="1"/>
  <c r="M182" i="7" s="1"/>
  <c r="J178" i="7"/>
  <c r="K178" i="7" s="1"/>
  <c r="M178" i="7" s="1"/>
  <c r="J174" i="7"/>
  <c r="K174" i="7" s="1"/>
  <c r="M174" i="7" s="1"/>
  <c r="J170" i="7"/>
  <c r="K170" i="7" s="1"/>
  <c r="M170" i="7" s="1"/>
  <c r="J166" i="7"/>
  <c r="K166" i="7" s="1"/>
  <c r="M166" i="7" s="1"/>
  <c r="J162" i="7"/>
  <c r="K162" i="7" s="1"/>
  <c r="M162" i="7" s="1"/>
  <c r="J158" i="7"/>
  <c r="K158" i="7" s="1"/>
  <c r="M158" i="7" s="1"/>
  <c r="J154" i="7"/>
  <c r="K154" i="7" s="1"/>
  <c r="M154" i="7" s="1"/>
  <c r="J150" i="7"/>
  <c r="K150" i="7" s="1"/>
  <c r="M150" i="7" s="1"/>
  <c r="J146" i="7"/>
  <c r="K146" i="7" s="1"/>
  <c r="M146" i="7" s="1"/>
  <c r="J142" i="7"/>
  <c r="K142" i="7" s="1"/>
  <c r="M142" i="7" s="1"/>
  <c r="J138" i="7"/>
  <c r="K138" i="7" s="1"/>
  <c r="M138" i="7" s="1"/>
  <c r="J134" i="7"/>
  <c r="K134" i="7" s="1"/>
  <c r="M134" i="7" s="1"/>
  <c r="J130" i="7"/>
  <c r="K130" i="7" s="1"/>
  <c r="M130" i="7" s="1"/>
  <c r="J126" i="7"/>
  <c r="K126" i="7" s="1"/>
  <c r="M126" i="7" s="1"/>
  <c r="J122" i="7"/>
  <c r="K122" i="7" s="1"/>
  <c r="M122" i="7" s="1"/>
  <c r="J118" i="7"/>
  <c r="K118" i="7" s="1"/>
  <c r="M118" i="7" s="1"/>
  <c r="J114" i="7"/>
  <c r="K114" i="7" s="1"/>
  <c r="M114" i="7" s="1"/>
  <c r="J344" i="7"/>
  <c r="K344" i="7" s="1"/>
  <c r="M344" i="7" s="1"/>
  <c r="J318" i="7"/>
  <c r="K318" i="7" s="1"/>
  <c r="M318" i="7" s="1"/>
  <c r="J300" i="7"/>
  <c r="K300" i="7" s="1"/>
  <c r="M300" i="7" s="1"/>
  <c r="J286" i="7"/>
  <c r="K286" i="7" s="1"/>
  <c r="M286" i="7" s="1"/>
  <c r="J283" i="7"/>
  <c r="K283" i="7" s="1"/>
  <c r="M283" i="7" s="1"/>
  <c r="J270" i="7"/>
  <c r="K270" i="7" s="1"/>
  <c r="M270" i="7" s="1"/>
  <c r="J267" i="7"/>
  <c r="K267" i="7" s="1"/>
  <c r="M267" i="7" s="1"/>
  <c r="J254" i="7"/>
  <c r="K254" i="7" s="1"/>
  <c r="M254" i="7" s="1"/>
  <c r="J251" i="7"/>
  <c r="K251" i="7" s="1"/>
  <c r="M251" i="7" s="1"/>
  <c r="J238" i="7"/>
  <c r="K238" i="7" s="1"/>
  <c r="M238" i="7" s="1"/>
  <c r="J235" i="7"/>
  <c r="K235" i="7" s="1"/>
  <c r="M235" i="7" s="1"/>
  <c r="J228" i="7"/>
  <c r="K228" i="7" s="1"/>
  <c r="M228" i="7" s="1"/>
  <c r="J223" i="7"/>
  <c r="K223" i="7" s="1"/>
  <c r="M223" i="7" s="1"/>
  <c r="J219" i="7"/>
  <c r="K219" i="7" s="1"/>
  <c r="M219" i="7" s="1"/>
  <c r="J215" i="7"/>
  <c r="K215" i="7" s="1"/>
  <c r="M215" i="7" s="1"/>
  <c r="J211" i="7"/>
  <c r="K211" i="7" s="1"/>
  <c r="M211" i="7" s="1"/>
  <c r="J207" i="7"/>
  <c r="K207" i="7" s="1"/>
  <c r="M207" i="7" s="1"/>
  <c r="J203" i="7"/>
  <c r="K203" i="7" s="1"/>
  <c r="M203" i="7" s="1"/>
  <c r="J199" i="7"/>
  <c r="K199" i="7" s="1"/>
  <c r="M199" i="7" s="1"/>
  <c r="J195" i="7"/>
  <c r="K195" i="7" s="1"/>
  <c r="M195" i="7" s="1"/>
  <c r="J191" i="7"/>
  <c r="K191" i="7" s="1"/>
  <c r="M191" i="7" s="1"/>
  <c r="J187" i="7"/>
  <c r="K187" i="7" s="1"/>
  <c r="M187" i="7" s="1"/>
  <c r="J183" i="7"/>
  <c r="K183" i="7" s="1"/>
  <c r="M183" i="7" s="1"/>
  <c r="J179" i="7"/>
  <c r="K179" i="7" s="1"/>
  <c r="M179" i="7" s="1"/>
  <c r="J175" i="7"/>
  <c r="K175" i="7" s="1"/>
  <c r="M175" i="7" s="1"/>
  <c r="J171" i="7"/>
  <c r="K171" i="7" s="1"/>
  <c r="M171" i="7" s="1"/>
  <c r="J167" i="7"/>
  <c r="K167" i="7" s="1"/>
  <c r="M167" i="7" s="1"/>
  <c r="J163" i="7"/>
  <c r="K163" i="7" s="1"/>
  <c r="M163" i="7" s="1"/>
  <c r="J159" i="7"/>
  <c r="K159" i="7" s="1"/>
  <c r="M159" i="7" s="1"/>
  <c r="J155" i="7"/>
  <c r="K155" i="7" s="1"/>
  <c r="M155" i="7" s="1"/>
  <c r="J151" i="7"/>
  <c r="K151" i="7" s="1"/>
  <c r="M151" i="7" s="1"/>
  <c r="J147" i="7"/>
  <c r="K147" i="7" s="1"/>
  <c r="M147" i="7" s="1"/>
  <c r="J143" i="7"/>
  <c r="K143" i="7" s="1"/>
  <c r="M143" i="7" s="1"/>
  <c r="J140" i="7"/>
  <c r="K140" i="7" s="1"/>
  <c r="M140" i="7" s="1"/>
  <c r="J139" i="7"/>
  <c r="K139" i="7" s="1"/>
  <c r="M139" i="7" s="1"/>
  <c r="J136" i="7"/>
  <c r="K136" i="7" s="1"/>
  <c r="M136" i="7" s="1"/>
  <c r="J135" i="7"/>
  <c r="K135" i="7" s="1"/>
  <c r="M135" i="7" s="1"/>
  <c r="J132" i="7"/>
  <c r="K132" i="7" s="1"/>
  <c r="M132" i="7" s="1"/>
  <c r="J131" i="7"/>
  <c r="K131" i="7" s="1"/>
  <c r="M131" i="7" s="1"/>
  <c r="J128" i="7"/>
  <c r="K128" i="7" s="1"/>
  <c r="M128" i="7" s="1"/>
  <c r="J127" i="7"/>
  <c r="K127" i="7" s="1"/>
  <c r="M127" i="7" s="1"/>
  <c r="J124" i="7"/>
  <c r="K124" i="7" s="1"/>
  <c r="M124" i="7" s="1"/>
  <c r="J123" i="7"/>
  <c r="K123" i="7" s="1"/>
  <c r="M123" i="7" s="1"/>
  <c r="J120" i="7"/>
  <c r="K120" i="7" s="1"/>
  <c r="M120" i="7" s="1"/>
  <c r="J119" i="7"/>
  <c r="K119" i="7" s="1"/>
  <c r="M119" i="7" s="1"/>
  <c r="J116" i="7"/>
  <c r="K116" i="7" s="1"/>
  <c r="M116" i="7" s="1"/>
  <c r="J115" i="7"/>
  <c r="K115" i="7" s="1"/>
  <c r="M115" i="7" s="1"/>
  <c r="J112" i="7"/>
  <c r="K112" i="7" s="1"/>
  <c r="M112" i="7" s="1"/>
  <c r="J110" i="7"/>
  <c r="K110" i="7" s="1"/>
  <c r="M110" i="7" s="1"/>
  <c r="J106" i="7"/>
  <c r="K106" i="7" s="1"/>
  <c r="M106" i="7" s="1"/>
  <c r="J102" i="7"/>
  <c r="K102" i="7" s="1"/>
  <c r="M102" i="7" s="1"/>
  <c r="J98" i="7"/>
  <c r="K98" i="7" s="1"/>
  <c r="M98" i="7" s="1"/>
  <c r="J94" i="7"/>
  <c r="K94" i="7" s="1"/>
  <c r="M94" i="7" s="1"/>
  <c r="J90" i="7"/>
  <c r="K90" i="7" s="1"/>
  <c r="M90" i="7" s="1"/>
  <c r="J86" i="7"/>
  <c r="K86" i="7" s="1"/>
  <c r="M86" i="7" s="1"/>
  <c r="J82" i="7"/>
  <c r="K82" i="7" s="1"/>
  <c r="M82" i="7" s="1"/>
  <c r="J78" i="7"/>
  <c r="K78" i="7" s="1"/>
  <c r="M78" i="7" s="1"/>
  <c r="J74" i="7"/>
  <c r="K74" i="7" s="1"/>
  <c r="M74" i="7" s="1"/>
  <c r="J70" i="7"/>
  <c r="K70" i="7" s="1"/>
  <c r="M70" i="7" s="1"/>
  <c r="J66" i="7"/>
  <c r="K66" i="7" s="1"/>
  <c r="M66" i="7" s="1"/>
  <c r="J62" i="7"/>
  <c r="K62" i="7" s="1"/>
  <c r="M62" i="7" s="1"/>
  <c r="J58" i="7"/>
  <c r="K58" i="7" s="1"/>
  <c r="M58" i="7" s="1"/>
  <c r="J54" i="7"/>
  <c r="K54" i="7" s="1"/>
  <c r="M54" i="7" s="1"/>
  <c r="J50" i="7"/>
  <c r="K50" i="7" s="1"/>
  <c r="M50" i="7" s="1"/>
  <c r="J46" i="7"/>
  <c r="K46" i="7" s="1"/>
  <c r="M46" i="7" s="1"/>
  <c r="J42" i="7"/>
  <c r="K42" i="7" s="1"/>
  <c r="M42" i="7" s="1"/>
  <c r="J38" i="7"/>
  <c r="K38" i="7" s="1"/>
  <c r="M38" i="7" s="1"/>
  <c r="J34" i="7"/>
  <c r="K34" i="7" s="1"/>
  <c r="M34" i="7" s="1"/>
  <c r="J30" i="7"/>
  <c r="K30" i="7" s="1"/>
  <c r="M30" i="7" s="1"/>
  <c r="J26" i="7"/>
  <c r="K26" i="7" s="1"/>
  <c r="M26" i="7" s="1"/>
  <c r="J22" i="7"/>
  <c r="K22" i="7" s="1"/>
  <c r="M22" i="7" s="1"/>
  <c r="J18" i="7"/>
  <c r="K18" i="7" s="1"/>
  <c r="M18" i="7" s="1"/>
  <c r="J14" i="7"/>
  <c r="K14" i="7" s="1"/>
  <c r="M14" i="7" s="1"/>
  <c r="J10" i="7"/>
  <c r="K10" i="7" s="1"/>
  <c r="M10" i="7" s="1"/>
  <c r="J332" i="7"/>
  <c r="K332" i="7" s="1"/>
  <c r="M332" i="7" s="1"/>
  <c r="J316" i="7"/>
  <c r="K316" i="7" s="1"/>
  <c r="M316" i="7" s="1"/>
  <c r="J304" i="7"/>
  <c r="K304" i="7" s="1"/>
  <c r="M304" i="7" s="1"/>
  <c r="J302" i="7"/>
  <c r="K302" i="7" s="1"/>
  <c r="M302" i="7" s="1"/>
  <c r="J294" i="7"/>
  <c r="K294" i="7" s="1"/>
  <c r="M294" i="7" s="1"/>
  <c r="J291" i="7"/>
  <c r="K291" i="7" s="1"/>
  <c r="M291" i="7" s="1"/>
  <c r="J278" i="7"/>
  <c r="K278" i="7" s="1"/>
  <c r="M278" i="7" s="1"/>
  <c r="J275" i="7"/>
  <c r="K275" i="7" s="1"/>
  <c r="M275" i="7" s="1"/>
  <c r="J262" i="7"/>
  <c r="K262" i="7" s="1"/>
  <c r="M262" i="7" s="1"/>
  <c r="J259" i="7"/>
  <c r="K259" i="7" s="1"/>
  <c r="M259" i="7" s="1"/>
  <c r="J246" i="7"/>
  <c r="K246" i="7" s="1"/>
  <c r="M246" i="7" s="1"/>
  <c r="J243" i="7"/>
  <c r="K243" i="7" s="1"/>
  <c r="M243" i="7" s="1"/>
  <c r="J232" i="7"/>
  <c r="K232" i="7" s="1"/>
  <c r="M232" i="7" s="1"/>
  <c r="J224" i="7"/>
  <c r="K224" i="7" s="1"/>
  <c r="M224" i="7" s="1"/>
  <c r="J220" i="7"/>
  <c r="K220" i="7" s="1"/>
  <c r="M220" i="7" s="1"/>
  <c r="J216" i="7"/>
  <c r="K216" i="7" s="1"/>
  <c r="M216" i="7" s="1"/>
  <c r="J212" i="7"/>
  <c r="K212" i="7" s="1"/>
  <c r="M212" i="7" s="1"/>
  <c r="J208" i="7"/>
  <c r="K208" i="7" s="1"/>
  <c r="M208" i="7" s="1"/>
  <c r="J204" i="7"/>
  <c r="K204" i="7" s="1"/>
  <c r="M204" i="7" s="1"/>
  <c r="J200" i="7"/>
  <c r="K200" i="7" s="1"/>
  <c r="M200" i="7" s="1"/>
  <c r="J196" i="7"/>
  <c r="K196" i="7" s="1"/>
  <c r="M196" i="7" s="1"/>
  <c r="J192" i="7"/>
  <c r="K192" i="7" s="1"/>
  <c r="M192" i="7" s="1"/>
  <c r="J188" i="7"/>
  <c r="K188" i="7" s="1"/>
  <c r="M188" i="7" s="1"/>
  <c r="J184" i="7"/>
  <c r="K184" i="7" s="1"/>
  <c r="M184" i="7" s="1"/>
  <c r="J180" i="7"/>
  <c r="K180" i="7" s="1"/>
  <c r="M180" i="7" s="1"/>
  <c r="J176" i="7"/>
  <c r="K176" i="7" s="1"/>
  <c r="M176" i="7" s="1"/>
  <c r="J172" i="7"/>
  <c r="K172" i="7" s="1"/>
  <c r="M172" i="7" s="1"/>
  <c r="J168" i="7"/>
  <c r="K168" i="7" s="1"/>
  <c r="M168" i="7" s="1"/>
  <c r="J164" i="7"/>
  <c r="K164" i="7" s="1"/>
  <c r="M164" i="7" s="1"/>
  <c r="J160" i="7"/>
  <c r="K160" i="7" s="1"/>
  <c r="M160" i="7" s="1"/>
  <c r="J156" i="7"/>
  <c r="K156" i="7" s="1"/>
  <c r="M156" i="7" s="1"/>
  <c r="J152" i="7"/>
  <c r="K152" i="7" s="1"/>
  <c r="M152" i="7" s="1"/>
  <c r="J148" i="7"/>
  <c r="K148" i="7" s="1"/>
  <c r="M148" i="7" s="1"/>
  <c r="J144" i="7"/>
  <c r="K144" i="7" s="1"/>
  <c r="M144" i="7" s="1"/>
  <c r="J108" i="7"/>
  <c r="K108" i="7" s="1"/>
  <c r="M108" i="7" s="1"/>
  <c r="J104" i="7"/>
  <c r="K104" i="7" s="1"/>
  <c r="M104" i="7" s="1"/>
  <c r="J100" i="7"/>
  <c r="K100" i="7" s="1"/>
  <c r="M100" i="7" s="1"/>
  <c r="J96" i="7"/>
  <c r="K96" i="7" s="1"/>
  <c r="M96" i="7" s="1"/>
  <c r="J92" i="7"/>
  <c r="K92" i="7" s="1"/>
  <c r="M92" i="7" s="1"/>
  <c r="J88" i="7"/>
  <c r="K88" i="7" s="1"/>
  <c r="M88" i="7" s="1"/>
  <c r="J84" i="7"/>
  <c r="K84" i="7" s="1"/>
  <c r="M84" i="7" s="1"/>
  <c r="J80" i="7"/>
  <c r="K80" i="7" s="1"/>
  <c r="M80" i="7" s="1"/>
  <c r="J76" i="7"/>
  <c r="K76" i="7" s="1"/>
  <c r="M76" i="7" s="1"/>
  <c r="J72" i="7"/>
  <c r="K72" i="7" s="1"/>
  <c r="M72" i="7" s="1"/>
  <c r="J68" i="7"/>
  <c r="K68" i="7" s="1"/>
  <c r="M68" i="7" s="1"/>
  <c r="J64" i="7"/>
  <c r="K64" i="7" s="1"/>
  <c r="M64" i="7" s="1"/>
  <c r="J60" i="7"/>
  <c r="K60" i="7" s="1"/>
  <c r="M60" i="7" s="1"/>
  <c r="J56" i="7"/>
  <c r="K56" i="7" s="1"/>
  <c r="M56" i="7" s="1"/>
  <c r="J52" i="7"/>
  <c r="K52" i="7" s="1"/>
  <c r="M52" i="7" s="1"/>
  <c r="J48" i="7"/>
  <c r="K48" i="7" s="1"/>
  <c r="M48" i="7" s="1"/>
  <c r="J44" i="7"/>
  <c r="K44" i="7" s="1"/>
  <c r="M44" i="7" s="1"/>
  <c r="J40" i="7"/>
  <c r="K40" i="7" s="1"/>
  <c r="M40" i="7" s="1"/>
  <c r="J32" i="7"/>
  <c r="K32" i="7" s="1"/>
  <c r="M32" i="7" s="1"/>
  <c r="J28" i="7"/>
  <c r="K28" i="7" s="1"/>
  <c r="M28" i="7" s="1"/>
  <c r="J24" i="7"/>
  <c r="K24" i="7" s="1"/>
  <c r="M24" i="7" s="1"/>
  <c r="J20" i="7"/>
  <c r="K20" i="7" s="1"/>
  <c r="M20" i="7" s="1"/>
  <c r="J16" i="7"/>
  <c r="K16" i="7" s="1"/>
  <c r="M16" i="7" s="1"/>
  <c r="J12" i="7"/>
  <c r="K12" i="7" s="1"/>
  <c r="M12" i="7" s="1"/>
  <c r="J399" i="7"/>
  <c r="K399" i="7" s="1"/>
  <c r="M399" i="7" s="1"/>
  <c r="J331" i="7"/>
  <c r="K331" i="7" s="1"/>
  <c r="M331" i="7" s="1"/>
  <c r="J330" i="7"/>
  <c r="K330" i="7" s="1"/>
  <c r="M330" i="7" s="1"/>
  <c r="J320" i="7"/>
  <c r="K320" i="7" s="1"/>
  <c r="M320" i="7" s="1"/>
  <c r="J315" i="7"/>
  <c r="K315" i="7" s="1"/>
  <c r="M315" i="7" s="1"/>
  <c r="J303" i="7"/>
  <c r="K303" i="7" s="1"/>
  <c r="M303" i="7" s="1"/>
  <c r="J284" i="7"/>
  <c r="K284" i="7" s="1"/>
  <c r="M284" i="7" s="1"/>
  <c r="J268" i="7"/>
  <c r="K268" i="7" s="1"/>
  <c r="M268" i="7" s="1"/>
  <c r="J252" i="7"/>
  <c r="K252" i="7" s="1"/>
  <c r="M252" i="7" s="1"/>
  <c r="J236" i="7"/>
  <c r="K236" i="7" s="1"/>
  <c r="M236" i="7" s="1"/>
  <c r="J111" i="7"/>
  <c r="K111" i="7" s="1"/>
  <c r="M111" i="7" s="1"/>
  <c r="J107" i="7"/>
  <c r="K107" i="7" s="1"/>
  <c r="M107" i="7" s="1"/>
  <c r="J103" i="7"/>
  <c r="K103" i="7" s="1"/>
  <c r="M103" i="7" s="1"/>
  <c r="J99" i="7"/>
  <c r="K99" i="7" s="1"/>
  <c r="M99" i="7" s="1"/>
  <c r="J95" i="7"/>
  <c r="K95" i="7" s="1"/>
  <c r="M95" i="7" s="1"/>
  <c r="J91" i="7"/>
  <c r="K91" i="7" s="1"/>
  <c r="M91" i="7" s="1"/>
  <c r="J87" i="7"/>
  <c r="K87" i="7" s="1"/>
  <c r="M87" i="7" s="1"/>
  <c r="J83" i="7"/>
  <c r="K83" i="7" s="1"/>
  <c r="M83" i="7" s="1"/>
  <c r="J79" i="7"/>
  <c r="K79" i="7" s="1"/>
  <c r="M79" i="7" s="1"/>
  <c r="J75" i="7"/>
  <c r="K75" i="7" s="1"/>
  <c r="M75" i="7" s="1"/>
  <c r="J71" i="7"/>
  <c r="K71" i="7" s="1"/>
  <c r="M71" i="7" s="1"/>
  <c r="J67" i="7"/>
  <c r="K67" i="7" s="1"/>
  <c r="M67" i="7" s="1"/>
  <c r="J63" i="7"/>
  <c r="K63" i="7" s="1"/>
  <c r="M63" i="7" s="1"/>
  <c r="J59" i="7"/>
  <c r="K59" i="7" s="1"/>
  <c r="M59" i="7" s="1"/>
  <c r="J55" i="7"/>
  <c r="K55" i="7" s="1"/>
  <c r="M55" i="7" s="1"/>
  <c r="J51" i="7"/>
  <c r="K51" i="7" s="1"/>
  <c r="M51" i="7" s="1"/>
  <c r="J47" i="7"/>
  <c r="K47" i="7" s="1"/>
  <c r="M47" i="7" s="1"/>
  <c r="J43" i="7"/>
  <c r="K43" i="7" s="1"/>
  <c r="M43" i="7" s="1"/>
  <c r="J39" i="7"/>
  <c r="K39" i="7" s="1"/>
  <c r="M39" i="7" s="1"/>
  <c r="J35" i="7"/>
  <c r="K35" i="7" s="1"/>
  <c r="M35" i="7" s="1"/>
  <c r="J31" i="7"/>
  <c r="K31" i="7" s="1"/>
  <c r="M31" i="7" s="1"/>
  <c r="J27" i="7"/>
  <c r="K27" i="7" s="1"/>
  <c r="M27" i="7" s="1"/>
  <c r="J23" i="7"/>
  <c r="K23" i="7" s="1"/>
  <c r="M23" i="7" s="1"/>
  <c r="J19" i="7"/>
  <c r="K19" i="7" s="1"/>
  <c r="M19" i="7" s="1"/>
  <c r="J15" i="7"/>
  <c r="K15" i="7" s="1"/>
  <c r="M15" i="7" s="1"/>
  <c r="J11" i="7"/>
  <c r="K11" i="7" s="1"/>
  <c r="M11" i="7" s="1"/>
  <c r="J36" i="7"/>
  <c r="K36" i="7" s="1"/>
  <c r="M36" i="7" s="1"/>
  <c r="J411" i="7"/>
  <c r="K411" i="7" s="1"/>
  <c r="M411" i="7" s="1"/>
  <c r="J306" i="7"/>
  <c r="K306" i="7" s="1"/>
  <c r="M306" i="7" s="1"/>
  <c r="J299" i="7"/>
  <c r="K299" i="7" s="1"/>
  <c r="M299" i="7" s="1"/>
  <c r="J292" i="7"/>
  <c r="K292" i="7" s="1"/>
  <c r="M292" i="7" s="1"/>
  <c r="J276" i="7"/>
  <c r="K276" i="7" s="1"/>
  <c r="M276" i="7" s="1"/>
  <c r="J260" i="7"/>
  <c r="K260" i="7" s="1"/>
  <c r="M260" i="7" s="1"/>
  <c r="J244" i="7"/>
  <c r="K244" i="7" s="1"/>
  <c r="M244" i="7" s="1"/>
  <c r="J141" i="7"/>
  <c r="K141" i="7" s="1"/>
  <c r="M141" i="7" s="1"/>
  <c r="J137" i="7"/>
  <c r="K137" i="7" s="1"/>
  <c r="M137" i="7" s="1"/>
  <c r="J133" i="7"/>
  <c r="K133" i="7" s="1"/>
  <c r="M133" i="7" s="1"/>
  <c r="J129" i="7"/>
  <c r="K129" i="7" s="1"/>
  <c r="M129" i="7" s="1"/>
  <c r="J125" i="7"/>
  <c r="K125" i="7" s="1"/>
  <c r="M125" i="7" s="1"/>
  <c r="J121" i="7"/>
  <c r="K121" i="7" s="1"/>
  <c r="M121" i="7" s="1"/>
  <c r="J117" i="7"/>
  <c r="K117" i="7" s="1"/>
  <c r="M117" i="7" s="1"/>
  <c r="J113" i="7"/>
  <c r="K113" i="7" s="1"/>
  <c r="M113" i="7" s="1"/>
  <c r="J105" i="7"/>
  <c r="K105" i="7" s="1"/>
  <c r="M105" i="7" s="1"/>
  <c r="J97" i="7"/>
  <c r="K97" i="7" s="1"/>
  <c r="M97" i="7" s="1"/>
  <c r="J89" i="7"/>
  <c r="K89" i="7" s="1"/>
  <c r="M89" i="7" s="1"/>
  <c r="J81" i="7"/>
  <c r="K81" i="7" s="1"/>
  <c r="M81" i="7" s="1"/>
  <c r="J73" i="7"/>
  <c r="K73" i="7" s="1"/>
  <c r="M73" i="7" s="1"/>
  <c r="J65" i="7"/>
  <c r="K65" i="7" s="1"/>
  <c r="M65" i="7" s="1"/>
  <c r="J57" i="7"/>
  <c r="K57" i="7" s="1"/>
  <c r="M57" i="7" s="1"/>
  <c r="J49" i="7"/>
  <c r="K49" i="7" s="1"/>
  <c r="M49" i="7" s="1"/>
  <c r="J41" i="7"/>
  <c r="K41" i="7" s="1"/>
  <c r="M41" i="7" s="1"/>
  <c r="J33" i="7"/>
  <c r="K33" i="7" s="1"/>
  <c r="M33" i="7" s="1"/>
  <c r="J25" i="7"/>
  <c r="K25" i="7" s="1"/>
  <c r="M25" i="7" s="1"/>
  <c r="J17" i="7"/>
  <c r="K17" i="7" s="1"/>
  <c r="M17" i="7" s="1"/>
  <c r="J9" i="7"/>
  <c r="K9" i="7" s="1"/>
  <c r="M9" i="7" s="1"/>
  <c r="J109" i="7"/>
  <c r="K109" i="7" s="1"/>
  <c r="M109" i="7" s="1"/>
  <c r="J101" i="7"/>
  <c r="K101" i="7" s="1"/>
  <c r="M101" i="7" s="1"/>
  <c r="J93" i="7"/>
  <c r="K93" i="7" s="1"/>
  <c r="M93" i="7" s="1"/>
  <c r="J85" i="7"/>
  <c r="K85" i="7" s="1"/>
  <c r="M85" i="7" s="1"/>
  <c r="J77" i="7"/>
  <c r="K77" i="7" s="1"/>
  <c r="M77" i="7" s="1"/>
  <c r="J69" i="7"/>
  <c r="K69" i="7" s="1"/>
  <c r="M69" i="7" s="1"/>
  <c r="J61" i="7"/>
  <c r="K61" i="7" s="1"/>
  <c r="M61" i="7" s="1"/>
  <c r="J53" i="7"/>
  <c r="K53" i="7" s="1"/>
  <c r="M53" i="7" s="1"/>
  <c r="J45" i="7"/>
  <c r="K45" i="7" s="1"/>
  <c r="M45" i="7" s="1"/>
  <c r="J37" i="7"/>
  <c r="K37" i="7" s="1"/>
  <c r="M37" i="7" s="1"/>
  <c r="J29" i="7"/>
  <c r="K29" i="7" s="1"/>
  <c r="M29" i="7" s="1"/>
  <c r="J21" i="7"/>
  <c r="K21" i="7" s="1"/>
  <c r="M21" i="7" s="1"/>
  <c r="J13" i="7"/>
  <c r="K13" i="7" s="1"/>
  <c r="M13" i="7" s="1"/>
  <c r="J428" i="4"/>
  <c r="K428" i="4" s="1"/>
  <c r="M428" i="4" s="1"/>
  <c r="J424" i="4"/>
  <c r="K424" i="4" s="1"/>
  <c r="M424" i="4" s="1"/>
  <c r="J420" i="4"/>
  <c r="K420" i="4" s="1"/>
  <c r="M420" i="4" s="1"/>
  <c r="J416" i="4"/>
  <c r="K416" i="4" s="1"/>
  <c r="M416" i="4" s="1"/>
  <c r="J412" i="4"/>
  <c r="K412" i="4" s="1"/>
  <c r="M412" i="4" s="1"/>
  <c r="J408" i="4"/>
  <c r="K408" i="4" s="1"/>
  <c r="M408" i="4" s="1"/>
  <c r="J404" i="4"/>
  <c r="K404" i="4" s="1"/>
  <c r="M404" i="4" s="1"/>
  <c r="J400" i="4"/>
  <c r="K400" i="4" s="1"/>
  <c r="M400" i="4" s="1"/>
  <c r="J396" i="4"/>
  <c r="K396" i="4" s="1"/>
  <c r="M396" i="4" s="1"/>
  <c r="J426" i="4"/>
  <c r="K426" i="4" s="1"/>
  <c r="M426" i="4" s="1"/>
  <c r="J422" i="4"/>
  <c r="K422" i="4" s="1"/>
  <c r="M422" i="4" s="1"/>
  <c r="J418" i="4"/>
  <c r="K418" i="4" s="1"/>
  <c r="M418" i="4" s="1"/>
  <c r="J414" i="4"/>
  <c r="K414" i="4" s="1"/>
  <c r="M414" i="4" s="1"/>
  <c r="J410" i="4"/>
  <c r="K410" i="4" s="1"/>
  <c r="M410" i="4" s="1"/>
  <c r="J406" i="4"/>
  <c r="K406" i="4" s="1"/>
  <c r="M406" i="4" s="1"/>
  <c r="J402" i="4"/>
  <c r="K402" i="4" s="1"/>
  <c r="M402" i="4" s="1"/>
  <c r="J398" i="4"/>
  <c r="K398" i="4" s="1"/>
  <c r="M398" i="4" s="1"/>
  <c r="J394" i="4"/>
  <c r="K394" i="4" s="1"/>
  <c r="M394" i="4" s="1"/>
  <c r="J421" i="4"/>
  <c r="K421" i="4" s="1"/>
  <c r="M421" i="4" s="1"/>
  <c r="J415" i="4"/>
  <c r="K415" i="4" s="1"/>
  <c r="M415" i="4" s="1"/>
  <c r="J405" i="4"/>
  <c r="K405" i="4" s="1"/>
  <c r="M405" i="4" s="1"/>
  <c r="J399" i="4"/>
  <c r="K399" i="4" s="1"/>
  <c r="M399" i="4" s="1"/>
  <c r="J392" i="4"/>
  <c r="K392" i="4" s="1"/>
  <c r="M392" i="4" s="1"/>
  <c r="J390" i="4"/>
  <c r="K390" i="4" s="1"/>
  <c r="M390" i="4" s="1"/>
  <c r="J386" i="4"/>
  <c r="K386" i="4" s="1"/>
  <c r="M386" i="4" s="1"/>
  <c r="J382" i="4"/>
  <c r="K382" i="4" s="1"/>
  <c r="M382" i="4" s="1"/>
  <c r="J378" i="4"/>
  <c r="K378" i="4" s="1"/>
  <c r="M378" i="4" s="1"/>
  <c r="J374" i="4"/>
  <c r="K374" i="4" s="1"/>
  <c r="M374" i="4" s="1"/>
  <c r="J370" i="4"/>
  <c r="K370" i="4" s="1"/>
  <c r="M370" i="4" s="1"/>
  <c r="J366" i="4"/>
  <c r="K366" i="4" s="1"/>
  <c r="M366" i="4" s="1"/>
  <c r="J429" i="4"/>
  <c r="K429" i="4" s="1"/>
  <c r="M429" i="4" s="1"/>
  <c r="J423" i="4"/>
  <c r="K423" i="4" s="1"/>
  <c r="M423" i="4" s="1"/>
  <c r="J413" i="4"/>
  <c r="K413" i="4" s="1"/>
  <c r="M413" i="4" s="1"/>
  <c r="J407" i="4"/>
  <c r="K407" i="4" s="1"/>
  <c r="M407" i="4" s="1"/>
  <c r="J397" i="4"/>
  <c r="K397" i="4" s="1"/>
  <c r="M397" i="4" s="1"/>
  <c r="J388" i="4"/>
  <c r="K388" i="4" s="1"/>
  <c r="M388" i="4" s="1"/>
  <c r="J384" i="4"/>
  <c r="K384" i="4" s="1"/>
  <c r="M384" i="4" s="1"/>
  <c r="J380" i="4"/>
  <c r="K380" i="4" s="1"/>
  <c r="M380" i="4" s="1"/>
  <c r="J376" i="4"/>
  <c r="K376" i="4" s="1"/>
  <c r="M376" i="4" s="1"/>
  <c r="J372" i="4"/>
  <c r="K372" i="4" s="1"/>
  <c r="M372" i="4" s="1"/>
  <c r="J368" i="4"/>
  <c r="K368" i="4" s="1"/>
  <c r="M368" i="4" s="1"/>
  <c r="J364" i="4"/>
  <c r="K364" i="4" s="1"/>
  <c r="M364" i="4" s="1"/>
  <c r="J360" i="4"/>
  <c r="K360" i="4" s="1"/>
  <c r="M360" i="4" s="1"/>
  <c r="J411" i="4"/>
  <c r="K411" i="4" s="1"/>
  <c r="M411" i="4" s="1"/>
  <c r="J403" i="4"/>
  <c r="K403" i="4" s="1"/>
  <c r="M403" i="4" s="1"/>
  <c r="J401" i="4"/>
  <c r="K401" i="4" s="1"/>
  <c r="M401" i="4" s="1"/>
  <c r="J389" i="4"/>
  <c r="K389" i="4" s="1"/>
  <c r="M389" i="4" s="1"/>
  <c r="J379" i="4"/>
  <c r="K379" i="4" s="1"/>
  <c r="M379" i="4" s="1"/>
  <c r="J373" i="4"/>
  <c r="K373" i="4" s="1"/>
  <c r="M373" i="4" s="1"/>
  <c r="J362" i="4"/>
  <c r="K362" i="4" s="1"/>
  <c r="M362" i="4" s="1"/>
  <c r="J361" i="4"/>
  <c r="K361" i="4" s="1"/>
  <c r="M361" i="4" s="1"/>
  <c r="J357" i="4"/>
  <c r="K357" i="4" s="1"/>
  <c r="M357" i="4" s="1"/>
  <c r="J353" i="4"/>
  <c r="K353" i="4" s="1"/>
  <c r="M353" i="4" s="1"/>
  <c r="J349" i="4"/>
  <c r="K349" i="4" s="1"/>
  <c r="M349" i="4" s="1"/>
  <c r="J345" i="4"/>
  <c r="K345" i="4" s="1"/>
  <c r="M345" i="4" s="1"/>
  <c r="J341" i="4"/>
  <c r="K341" i="4" s="1"/>
  <c r="M341" i="4" s="1"/>
  <c r="J337" i="4"/>
  <c r="K337" i="4" s="1"/>
  <c r="M337" i="4" s="1"/>
  <c r="J333" i="4"/>
  <c r="K333" i="4" s="1"/>
  <c r="M333" i="4" s="1"/>
  <c r="J329" i="4"/>
  <c r="K329" i="4" s="1"/>
  <c r="M329" i="4" s="1"/>
  <c r="J325" i="4"/>
  <c r="K325" i="4" s="1"/>
  <c r="M325" i="4" s="1"/>
  <c r="J321" i="4"/>
  <c r="K321" i="4" s="1"/>
  <c r="M321" i="4" s="1"/>
  <c r="J317" i="4"/>
  <c r="K317" i="4" s="1"/>
  <c r="M317" i="4" s="1"/>
  <c r="J313" i="4"/>
  <c r="K313" i="4" s="1"/>
  <c r="M313" i="4" s="1"/>
  <c r="J309" i="4"/>
  <c r="K309" i="4" s="1"/>
  <c r="M309" i="4" s="1"/>
  <c r="J305" i="4"/>
  <c r="K305" i="4" s="1"/>
  <c r="M305" i="4" s="1"/>
  <c r="J427" i="4"/>
  <c r="K427" i="4" s="1"/>
  <c r="M427" i="4" s="1"/>
  <c r="J419" i="4"/>
  <c r="K419" i="4" s="1"/>
  <c r="M419" i="4" s="1"/>
  <c r="J417" i="4"/>
  <c r="K417" i="4" s="1"/>
  <c r="M417" i="4" s="1"/>
  <c r="J395" i="4"/>
  <c r="K395" i="4" s="1"/>
  <c r="M395" i="4" s="1"/>
  <c r="J387" i="4"/>
  <c r="K387" i="4" s="1"/>
  <c r="M387" i="4" s="1"/>
  <c r="J381" i="4"/>
  <c r="K381" i="4" s="1"/>
  <c r="M381" i="4" s="1"/>
  <c r="J371" i="4"/>
  <c r="K371" i="4" s="1"/>
  <c r="M371" i="4" s="1"/>
  <c r="J365" i="4"/>
  <c r="K365" i="4" s="1"/>
  <c r="M365" i="4" s="1"/>
  <c r="J355" i="4"/>
  <c r="K355" i="4" s="1"/>
  <c r="M355" i="4" s="1"/>
  <c r="J351" i="4"/>
  <c r="K351" i="4" s="1"/>
  <c r="M351" i="4" s="1"/>
  <c r="J347" i="4"/>
  <c r="K347" i="4" s="1"/>
  <c r="M347" i="4" s="1"/>
  <c r="J343" i="4"/>
  <c r="K343" i="4" s="1"/>
  <c r="M343" i="4" s="1"/>
  <c r="J339" i="4"/>
  <c r="K339" i="4" s="1"/>
  <c r="M339" i="4" s="1"/>
  <c r="J335" i="4"/>
  <c r="K335" i="4" s="1"/>
  <c r="M335" i="4" s="1"/>
  <c r="J331" i="4"/>
  <c r="K331" i="4" s="1"/>
  <c r="M331" i="4" s="1"/>
  <c r="J327" i="4"/>
  <c r="K327" i="4" s="1"/>
  <c r="M327" i="4" s="1"/>
  <c r="J323" i="4"/>
  <c r="K323" i="4" s="1"/>
  <c r="M323" i="4" s="1"/>
  <c r="J319" i="4"/>
  <c r="K319" i="4" s="1"/>
  <c r="M319" i="4" s="1"/>
  <c r="J315" i="4"/>
  <c r="K315" i="4" s="1"/>
  <c r="M315" i="4" s="1"/>
  <c r="J311" i="4"/>
  <c r="K311" i="4" s="1"/>
  <c r="M311" i="4" s="1"/>
  <c r="J307" i="4"/>
  <c r="K307" i="4" s="1"/>
  <c r="M307" i="4" s="1"/>
  <c r="J391" i="4"/>
  <c r="K391" i="4" s="1"/>
  <c r="M391" i="4" s="1"/>
  <c r="J358" i="4"/>
  <c r="K358" i="4" s="1"/>
  <c r="M358" i="4" s="1"/>
  <c r="J348" i="4"/>
  <c r="K348" i="4" s="1"/>
  <c r="M348" i="4" s="1"/>
  <c r="J342" i="4"/>
  <c r="K342" i="4" s="1"/>
  <c r="M342" i="4" s="1"/>
  <c r="J332" i="4"/>
  <c r="K332" i="4" s="1"/>
  <c r="M332" i="4" s="1"/>
  <c r="J326" i="4"/>
  <c r="K326" i="4" s="1"/>
  <c r="M326" i="4" s="1"/>
  <c r="J316" i="4"/>
  <c r="K316" i="4" s="1"/>
  <c r="M316" i="4" s="1"/>
  <c r="J312" i="4"/>
  <c r="K312" i="4" s="1"/>
  <c r="M312" i="4" s="1"/>
  <c r="J299" i="4"/>
  <c r="K299" i="4" s="1"/>
  <c r="M299" i="4" s="1"/>
  <c r="J295" i="4"/>
  <c r="K295" i="4" s="1"/>
  <c r="M295" i="4" s="1"/>
  <c r="J291" i="4"/>
  <c r="K291" i="4" s="1"/>
  <c r="M291" i="4" s="1"/>
  <c r="J287" i="4"/>
  <c r="K287" i="4" s="1"/>
  <c r="M287" i="4" s="1"/>
  <c r="J283" i="4"/>
  <c r="K283" i="4" s="1"/>
  <c r="M283" i="4" s="1"/>
  <c r="J279" i="4"/>
  <c r="K279" i="4" s="1"/>
  <c r="M279" i="4" s="1"/>
  <c r="J275" i="4"/>
  <c r="K275" i="4" s="1"/>
  <c r="M275" i="4" s="1"/>
  <c r="J271" i="4"/>
  <c r="K271" i="4" s="1"/>
  <c r="M271" i="4" s="1"/>
  <c r="J267" i="4"/>
  <c r="K267" i="4" s="1"/>
  <c r="M267" i="4" s="1"/>
  <c r="J263" i="4"/>
  <c r="K263" i="4" s="1"/>
  <c r="M263" i="4" s="1"/>
  <c r="J259" i="4"/>
  <c r="K259" i="4" s="1"/>
  <c r="M259" i="4" s="1"/>
  <c r="J255" i="4"/>
  <c r="K255" i="4" s="1"/>
  <c r="M255" i="4" s="1"/>
  <c r="J251" i="4"/>
  <c r="K251" i="4" s="1"/>
  <c r="M251" i="4" s="1"/>
  <c r="J247" i="4"/>
  <c r="K247" i="4" s="1"/>
  <c r="M247" i="4" s="1"/>
  <c r="J243" i="4"/>
  <c r="K243" i="4" s="1"/>
  <c r="M243" i="4" s="1"/>
  <c r="J239" i="4"/>
  <c r="K239" i="4" s="1"/>
  <c r="M239" i="4" s="1"/>
  <c r="J235" i="4"/>
  <c r="K235" i="4" s="1"/>
  <c r="M235" i="4" s="1"/>
  <c r="J425" i="4"/>
  <c r="K425" i="4" s="1"/>
  <c r="M425" i="4" s="1"/>
  <c r="J393" i="4"/>
  <c r="K393" i="4" s="1"/>
  <c r="M393" i="4" s="1"/>
  <c r="J375" i="4"/>
  <c r="K375" i="4" s="1"/>
  <c r="M375" i="4" s="1"/>
  <c r="J363" i="4"/>
  <c r="K363" i="4" s="1"/>
  <c r="M363" i="4" s="1"/>
  <c r="J356" i="4"/>
  <c r="K356" i="4" s="1"/>
  <c r="M356" i="4" s="1"/>
  <c r="J350" i="4"/>
  <c r="K350" i="4" s="1"/>
  <c r="M350" i="4" s="1"/>
  <c r="J340" i="4"/>
  <c r="K340" i="4" s="1"/>
  <c r="M340" i="4" s="1"/>
  <c r="J334" i="4"/>
  <c r="K334" i="4" s="1"/>
  <c r="M334" i="4" s="1"/>
  <c r="J324" i="4"/>
  <c r="K324" i="4" s="1"/>
  <c r="M324" i="4" s="1"/>
  <c r="J318" i="4"/>
  <c r="K318" i="4" s="1"/>
  <c r="M318" i="4" s="1"/>
  <c r="J314" i="4"/>
  <c r="K314" i="4" s="1"/>
  <c r="M314" i="4" s="1"/>
  <c r="J301" i="4"/>
  <c r="K301" i="4" s="1"/>
  <c r="M301" i="4" s="1"/>
  <c r="J297" i="4"/>
  <c r="K297" i="4" s="1"/>
  <c r="M297" i="4" s="1"/>
  <c r="J293" i="4"/>
  <c r="K293" i="4" s="1"/>
  <c r="M293" i="4" s="1"/>
  <c r="J289" i="4"/>
  <c r="K289" i="4" s="1"/>
  <c r="M289" i="4" s="1"/>
  <c r="J285" i="4"/>
  <c r="K285" i="4" s="1"/>
  <c r="M285" i="4" s="1"/>
  <c r="J281" i="4"/>
  <c r="K281" i="4" s="1"/>
  <c r="M281" i="4" s="1"/>
  <c r="J277" i="4"/>
  <c r="K277" i="4" s="1"/>
  <c r="M277" i="4" s="1"/>
  <c r="J273" i="4"/>
  <c r="K273" i="4" s="1"/>
  <c r="M273" i="4" s="1"/>
  <c r="J269" i="4"/>
  <c r="K269" i="4" s="1"/>
  <c r="M269" i="4" s="1"/>
  <c r="J265" i="4"/>
  <c r="K265" i="4" s="1"/>
  <c r="M265" i="4" s="1"/>
  <c r="J261" i="4"/>
  <c r="K261" i="4" s="1"/>
  <c r="M261" i="4" s="1"/>
  <c r="J257" i="4"/>
  <c r="K257" i="4" s="1"/>
  <c r="M257" i="4" s="1"/>
  <c r="J253" i="4"/>
  <c r="K253" i="4" s="1"/>
  <c r="M253" i="4" s="1"/>
  <c r="J249" i="4"/>
  <c r="K249" i="4" s="1"/>
  <c r="M249" i="4" s="1"/>
  <c r="J346" i="4"/>
  <c r="K346" i="4" s="1"/>
  <c r="M346" i="4" s="1"/>
  <c r="J338" i="4"/>
  <c r="K338" i="4" s="1"/>
  <c r="M338" i="4" s="1"/>
  <c r="J336" i="4"/>
  <c r="K336" i="4" s="1"/>
  <c r="M336" i="4" s="1"/>
  <c r="J310" i="4"/>
  <c r="K310" i="4" s="1"/>
  <c r="M310" i="4" s="1"/>
  <c r="J298" i="4"/>
  <c r="K298" i="4" s="1"/>
  <c r="M298" i="4" s="1"/>
  <c r="J292" i="4"/>
  <c r="K292" i="4" s="1"/>
  <c r="M292" i="4" s="1"/>
  <c r="J282" i="4"/>
  <c r="K282" i="4" s="1"/>
  <c r="M282" i="4" s="1"/>
  <c r="J276" i="4"/>
  <c r="K276" i="4" s="1"/>
  <c r="M276" i="4" s="1"/>
  <c r="J266" i="4"/>
  <c r="K266" i="4" s="1"/>
  <c r="M266" i="4" s="1"/>
  <c r="J260" i="4"/>
  <c r="K260" i="4" s="1"/>
  <c r="M260" i="4" s="1"/>
  <c r="J250" i="4"/>
  <c r="K250" i="4" s="1"/>
  <c r="M250" i="4" s="1"/>
  <c r="J232" i="4"/>
  <c r="K232" i="4" s="1"/>
  <c r="M232" i="4" s="1"/>
  <c r="J228" i="4"/>
  <c r="K228" i="4" s="1"/>
  <c r="M228" i="4" s="1"/>
  <c r="J224" i="4"/>
  <c r="K224" i="4" s="1"/>
  <c r="M224" i="4" s="1"/>
  <c r="J220" i="4"/>
  <c r="K220" i="4" s="1"/>
  <c r="M220" i="4" s="1"/>
  <c r="J216" i="4"/>
  <c r="K216" i="4" s="1"/>
  <c r="M216" i="4" s="1"/>
  <c r="J212" i="4"/>
  <c r="K212" i="4" s="1"/>
  <c r="M212" i="4" s="1"/>
  <c r="J208" i="4"/>
  <c r="K208" i="4" s="1"/>
  <c r="M208" i="4" s="1"/>
  <c r="J204" i="4"/>
  <c r="K204" i="4" s="1"/>
  <c r="M204" i="4" s="1"/>
  <c r="J200" i="4"/>
  <c r="K200" i="4" s="1"/>
  <c r="M200" i="4" s="1"/>
  <c r="J196" i="4"/>
  <c r="K196" i="4" s="1"/>
  <c r="M196" i="4" s="1"/>
  <c r="J192" i="4"/>
  <c r="K192" i="4" s="1"/>
  <c r="M192" i="4" s="1"/>
  <c r="J188" i="4"/>
  <c r="K188" i="4" s="1"/>
  <c r="M188" i="4" s="1"/>
  <c r="J184" i="4"/>
  <c r="K184" i="4" s="1"/>
  <c r="M184" i="4" s="1"/>
  <c r="J180" i="4"/>
  <c r="K180" i="4" s="1"/>
  <c r="M180" i="4" s="1"/>
  <c r="J176" i="4"/>
  <c r="K176" i="4" s="1"/>
  <c r="M176" i="4" s="1"/>
  <c r="J172" i="4"/>
  <c r="K172" i="4" s="1"/>
  <c r="M172" i="4" s="1"/>
  <c r="J168" i="4"/>
  <c r="K168" i="4" s="1"/>
  <c r="M168" i="4" s="1"/>
  <c r="J164" i="4"/>
  <c r="K164" i="4" s="1"/>
  <c r="M164" i="4" s="1"/>
  <c r="J160" i="4"/>
  <c r="K160" i="4" s="1"/>
  <c r="M160" i="4" s="1"/>
  <c r="J156" i="4"/>
  <c r="K156" i="4" s="1"/>
  <c r="M156" i="4" s="1"/>
  <c r="J152" i="4"/>
  <c r="K152" i="4" s="1"/>
  <c r="M152" i="4" s="1"/>
  <c r="J148" i="4"/>
  <c r="K148" i="4" s="1"/>
  <c r="M148" i="4" s="1"/>
  <c r="J144" i="4"/>
  <c r="K144" i="4" s="1"/>
  <c r="M144" i="4" s="1"/>
  <c r="J140" i="4"/>
  <c r="K140" i="4" s="1"/>
  <c r="M140" i="4" s="1"/>
  <c r="J136" i="4"/>
  <c r="K136" i="4" s="1"/>
  <c r="M136" i="4" s="1"/>
  <c r="J132" i="4"/>
  <c r="K132" i="4" s="1"/>
  <c r="M132" i="4" s="1"/>
  <c r="J128" i="4"/>
  <c r="K128" i="4" s="1"/>
  <c r="M128" i="4" s="1"/>
  <c r="J124" i="4"/>
  <c r="K124" i="4" s="1"/>
  <c r="M124" i="4" s="1"/>
  <c r="J409" i="4"/>
  <c r="K409" i="4" s="1"/>
  <c r="M409" i="4" s="1"/>
  <c r="J385" i="4"/>
  <c r="K385" i="4" s="1"/>
  <c r="M385" i="4" s="1"/>
  <c r="J383" i="4"/>
  <c r="K383" i="4" s="1"/>
  <c r="M383" i="4" s="1"/>
  <c r="J359" i="4"/>
  <c r="K359" i="4" s="1"/>
  <c r="M359" i="4" s="1"/>
  <c r="J354" i="4"/>
  <c r="K354" i="4" s="1"/>
  <c r="M354" i="4" s="1"/>
  <c r="J352" i="4"/>
  <c r="K352" i="4" s="1"/>
  <c r="M352" i="4" s="1"/>
  <c r="J330" i="4"/>
  <c r="K330" i="4" s="1"/>
  <c r="M330" i="4" s="1"/>
  <c r="J322" i="4"/>
  <c r="K322" i="4" s="1"/>
  <c r="M322" i="4" s="1"/>
  <c r="J320" i="4"/>
  <c r="K320" i="4" s="1"/>
  <c r="M320" i="4" s="1"/>
  <c r="J304" i="4"/>
  <c r="K304" i="4" s="1"/>
  <c r="M304" i="4" s="1"/>
  <c r="J300" i="4"/>
  <c r="K300" i="4" s="1"/>
  <c r="M300" i="4" s="1"/>
  <c r="J290" i="4"/>
  <c r="K290" i="4" s="1"/>
  <c r="M290" i="4" s="1"/>
  <c r="J284" i="4"/>
  <c r="K284" i="4" s="1"/>
  <c r="M284" i="4" s="1"/>
  <c r="J274" i="4"/>
  <c r="K274" i="4" s="1"/>
  <c r="M274" i="4" s="1"/>
  <c r="J268" i="4"/>
  <c r="K268" i="4" s="1"/>
  <c r="M268" i="4" s="1"/>
  <c r="J258" i="4"/>
  <c r="K258" i="4" s="1"/>
  <c r="M258" i="4" s="1"/>
  <c r="J252" i="4"/>
  <c r="K252" i="4" s="1"/>
  <c r="M252" i="4" s="1"/>
  <c r="J246" i="4"/>
  <c r="K246" i="4" s="1"/>
  <c r="M246" i="4" s="1"/>
  <c r="J242" i="4"/>
  <c r="K242" i="4" s="1"/>
  <c r="M242" i="4" s="1"/>
  <c r="J238" i="4"/>
  <c r="K238" i="4" s="1"/>
  <c r="M238" i="4" s="1"/>
  <c r="J234" i="4"/>
  <c r="K234" i="4" s="1"/>
  <c r="M234" i="4" s="1"/>
  <c r="J230" i="4"/>
  <c r="K230" i="4" s="1"/>
  <c r="M230" i="4" s="1"/>
  <c r="J226" i="4"/>
  <c r="K226" i="4" s="1"/>
  <c r="M226" i="4" s="1"/>
  <c r="J222" i="4"/>
  <c r="K222" i="4" s="1"/>
  <c r="M222" i="4" s="1"/>
  <c r="J218" i="4"/>
  <c r="K218" i="4" s="1"/>
  <c r="M218" i="4" s="1"/>
  <c r="J214" i="4"/>
  <c r="K214" i="4" s="1"/>
  <c r="M214" i="4" s="1"/>
  <c r="J210" i="4"/>
  <c r="K210" i="4" s="1"/>
  <c r="M210" i="4" s="1"/>
  <c r="J206" i="4"/>
  <c r="K206" i="4" s="1"/>
  <c r="M206" i="4" s="1"/>
  <c r="J202" i="4"/>
  <c r="K202" i="4" s="1"/>
  <c r="M202" i="4" s="1"/>
  <c r="J198" i="4"/>
  <c r="K198" i="4" s="1"/>
  <c r="M198" i="4" s="1"/>
  <c r="J194" i="4"/>
  <c r="K194" i="4" s="1"/>
  <c r="M194" i="4" s="1"/>
  <c r="J190" i="4"/>
  <c r="K190" i="4" s="1"/>
  <c r="M190" i="4" s="1"/>
  <c r="J186" i="4"/>
  <c r="K186" i="4" s="1"/>
  <c r="M186" i="4" s="1"/>
  <c r="J182" i="4"/>
  <c r="K182" i="4" s="1"/>
  <c r="M182" i="4" s="1"/>
  <c r="J178" i="4"/>
  <c r="K178" i="4" s="1"/>
  <c r="M178" i="4" s="1"/>
  <c r="J174" i="4"/>
  <c r="K174" i="4" s="1"/>
  <c r="M174" i="4" s="1"/>
  <c r="J170" i="4"/>
  <c r="K170" i="4" s="1"/>
  <c r="M170" i="4" s="1"/>
  <c r="J166" i="4"/>
  <c r="K166" i="4" s="1"/>
  <c r="M166" i="4" s="1"/>
  <c r="J162" i="4"/>
  <c r="K162" i="4" s="1"/>
  <c r="M162" i="4" s="1"/>
  <c r="J158" i="4"/>
  <c r="K158" i="4" s="1"/>
  <c r="M158" i="4" s="1"/>
  <c r="J154" i="4"/>
  <c r="K154" i="4" s="1"/>
  <c r="M154" i="4" s="1"/>
  <c r="J150" i="4"/>
  <c r="K150" i="4" s="1"/>
  <c r="M150" i="4" s="1"/>
  <c r="J328" i="4"/>
  <c r="K328" i="4" s="1"/>
  <c r="M328" i="4" s="1"/>
  <c r="J302" i="4"/>
  <c r="K302" i="4" s="1"/>
  <c r="M302" i="4" s="1"/>
  <c r="J280" i="4"/>
  <c r="K280" i="4" s="1"/>
  <c r="M280" i="4" s="1"/>
  <c r="J272" i="4"/>
  <c r="K272" i="4" s="1"/>
  <c r="M272" i="4" s="1"/>
  <c r="J270" i="4"/>
  <c r="K270" i="4" s="1"/>
  <c r="M270" i="4" s="1"/>
  <c r="J248" i="4"/>
  <c r="K248" i="4" s="1"/>
  <c r="M248" i="4" s="1"/>
  <c r="J241" i="4"/>
  <c r="K241" i="4" s="1"/>
  <c r="M241" i="4" s="1"/>
  <c r="J227" i="4"/>
  <c r="K227" i="4" s="1"/>
  <c r="M227" i="4" s="1"/>
  <c r="J221" i="4"/>
  <c r="K221" i="4" s="1"/>
  <c r="M221" i="4" s="1"/>
  <c r="J211" i="4"/>
  <c r="K211" i="4" s="1"/>
  <c r="M211" i="4" s="1"/>
  <c r="J205" i="4"/>
  <c r="K205" i="4" s="1"/>
  <c r="M205" i="4" s="1"/>
  <c r="J195" i="4"/>
  <c r="K195" i="4" s="1"/>
  <c r="M195" i="4" s="1"/>
  <c r="J189" i="4"/>
  <c r="K189" i="4" s="1"/>
  <c r="M189" i="4" s="1"/>
  <c r="J179" i="4"/>
  <c r="K179" i="4" s="1"/>
  <c r="M179" i="4" s="1"/>
  <c r="J173" i="4"/>
  <c r="K173" i="4" s="1"/>
  <c r="M173" i="4" s="1"/>
  <c r="J163" i="4"/>
  <c r="K163" i="4" s="1"/>
  <c r="M163" i="4" s="1"/>
  <c r="J157" i="4"/>
  <c r="K157" i="4" s="1"/>
  <c r="M157" i="4" s="1"/>
  <c r="J146" i="4"/>
  <c r="K146" i="4" s="1"/>
  <c r="M146" i="4" s="1"/>
  <c r="J145" i="4"/>
  <c r="K145" i="4" s="1"/>
  <c r="M145" i="4" s="1"/>
  <c r="J142" i="4"/>
  <c r="K142" i="4" s="1"/>
  <c r="M142" i="4" s="1"/>
  <c r="J141" i="4"/>
  <c r="K141" i="4" s="1"/>
  <c r="M141" i="4" s="1"/>
  <c r="J138" i="4"/>
  <c r="K138" i="4" s="1"/>
  <c r="M138" i="4" s="1"/>
  <c r="J137" i="4"/>
  <c r="K137" i="4" s="1"/>
  <c r="M137" i="4" s="1"/>
  <c r="J134" i="4"/>
  <c r="K134" i="4" s="1"/>
  <c r="M134" i="4" s="1"/>
  <c r="J133" i="4"/>
  <c r="K133" i="4" s="1"/>
  <c r="M133" i="4" s="1"/>
  <c r="J130" i="4"/>
  <c r="K130" i="4" s="1"/>
  <c r="M130" i="4" s="1"/>
  <c r="J129" i="4"/>
  <c r="K129" i="4" s="1"/>
  <c r="M129" i="4" s="1"/>
  <c r="J126" i="4"/>
  <c r="K126" i="4" s="1"/>
  <c r="M126" i="4" s="1"/>
  <c r="J125" i="4"/>
  <c r="K125" i="4" s="1"/>
  <c r="M125" i="4" s="1"/>
  <c r="J122" i="4"/>
  <c r="K122" i="4" s="1"/>
  <c r="M122" i="4" s="1"/>
  <c r="J120" i="4"/>
  <c r="K120" i="4" s="1"/>
  <c r="M120" i="4" s="1"/>
  <c r="J116" i="4"/>
  <c r="K116" i="4" s="1"/>
  <c r="M116" i="4" s="1"/>
  <c r="J112" i="4"/>
  <c r="K112" i="4" s="1"/>
  <c r="M112" i="4" s="1"/>
  <c r="J108" i="4"/>
  <c r="K108" i="4" s="1"/>
  <c r="M108" i="4" s="1"/>
  <c r="J104" i="4"/>
  <c r="K104" i="4" s="1"/>
  <c r="M104" i="4" s="1"/>
  <c r="J100" i="4"/>
  <c r="K100" i="4" s="1"/>
  <c r="M100" i="4" s="1"/>
  <c r="J96" i="4"/>
  <c r="K96" i="4" s="1"/>
  <c r="M96" i="4" s="1"/>
  <c r="J92" i="4"/>
  <c r="K92" i="4" s="1"/>
  <c r="M92" i="4" s="1"/>
  <c r="J88" i="4"/>
  <c r="K88" i="4" s="1"/>
  <c r="M88" i="4" s="1"/>
  <c r="J84" i="4"/>
  <c r="K84" i="4" s="1"/>
  <c r="M84" i="4" s="1"/>
  <c r="J80" i="4"/>
  <c r="K80" i="4" s="1"/>
  <c r="M80" i="4" s="1"/>
  <c r="J76" i="4"/>
  <c r="K76" i="4" s="1"/>
  <c r="M76" i="4" s="1"/>
  <c r="J72" i="4"/>
  <c r="K72" i="4" s="1"/>
  <c r="M72" i="4" s="1"/>
  <c r="J68" i="4"/>
  <c r="K68" i="4" s="1"/>
  <c r="M68" i="4" s="1"/>
  <c r="J64" i="4"/>
  <c r="K64" i="4" s="1"/>
  <c r="M64" i="4" s="1"/>
  <c r="J60" i="4"/>
  <c r="K60" i="4" s="1"/>
  <c r="M60" i="4" s="1"/>
  <c r="J56" i="4"/>
  <c r="K56" i="4" s="1"/>
  <c r="M56" i="4" s="1"/>
  <c r="J52" i="4"/>
  <c r="K52" i="4" s="1"/>
  <c r="M52" i="4" s="1"/>
  <c r="J48" i="4"/>
  <c r="K48" i="4" s="1"/>
  <c r="M48" i="4" s="1"/>
  <c r="J44" i="4"/>
  <c r="K44" i="4" s="1"/>
  <c r="M44" i="4" s="1"/>
  <c r="J40" i="4"/>
  <c r="K40" i="4" s="1"/>
  <c r="M40" i="4" s="1"/>
  <c r="J36" i="4"/>
  <c r="K36" i="4" s="1"/>
  <c r="M36" i="4" s="1"/>
  <c r="J32" i="4"/>
  <c r="K32" i="4" s="1"/>
  <c r="M32" i="4" s="1"/>
  <c r="J28" i="4"/>
  <c r="K28" i="4" s="1"/>
  <c r="M28" i="4" s="1"/>
  <c r="J24" i="4"/>
  <c r="K24" i="4" s="1"/>
  <c r="M24" i="4" s="1"/>
  <c r="J20" i="4"/>
  <c r="K20" i="4" s="1"/>
  <c r="M20" i="4" s="1"/>
  <c r="J16" i="4"/>
  <c r="K16" i="4" s="1"/>
  <c r="M16" i="4" s="1"/>
  <c r="J12" i="4"/>
  <c r="K12" i="4" s="1"/>
  <c r="M12" i="4" s="1"/>
  <c r="J377" i="4"/>
  <c r="K377" i="4" s="1"/>
  <c r="M377" i="4" s="1"/>
  <c r="J369" i="4"/>
  <c r="K369" i="4" s="1"/>
  <c r="M369" i="4" s="1"/>
  <c r="J367" i="4"/>
  <c r="K367" i="4" s="1"/>
  <c r="M367" i="4" s="1"/>
  <c r="J296" i="4"/>
  <c r="K296" i="4" s="1"/>
  <c r="M296" i="4" s="1"/>
  <c r="J288" i="4"/>
  <c r="K288" i="4" s="1"/>
  <c r="M288" i="4" s="1"/>
  <c r="J286" i="4"/>
  <c r="K286" i="4" s="1"/>
  <c r="M286" i="4" s="1"/>
  <c r="J264" i="4"/>
  <c r="K264" i="4" s="1"/>
  <c r="M264" i="4" s="1"/>
  <c r="J256" i="4"/>
  <c r="K256" i="4" s="1"/>
  <c r="M256" i="4" s="1"/>
  <c r="J254" i="4"/>
  <c r="K254" i="4" s="1"/>
  <c r="M254" i="4" s="1"/>
  <c r="J240" i="4"/>
  <c r="K240" i="4" s="1"/>
  <c r="M240" i="4" s="1"/>
  <c r="J229" i="4"/>
  <c r="K229" i="4" s="1"/>
  <c r="M229" i="4" s="1"/>
  <c r="J219" i="4"/>
  <c r="K219" i="4" s="1"/>
  <c r="M219" i="4" s="1"/>
  <c r="J213" i="4"/>
  <c r="K213" i="4" s="1"/>
  <c r="M213" i="4" s="1"/>
  <c r="J203" i="4"/>
  <c r="K203" i="4" s="1"/>
  <c r="M203" i="4" s="1"/>
  <c r="J197" i="4"/>
  <c r="K197" i="4" s="1"/>
  <c r="M197" i="4" s="1"/>
  <c r="J187" i="4"/>
  <c r="K187" i="4" s="1"/>
  <c r="M187" i="4" s="1"/>
  <c r="J181" i="4"/>
  <c r="K181" i="4" s="1"/>
  <c r="M181" i="4" s="1"/>
  <c r="J171" i="4"/>
  <c r="K171" i="4" s="1"/>
  <c r="M171" i="4" s="1"/>
  <c r="J165" i="4"/>
  <c r="K165" i="4" s="1"/>
  <c r="M165" i="4" s="1"/>
  <c r="J155" i="4"/>
  <c r="K155" i="4" s="1"/>
  <c r="M155" i="4" s="1"/>
  <c r="J149" i="4"/>
  <c r="K149" i="4" s="1"/>
  <c r="M149" i="4" s="1"/>
  <c r="J118" i="4"/>
  <c r="K118" i="4" s="1"/>
  <c r="M118" i="4" s="1"/>
  <c r="J114" i="4"/>
  <c r="K114" i="4" s="1"/>
  <c r="M114" i="4" s="1"/>
  <c r="J110" i="4"/>
  <c r="K110" i="4" s="1"/>
  <c r="M110" i="4" s="1"/>
  <c r="J106" i="4"/>
  <c r="K106" i="4" s="1"/>
  <c r="M106" i="4" s="1"/>
  <c r="J102" i="4"/>
  <c r="K102" i="4" s="1"/>
  <c r="M102" i="4" s="1"/>
  <c r="J98" i="4"/>
  <c r="K98" i="4" s="1"/>
  <c r="M98" i="4" s="1"/>
  <c r="J94" i="4"/>
  <c r="K94" i="4" s="1"/>
  <c r="M94" i="4" s="1"/>
  <c r="J90" i="4"/>
  <c r="K90" i="4" s="1"/>
  <c r="M90" i="4" s="1"/>
  <c r="J86" i="4"/>
  <c r="K86" i="4" s="1"/>
  <c r="M86" i="4" s="1"/>
  <c r="J82" i="4"/>
  <c r="K82" i="4" s="1"/>
  <c r="M82" i="4" s="1"/>
  <c r="J78" i="4"/>
  <c r="K78" i="4" s="1"/>
  <c r="M78" i="4" s="1"/>
  <c r="J74" i="4"/>
  <c r="K74" i="4" s="1"/>
  <c r="M74" i="4" s="1"/>
  <c r="J70" i="4"/>
  <c r="K70" i="4" s="1"/>
  <c r="M70" i="4" s="1"/>
  <c r="J66" i="4"/>
  <c r="K66" i="4" s="1"/>
  <c r="M66" i="4" s="1"/>
  <c r="J62" i="4"/>
  <c r="K62" i="4" s="1"/>
  <c r="M62" i="4" s="1"/>
  <c r="J58" i="4"/>
  <c r="K58" i="4" s="1"/>
  <c r="M58" i="4" s="1"/>
  <c r="J54" i="4"/>
  <c r="K54" i="4" s="1"/>
  <c r="M54" i="4" s="1"/>
  <c r="J50" i="4"/>
  <c r="K50" i="4" s="1"/>
  <c r="M50" i="4" s="1"/>
  <c r="J46" i="4"/>
  <c r="K46" i="4" s="1"/>
  <c r="M46" i="4" s="1"/>
  <c r="J42" i="4"/>
  <c r="K42" i="4" s="1"/>
  <c r="M42" i="4" s="1"/>
  <c r="J38" i="4"/>
  <c r="K38" i="4" s="1"/>
  <c r="M38" i="4" s="1"/>
  <c r="J34" i="4"/>
  <c r="K34" i="4" s="1"/>
  <c r="M34" i="4" s="1"/>
  <c r="J30" i="4"/>
  <c r="K30" i="4" s="1"/>
  <c r="M30" i="4" s="1"/>
  <c r="J26" i="4"/>
  <c r="K26" i="4" s="1"/>
  <c r="M26" i="4" s="1"/>
  <c r="J22" i="4"/>
  <c r="K22" i="4" s="1"/>
  <c r="M22" i="4" s="1"/>
  <c r="J18" i="4"/>
  <c r="K18" i="4" s="1"/>
  <c r="M18" i="4" s="1"/>
  <c r="J14" i="4"/>
  <c r="K14" i="4" s="1"/>
  <c r="M14" i="4" s="1"/>
  <c r="J278" i="4"/>
  <c r="K278" i="4" s="1"/>
  <c r="M278" i="4" s="1"/>
  <c r="J245" i="4"/>
  <c r="K245" i="4" s="1"/>
  <c r="M245" i="4" s="1"/>
  <c r="J244" i="4"/>
  <c r="K244" i="4" s="1"/>
  <c r="M244" i="4" s="1"/>
  <c r="J237" i="4"/>
  <c r="K237" i="4" s="1"/>
  <c r="M237" i="4" s="1"/>
  <c r="J225" i="4"/>
  <c r="K225" i="4" s="1"/>
  <c r="M225" i="4" s="1"/>
  <c r="J217" i="4"/>
  <c r="K217" i="4" s="1"/>
  <c r="M217" i="4" s="1"/>
  <c r="J215" i="4"/>
  <c r="K215" i="4" s="1"/>
  <c r="M215" i="4" s="1"/>
  <c r="J193" i="4"/>
  <c r="K193" i="4" s="1"/>
  <c r="M193" i="4" s="1"/>
  <c r="J185" i="4"/>
  <c r="K185" i="4" s="1"/>
  <c r="M185" i="4" s="1"/>
  <c r="J183" i="4"/>
  <c r="K183" i="4" s="1"/>
  <c r="M183" i="4" s="1"/>
  <c r="J161" i="4"/>
  <c r="K161" i="4" s="1"/>
  <c r="M161" i="4" s="1"/>
  <c r="J153" i="4"/>
  <c r="K153" i="4" s="1"/>
  <c r="M153" i="4" s="1"/>
  <c r="J151" i="4"/>
  <c r="K151" i="4" s="1"/>
  <c r="M151" i="4" s="1"/>
  <c r="J135" i="4"/>
  <c r="K135" i="4" s="1"/>
  <c r="M135" i="4" s="1"/>
  <c r="J308" i="4"/>
  <c r="K308" i="4" s="1"/>
  <c r="M308" i="4" s="1"/>
  <c r="J306" i="4"/>
  <c r="K306" i="4" s="1"/>
  <c r="M306" i="4" s="1"/>
  <c r="J294" i="4"/>
  <c r="K294" i="4" s="1"/>
  <c r="M294" i="4" s="1"/>
  <c r="J236" i="4"/>
  <c r="K236" i="4" s="1"/>
  <c r="M236" i="4" s="1"/>
  <c r="J344" i="4"/>
  <c r="K344" i="4" s="1"/>
  <c r="M344" i="4" s="1"/>
  <c r="J233" i="4"/>
  <c r="K233" i="4" s="1"/>
  <c r="M233" i="4" s="1"/>
  <c r="J201" i="4"/>
  <c r="K201" i="4" s="1"/>
  <c r="M201" i="4" s="1"/>
  <c r="J191" i="4"/>
  <c r="K191" i="4" s="1"/>
  <c r="M191" i="4" s="1"/>
  <c r="J169" i="4"/>
  <c r="K169" i="4" s="1"/>
  <c r="M169" i="4" s="1"/>
  <c r="J159" i="4"/>
  <c r="K159" i="4" s="1"/>
  <c r="M159" i="4" s="1"/>
  <c r="J147" i="4"/>
  <c r="K147" i="4" s="1"/>
  <c r="M147" i="4" s="1"/>
  <c r="J131" i="4"/>
  <c r="K131" i="4" s="1"/>
  <c r="M131" i="4" s="1"/>
  <c r="J121" i="4"/>
  <c r="K121" i="4" s="1"/>
  <c r="M121" i="4" s="1"/>
  <c r="J117" i="4"/>
  <c r="K117" i="4" s="1"/>
  <c r="M117" i="4" s="1"/>
  <c r="J107" i="4"/>
  <c r="K107" i="4" s="1"/>
  <c r="M107" i="4" s="1"/>
  <c r="J101" i="4"/>
  <c r="K101" i="4" s="1"/>
  <c r="M101" i="4" s="1"/>
  <c r="J91" i="4"/>
  <c r="K91" i="4" s="1"/>
  <c r="M91" i="4" s="1"/>
  <c r="J85" i="4"/>
  <c r="K85" i="4" s="1"/>
  <c r="M85" i="4" s="1"/>
  <c r="J13" i="4"/>
  <c r="K13" i="4" s="1"/>
  <c r="M13" i="4" s="1"/>
  <c r="J10" i="4"/>
  <c r="K10" i="4" s="1"/>
  <c r="M10" i="4" s="1"/>
  <c r="J9" i="4"/>
  <c r="K9" i="4" s="1"/>
  <c r="M9" i="4" s="1"/>
  <c r="J231" i="4"/>
  <c r="K231" i="4" s="1"/>
  <c r="M231" i="4" s="1"/>
  <c r="J177" i="4"/>
  <c r="K177" i="4" s="1"/>
  <c r="M177" i="4" s="1"/>
  <c r="J167" i="4"/>
  <c r="K167" i="4" s="1"/>
  <c r="M167" i="4" s="1"/>
  <c r="J115" i="4"/>
  <c r="K115" i="4" s="1"/>
  <c r="M115" i="4" s="1"/>
  <c r="J95" i="4"/>
  <c r="K95" i="4" s="1"/>
  <c r="M95" i="4" s="1"/>
  <c r="J83" i="4"/>
  <c r="K83" i="4" s="1"/>
  <c r="M83" i="4" s="1"/>
  <c r="J75" i="4"/>
  <c r="K75" i="4" s="1"/>
  <c r="M75" i="4" s="1"/>
  <c r="J69" i="4"/>
  <c r="K69" i="4" s="1"/>
  <c r="M69" i="4" s="1"/>
  <c r="J59" i="4"/>
  <c r="K59" i="4" s="1"/>
  <c r="M59" i="4" s="1"/>
  <c r="J53" i="4"/>
  <c r="K53" i="4" s="1"/>
  <c r="M53" i="4" s="1"/>
  <c r="J43" i="4"/>
  <c r="K43" i="4" s="1"/>
  <c r="M43" i="4" s="1"/>
  <c r="J37" i="4"/>
  <c r="K37" i="4" s="1"/>
  <c r="M37" i="4" s="1"/>
  <c r="J27" i="4"/>
  <c r="K27" i="4" s="1"/>
  <c r="M27" i="4" s="1"/>
  <c r="J21" i="4"/>
  <c r="K21" i="4" s="1"/>
  <c r="M21" i="4" s="1"/>
  <c r="J209" i="4"/>
  <c r="K209" i="4" s="1"/>
  <c r="M209" i="4" s="1"/>
  <c r="J199" i="4"/>
  <c r="K199" i="4" s="1"/>
  <c r="M199" i="4" s="1"/>
  <c r="J127" i="4"/>
  <c r="K127" i="4" s="1"/>
  <c r="M127" i="4" s="1"/>
  <c r="J123" i="4"/>
  <c r="K123" i="4" s="1"/>
  <c r="M123" i="4" s="1"/>
  <c r="J113" i="4"/>
  <c r="K113" i="4" s="1"/>
  <c r="M113" i="4" s="1"/>
  <c r="J105" i="4"/>
  <c r="K105" i="4" s="1"/>
  <c r="M105" i="4" s="1"/>
  <c r="J103" i="4"/>
  <c r="K103" i="4" s="1"/>
  <c r="M103" i="4" s="1"/>
  <c r="J93" i="4"/>
  <c r="K93" i="4" s="1"/>
  <c r="M93" i="4" s="1"/>
  <c r="J81" i="4"/>
  <c r="K81" i="4" s="1"/>
  <c r="M81" i="4" s="1"/>
  <c r="J71" i="4"/>
  <c r="K71" i="4" s="1"/>
  <c r="M71" i="4" s="1"/>
  <c r="J65" i="4"/>
  <c r="K65" i="4" s="1"/>
  <c r="M65" i="4" s="1"/>
  <c r="J55" i="4"/>
  <c r="K55" i="4" s="1"/>
  <c r="M55" i="4" s="1"/>
  <c r="J49" i="4"/>
  <c r="K49" i="4" s="1"/>
  <c r="M49" i="4" s="1"/>
  <c r="J39" i="4"/>
  <c r="K39" i="4" s="1"/>
  <c r="M39" i="4" s="1"/>
  <c r="J33" i="4"/>
  <c r="K33" i="4" s="1"/>
  <c r="M33" i="4" s="1"/>
  <c r="J23" i="4"/>
  <c r="K23" i="4" s="1"/>
  <c r="M23" i="4" s="1"/>
  <c r="J17" i="4"/>
  <c r="K17" i="4" s="1"/>
  <c r="M17" i="4" s="1"/>
  <c r="J303" i="4"/>
  <c r="K303" i="4" s="1"/>
  <c r="M303" i="4" s="1"/>
  <c r="J262" i="4"/>
  <c r="K262" i="4" s="1"/>
  <c r="M262" i="4" s="1"/>
  <c r="J223" i="4"/>
  <c r="K223" i="4" s="1"/>
  <c r="M223" i="4" s="1"/>
  <c r="J175" i="4"/>
  <c r="K175" i="4" s="1"/>
  <c r="M175" i="4" s="1"/>
  <c r="J143" i="4"/>
  <c r="K143" i="4" s="1"/>
  <c r="M143" i="4" s="1"/>
  <c r="J139" i="4"/>
  <c r="K139" i="4" s="1"/>
  <c r="M139" i="4" s="1"/>
  <c r="J111" i="4"/>
  <c r="K111" i="4" s="1"/>
  <c r="M111" i="4" s="1"/>
  <c r="J99" i="4"/>
  <c r="K99" i="4" s="1"/>
  <c r="M99" i="4" s="1"/>
  <c r="J77" i="4"/>
  <c r="K77" i="4" s="1"/>
  <c r="M77" i="4" s="1"/>
  <c r="J67" i="4"/>
  <c r="K67" i="4" s="1"/>
  <c r="M67" i="4" s="1"/>
  <c r="J61" i="4"/>
  <c r="K61" i="4" s="1"/>
  <c r="M61" i="4" s="1"/>
  <c r="J51" i="4"/>
  <c r="K51" i="4" s="1"/>
  <c r="M51" i="4" s="1"/>
  <c r="J45" i="4"/>
  <c r="K45" i="4" s="1"/>
  <c r="M45" i="4" s="1"/>
  <c r="J35" i="4"/>
  <c r="K35" i="4" s="1"/>
  <c r="M35" i="4" s="1"/>
  <c r="J29" i="4"/>
  <c r="K29" i="4" s="1"/>
  <c r="M29" i="4" s="1"/>
  <c r="J19" i="4"/>
  <c r="K19" i="4" s="1"/>
  <c r="M19" i="4" s="1"/>
  <c r="J11" i="4"/>
  <c r="K11" i="4" s="1"/>
  <c r="M11" i="4" s="1"/>
  <c r="J207" i="4"/>
  <c r="K207" i="4" s="1"/>
  <c r="M207" i="4" s="1"/>
  <c r="J119" i="4"/>
  <c r="K119" i="4" s="1"/>
  <c r="M119" i="4" s="1"/>
  <c r="J109" i="4"/>
  <c r="K109" i="4" s="1"/>
  <c r="M109" i="4" s="1"/>
  <c r="J89" i="4"/>
  <c r="K89" i="4" s="1"/>
  <c r="M89" i="4" s="1"/>
  <c r="J87" i="4"/>
  <c r="K87" i="4" s="1"/>
  <c r="M87" i="4" s="1"/>
  <c r="J79" i="4"/>
  <c r="K79" i="4" s="1"/>
  <c r="M79" i="4" s="1"/>
  <c r="J47" i="4"/>
  <c r="K47" i="4" s="1"/>
  <c r="M47" i="4" s="1"/>
  <c r="J41" i="4"/>
  <c r="K41" i="4" s="1"/>
  <c r="M41" i="4" s="1"/>
  <c r="J15" i="4"/>
  <c r="K15" i="4" s="1"/>
  <c r="M15" i="4" s="1"/>
  <c r="J97" i="4"/>
  <c r="K97" i="4" s="1"/>
  <c r="M97" i="4" s="1"/>
  <c r="J73" i="4"/>
  <c r="K73" i="4" s="1"/>
  <c r="M73" i="4" s="1"/>
  <c r="J63" i="4"/>
  <c r="K63" i="4" s="1"/>
  <c r="M63" i="4" s="1"/>
  <c r="J57" i="4"/>
  <c r="K57" i="4" s="1"/>
  <c r="M57" i="4" s="1"/>
  <c r="J31" i="4"/>
  <c r="K31" i="4" s="1"/>
  <c r="M31" i="4" s="1"/>
  <c r="J25" i="4"/>
  <c r="K25" i="4" s="1"/>
  <c r="M25" i="4" s="1"/>
  <c r="D437" i="8"/>
  <c r="D437" i="7"/>
  <c r="D437" i="4"/>
  <c r="I437" i="6"/>
  <c r="L435" i="9"/>
  <c r="J8" i="8"/>
  <c r="K8" i="8" s="1"/>
  <c r="M8" i="8" s="1"/>
  <c r="J8" i="7"/>
  <c r="K8" i="7" s="1"/>
  <c r="M8" i="7" s="1"/>
  <c r="I437" i="5"/>
  <c r="D437" i="5"/>
  <c r="J8" i="4"/>
  <c r="K8" i="4" s="1"/>
  <c r="M8" i="4" s="1"/>
  <c r="D437" i="3"/>
  <c r="I437" i="3"/>
  <c r="D437" i="2"/>
  <c r="I437" i="2"/>
  <c r="I437" i="1"/>
  <c r="D437" i="1"/>
  <c r="N25" i="5" l="1"/>
  <c r="N109" i="5"/>
  <c r="N99" i="5"/>
  <c r="N49" i="5"/>
  <c r="N43" i="5"/>
  <c r="N10" i="5"/>
  <c r="N236" i="5"/>
  <c r="N217" i="5"/>
  <c r="N38" i="5"/>
  <c r="N86" i="5"/>
  <c r="N171" i="5"/>
  <c r="N286" i="5"/>
  <c r="N36" i="5"/>
  <c r="N68" i="5"/>
  <c r="N100" i="5"/>
  <c r="N142" i="5"/>
  <c r="N227" i="5"/>
  <c r="N166" i="5"/>
  <c r="N214" i="5"/>
  <c r="N352" i="5"/>
  <c r="N148" i="5"/>
  <c r="N196" i="5"/>
  <c r="N266" i="5"/>
  <c r="N261" i="5"/>
  <c r="N350" i="5"/>
  <c r="N275" i="5"/>
  <c r="N348" i="5"/>
  <c r="N365" i="5"/>
  <c r="N321" i="5"/>
  <c r="N373" i="5"/>
  <c r="N413" i="5"/>
  <c r="N400" i="5"/>
  <c r="N37" i="8"/>
  <c r="N25" i="8"/>
  <c r="N117" i="8"/>
  <c r="N15" i="8"/>
  <c r="O15" i="8" s="1"/>
  <c r="N63" i="8"/>
  <c r="N111" i="8"/>
  <c r="N16" i="8"/>
  <c r="N84" i="8"/>
  <c r="O84" i="8" s="1"/>
  <c r="N180" i="8"/>
  <c r="N232" i="8"/>
  <c r="N332" i="8"/>
  <c r="O332" i="8" s="1"/>
  <c r="N70" i="8"/>
  <c r="O70" i="8" s="1"/>
  <c r="N115" i="8"/>
  <c r="N131" i="8"/>
  <c r="N151" i="8"/>
  <c r="N215" i="8"/>
  <c r="O215" i="8" s="1"/>
  <c r="N300" i="8"/>
  <c r="N166" i="8"/>
  <c r="N214" i="8"/>
  <c r="O214" i="8" s="1"/>
  <c r="N157" i="8"/>
  <c r="O157" i="8" s="1"/>
  <c r="N205" i="8"/>
  <c r="N255" i="8"/>
  <c r="O255" i="8" s="1"/>
  <c r="N287" i="8"/>
  <c r="O287" i="8" s="1"/>
  <c r="N323" i="8"/>
  <c r="O323" i="8" s="1"/>
  <c r="N340" i="8"/>
  <c r="N384" i="8"/>
  <c r="N413" i="8"/>
  <c r="O413" i="8" s="1"/>
  <c r="N225" i="8"/>
  <c r="O225" i="8" s="1"/>
  <c r="N305" i="8"/>
  <c r="N346" i="8"/>
  <c r="N370" i="8"/>
  <c r="N421" i="8"/>
  <c r="O421" i="8" s="1"/>
  <c r="N396" i="8"/>
  <c r="N9" i="9"/>
  <c r="N57" i="9"/>
  <c r="N219" i="9"/>
  <c r="N423" i="9"/>
  <c r="N56" i="9"/>
  <c r="N198" i="9"/>
  <c r="N100" i="9"/>
  <c r="N152" i="9"/>
  <c r="N261" i="9"/>
  <c r="N27" i="9"/>
  <c r="N91" i="9"/>
  <c r="N138" i="9"/>
  <c r="N227" i="9"/>
  <c r="N313" i="9"/>
  <c r="N172" i="9"/>
  <c r="N325" i="9"/>
  <c r="N34" i="9"/>
  <c r="N82" i="9"/>
  <c r="N130" i="9"/>
  <c r="N255" i="9"/>
  <c r="N360" i="9"/>
  <c r="N286" i="9"/>
  <c r="N355" i="9"/>
  <c r="N204" i="9"/>
  <c r="N252" i="9"/>
  <c r="N293" i="9"/>
  <c r="N309" i="9"/>
  <c r="N369" i="9"/>
  <c r="N407" i="9"/>
  <c r="N380" i="9"/>
  <c r="N410" i="9"/>
  <c r="N392" i="9"/>
  <c r="N79" i="5"/>
  <c r="N29" i="5"/>
  <c r="N61" i="5"/>
  <c r="N111" i="5"/>
  <c r="N223" i="5"/>
  <c r="N23" i="5"/>
  <c r="N55" i="5"/>
  <c r="N93" i="5"/>
  <c r="N123" i="5"/>
  <c r="N21" i="5"/>
  <c r="N53" i="5"/>
  <c r="N83" i="5"/>
  <c r="N177" i="5"/>
  <c r="N13" i="5"/>
  <c r="N107" i="5"/>
  <c r="N147" i="5"/>
  <c r="N201" i="5"/>
  <c r="N294" i="5"/>
  <c r="N151" i="5"/>
  <c r="N185" i="5"/>
  <c r="N225" i="5"/>
  <c r="N278" i="5"/>
  <c r="N26" i="5"/>
  <c r="N42" i="5"/>
  <c r="N58" i="5"/>
  <c r="N74" i="5"/>
  <c r="N90" i="5"/>
  <c r="N106" i="5"/>
  <c r="N149" i="5"/>
  <c r="N181" i="5"/>
  <c r="N213" i="5"/>
  <c r="N254" i="5"/>
  <c r="N288" i="5"/>
  <c r="N377" i="5"/>
  <c r="N24" i="5"/>
  <c r="N40" i="5"/>
  <c r="N56" i="5"/>
  <c r="N72" i="5"/>
  <c r="N88" i="5"/>
  <c r="N104" i="5"/>
  <c r="N120" i="5"/>
  <c r="N129" i="5"/>
  <c r="N137" i="5"/>
  <c r="N145" i="5"/>
  <c r="N173" i="5"/>
  <c r="N205" i="5"/>
  <c r="N241" i="5"/>
  <c r="N280" i="5"/>
  <c r="N154" i="5"/>
  <c r="N170" i="5"/>
  <c r="N186" i="5"/>
  <c r="N202" i="5"/>
  <c r="N218" i="5"/>
  <c r="N234" i="5"/>
  <c r="N252" i="5"/>
  <c r="N284" i="5"/>
  <c r="N320" i="5"/>
  <c r="N354" i="5"/>
  <c r="N409" i="5"/>
  <c r="N136" i="5"/>
  <c r="N152" i="5"/>
  <c r="N168" i="5"/>
  <c r="N184" i="5"/>
  <c r="N200" i="5"/>
  <c r="N216" i="5"/>
  <c r="N232" i="5"/>
  <c r="N276" i="5"/>
  <c r="N310" i="5"/>
  <c r="N249" i="5"/>
  <c r="N265" i="5"/>
  <c r="N281" i="5"/>
  <c r="N297" i="5"/>
  <c r="N324" i="5"/>
  <c r="N356" i="5"/>
  <c r="N425" i="5"/>
  <c r="N247" i="5"/>
  <c r="N263" i="5"/>
  <c r="N279" i="5"/>
  <c r="N295" i="5"/>
  <c r="N326" i="5"/>
  <c r="N358" i="5"/>
  <c r="N315" i="5"/>
  <c r="N331" i="5"/>
  <c r="N347" i="5"/>
  <c r="N371" i="5"/>
  <c r="N417" i="5"/>
  <c r="N309" i="5"/>
  <c r="N325" i="5"/>
  <c r="N341" i="5"/>
  <c r="N357" i="5"/>
  <c r="N379" i="5"/>
  <c r="N411" i="5"/>
  <c r="N372" i="5"/>
  <c r="N388" i="5"/>
  <c r="N423" i="5"/>
  <c r="N370" i="5"/>
  <c r="N386" i="5"/>
  <c r="N405" i="5"/>
  <c r="N394" i="5"/>
  <c r="N410" i="5"/>
  <c r="N426" i="5"/>
  <c r="N404" i="5"/>
  <c r="N420" i="5"/>
  <c r="N13" i="8"/>
  <c r="O13" i="8" s="1"/>
  <c r="N45" i="8"/>
  <c r="O45" i="8" s="1"/>
  <c r="N77" i="8"/>
  <c r="O77" i="8" s="1"/>
  <c r="N109" i="8"/>
  <c r="O109" i="8" s="1"/>
  <c r="N33" i="8"/>
  <c r="N65" i="8"/>
  <c r="N97" i="8"/>
  <c r="O97" i="8" s="1"/>
  <c r="N121" i="8"/>
  <c r="O121" i="8" s="1"/>
  <c r="N137" i="8"/>
  <c r="O137" i="8" s="1"/>
  <c r="N276" i="8"/>
  <c r="N411" i="8"/>
  <c r="O411" i="8" s="1"/>
  <c r="N19" i="8"/>
  <c r="O19" i="8" s="1"/>
  <c r="N35" i="8"/>
  <c r="N51" i="8"/>
  <c r="N67" i="8"/>
  <c r="N83" i="8"/>
  <c r="O83" i="8" s="1"/>
  <c r="N99" i="8"/>
  <c r="N236" i="8"/>
  <c r="N303" i="8"/>
  <c r="O303" i="8" s="1"/>
  <c r="N331" i="8"/>
  <c r="O331" i="8" s="1"/>
  <c r="N20" i="8"/>
  <c r="N40" i="8"/>
  <c r="N56" i="8"/>
  <c r="O56" i="8" s="1"/>
  <c r="N72" i="8"/>
  <c r="O72" i="8" s="1"/>
  <c r="N88" i="8"/>
  <c r="N104" i="8"/>
  <c r="O104" i="8" s="1"/>
  <c r="N152" i="8"/>
  <c r="O152" i="8" s="1"/>
  <c r="N168" i="8"/>
  <c r="O168" i="8" s="1"/>
  <c r="N184" i="8"/>
  <c r="N200" i="8"/>
  <c r="N216" i="8"/>
  <c r="N243" i="8"/>
  <c r="O243" i="8" s="1"/>
  <c r="N275" i="8"/>
  <c r="O275" i="8" s="1"/>
  <c r="N302" i="8"/>
  <c r="N10" i="8"/>
  <c r="N26" i="8"/>
  <c r="O26" i="8" s="1"/>
  <c r="N42" i="8"/>
  <c r="N58" i="8"/>
  <c r="N74" i="8"/>
  <c r="N90" i="8"/>
  <c r="O90" i="8" s="1"/>
  <c r="N106" i="8"/>
  <c r="N116" i="8"/>
  <c r="N124" i="8"/>
  <c r="O124" i="8" s="1"/>
  <c r="N132" i="8"/>
  <c r="O132" i="8" s="1"/>
  <c r="N140" i="8"/>
  <c r="N155" i="8"/>
  <c r="N171" i="8"/>
  <c r="N187" i="8"/>
  <c r="O187" i="8" s="1"/>
  <c r="N203" i="8"/>
  <c r="N219" i="8"/>
  <c r="O219" i="8" s="1"/>
  <c r="N238" i="8"/>
  <c r="O238" i="8" s="1"/>
  <c r="N270" i="8"/>
  <c r="O270" i="8" s="1"/>
  <c r="N318" i="8"/>
  <c r="N122" i="8"/>
  <c r="N138" i="8"/>
  <c r="O138" i="8" s="1"/>
  <c r="N154" i="8"/>
  <c r="O154" i="8" s="1"/>
  <c r="N170" i="8"/>
  <c r="N186" i="8"/>
  <c r="N202" i="8"/>
  <c r="O202" i="8" s="1"/>
  <c r="N218" i="8"/>
  <c r="O218" i="8" s="1"/>
  <c r="N310" i="8"/>
  <c r="N145" i="8"/>
  <c r="O145" i="8" s="1"/>
  <c r="N161" i="8"/>
  <c r="O161" i="8" s="1"/>
  <c r="N177" i="8"/>
  <c r="O177" i="8" s="1"/>
  <c r="N193" i="8"/>
  <c r="O193" i="8" s="1"/>
  <c r="N209" i="8"/>
  <c r="N226" i="8"/>
  <c r="O226" i="8" s="1"/>
  <c r="N234" i="8"/>
  <c r="O234" i="8" s="1"/>
  <c r="N247" i="8"/>
  <c r="N256" i="8"/>
  <c r="O256" i="8" s="1"/>
  <c r="N266" i="8"/>
  <c r="O266" i="8" s="1"/>
  <c r="N279" i="8"/>
  <c r="O279" i="8" s="1"/>
  <c r="N288" i="8"/>
  <c r="O288" i="8" s="1"/>
  <c r="N298" i="8"/>
  <c r="N348" i="8"/>
  <c r="N326" i="8"/>
  <c r="O326" i="8" s="1"/>
  <c r="N335" i="8"/>
  <c r="N388" i="8"/>
  <c r="O388" i="8" s="1"/>
  <c r="N410" i="8"/>
  <c r="O410" i="8" s="1"/>
  <c r="N397" i="8"/>
  <c r="O397" i="8" s="1"/>
  <c r="N393" i="8"/>
  <c r="N426" i="8"/>
  <c r="N394" i="8"/>
  <c r="O394" i="8" s="1"/>
  <c r="N419" i="8"/>
  <c r="O419" i="8" s="1"/>
  <c r="N229" i="8"/>
  <c r="N245" i="8"/>
  <c r="O245" i="8" s="1"/>
  <c r="N261" i="8"/>
  <c r="O261" i="8" s="1"/>
  <c r="N277" i="8"/>
  <c r="N293" i="8"/>
  <c r="O293" i="8" s="1"/>
  <c r="N309" i="8"/>
  <c r="O309" i="8" s="1"/>
  <c r="N325" i="8"/>
  <c r="O325" i="8" s="1"/>
  <c r="N339" i="8"/>
  <c r="N347" i="8"/>
  <c r="N355" i="8"/>
  <c r="O355" i="8" s="1"/>
  <c r="N363" i="8"/>
  <c r="O363" i="8" s="1"/>
  <c r="N371" i="8"/>
  <c r="N379" i="8"/>
  <c r="N387" i="8"/>
  <c r="N405" i="8"/>
  <c r="O405" i="8" s="1"/>
  <c r="N423" i="8"/>
  <c r="O423" i="8" s="1"/>
  <c r="N353" i="8"/>
  <c r="N369" i="8"/>
  <c r="O369" i="8" s="1"/>
  <c r="N385" i="8"/>
  <c r="O385" i="8" s="1"/>
  <c r="N400" i="8"/>
  <c r="N416" i="8"/>
  <c r="N267" i="9"/>
  <c r="N13" i="9"/>
  <c r="N29" i="9"/>
  <c r="N45" i="9"/>
  <c r="N61" i="9"/>
  <c r="N89" i="9"/>
  <c r="N121" i="9"/>
  <c r="N230" i="9"/>
  <c r="N182" i="9"/>
  <c r="N265" i="9"/>
  <c r="N12" i="9"/>
  <c r="N28" i="9"/>
  <c r="N44" i="9"/>
  <c r="N60" i="9"/>
  <c r="N85" i="9"/>
  <c r="O117" i="8"/>
  <c r="N117" i="9"/>
  <c r="N217" i="9"/>
  <c r="N321" i="9"/>
  <c r="N84" i="9"/>
  <c r="N104" i="9"/>
  <c r="N124" i="9"/>
  <c r="N137" i="9"/>
  <c r="N145" i="9"/>
  <c r="N153" i="9"/>
  <c r="N164" i="9"/>
  <c r="N183" i="9"/>
  <c r="N215" i="9"/>
  <c r="N274" i="9"/>
  <c r="N357" i="9"/>
  <c r="N15" i="9"/>
  <c r="N31" i="9"/>
  <c r="N47" i="9"/>
  <c r="O63" i="8"/>
  <c r="N63" i="9"/>
  <c r="N79" i="9"/>
  <c r="N95" i="9"/>
  <c r="O111" i="8"/>
  <c r="N111" i="9"/>
  <c r="N127" i="9"/>
  <c r="N142" i="9"/>
  <c r="N158" i="9"/>
  <c r="N174" i="9"/>
  <c r="N193" i="9"/>
  <c r="N211" i="9"/>
  <c r="N238" i="9"/>
  <c r="N257" i="9"/>
  <c r="N275" i="9"/>
  <c r="N329" i="9"/>
  <c r="N80" i="9"/>
  <c r="N161" i="9"/>
  <c r="N181" i="9"/>
  <c r="N231" i="9"/>
  <c r="N263" i="9"/>
  <c r="N336" i="9"/>
  <c r="N419" i="9"/>
  <c r="N22" i="9"/>
  <c r="N38" i="9"/>
  <c r="N54" i="9"/>
  <c r="N70" i="9"/>
  <c r="N86" i="9"/>
  <c r="N102" i="9"/>
  <c r="N118" i="9"/>
  <c r="N175" i="9"/>
  <c r="N202" i="9"/>
  <c r="N221" i="9"/>
  <c r="N239" i="9"/>
  <c r="N266" i="9"/>
  <c r="N285" i="9"/>
  <c r="N319" i="9"/>
  <c r="N344" i="9"/>
  <c r="O370" i="8"/>
  <c r="N370" i="9"/>
  <c r="N147" i="9"/>
  <c r="N163" i="9"/>
  <c r="O302" i="8"/>
  <c r="N302" i="9"/>
  <c r="N324" i="9"/>
  <c r="O340" i="8"/>
  <c r="N340" i="9"/>
  <c r="N356" i="9"/>
  <c r="N176" i="9"/>
  <c r="N192" i="9"/>
  <c r="N208" i="9"/>
  <c r="N224" i="9"/>
  <c r="N240" i="9"/>
  <c r="N256" i="9"/>
  <c r="N272" i="9"/>
  <c r="N288" i="9"/>
  <c r="N296" i="9"/>
  <c r="N304" i="9"/>
  <c r="N373" i="9"/>
  <c r="N291" i="9"/>
  <c r="N307" i="9"/>
  <c r="N374" i="9"/>
  <c r="N314" i="9"/>
  <c r="N330" i="9"/>
  <c r="O346" i="8"/>
  <c r="N346" i="9"/>
  <c r="N362" i="9"/>
  <c r="N364" i="9"/>
  <c r="N378" i="9"/>
  <c r="N386" i="9"/>
  <c r="N411" i="9"/>
  <c r="O384" i="8"/>
  <c r="N384" i="9"/>
  <c r="N397" i="9"/>
  <c r="N405" i="9"/>
  <c r="N413" i="9"/>
  <c r="N421" i="9"/>
  <c r="N429" i="9"/>
  <c r="O396" i="8"/>
  <c r="N396" i="9"/>
  <c r="N412" i="9"/>
  <c r="N428" i="9"/>
  <c r="N73" i="5"/>
  <c r="N51" i="5"/>
  <c r="N175" i="5"/>
  <c r="N81" i="5"/>
  <c r="N209" i="5"/>
  <c r="N167" i="5"/>
  <c r="N131" i="5"/>
  <c r="N135" i="5"/>
  <c r="N245" i="5"/>
  <c r="N54" i="5"/>
  <c r="N102" i="5"/>
  <c r="N203" i="5"/>
  <c r="N369" i="5"/>
  <c r="N52" i="5"/>
  <c r="N116" i="5"/>
  <c r="N134" i="5"/>
  <c r="N195" i="5"/>
  <c r="N150" i="5"/>
  <c r="N198" i="5"/>
  <c r="N230" i="5"/>
  <c r="N274" i="5"/>
  <c r="N132" i="5"/>
  <c r="N164" i="5"/>
  <c r="N212" i="5"/>
  <c r="N346" i="5"/>
  <c r="N277" i="5"/>
  <c r="N318" i="5"/>
  <c r="N243" i="5"/>
  <c r="N291" i="5"/>
  <c r="N311" i="5"/>
  <c r="N343" i="5"/>
  <c r="N305" i="5"/>
  <c r="N353" i="5"/>
  <c r="N368" i="5"/>
  <c r="N366" i="5"/>
  <c r="N399" i="5"/>
  <c r="N422" i="5"/>
  <c r="N101" i="8"/>
  <c r="O101" i="8" s="1"/>
  <c r="N57" i="8"/>
  <c r="O57" i="8" s="1"/>
  <c r="N133" i="8"/>
  <c r="N306" i="8"/>
  <c r="N47" i="8"/>
  <c r="O47" i="8" s="1"/>
  <c r="N95" i="8"/>
  <c r="O95" i="8" s="1"/>
  <c r="N284" i="8"/>
  <c r="N32" i="8"/>
  <c r="O32" i="8" s="1"/>
  <c r="N68" i="8"/>
  <c r="O68" i="8" s="1"/>
  <c r="N148" i="8"/>
  <c r="O148" i="8" s="1"/>
  <c r="N196" i="8"/>
  <c r="N262" i="8"/>
  <c r="N22" i="8"/>
  <c r="O22" i="8" s="1"/>
  <c r="N54" i="8"/>
  <c r="O54" i="8" s="1"/>
  <c r="N86" i="8"/>
  <c r="O86" i="8" s="1"/>
  <c r="N123" i="8"/>
  <c r="O123" i="8" s="1"/>
  <c r="N139" i="8"/>
  <c r="O139" i="8" s="1"/>
  <c r="N183" i="8"/>
  <c r="O183" i="8" s="1"/>
  <c r="N235" i="8"/>
  <c r="N118" i="8"/>
  <c r="O118" i="8" s="1"/>
  <c r="N150" i="8"/>
  <c r="O150" i="8" s="1"/>
  <c r="N182" i="8"/>
  <c r="O182" i="8" s="1"/>
  <c r="N308" i="8"/>
  <c r="N173" i="8"/>
  <c r="N221" i="8"/>
  <c r="O221" i="8" s="1"/>
  <c r="N242" i="8"/>
  <c r="O242" i="8" s="1"/>
  <c r="N274" i="8"/>
  <c r="O274" i="8" s="1"/>
  <c r="N314" i="8"/>
  <c r="O314" i="8" s="1"/>
  <c r="N324" i="8"/>
  <c r="O324" i="8" s="1"/>
  <c r="N409" i="8"/>
  <c r="O409" i="8" s="1"/>
  <c r="N417" i="8"/>
  <c r="N257" i="8"/>
  <c r="O257" i="8" s="1"/>
  <c r="N273" i="8"/>
  <c r="O273" i="8" s="1"/>
  <c r="N321" i="8"/>
  <c r="O321" i="8" s="1"/>
  <c r="N354" i="8"/>
  <c r="N378" i="8"/>
  <c r="O378" i="8" s="1"/>
  <c r="N402" i="8"/>
  <c r="O402" i="8" s="1"/>
  <c r="N365" i="8"/>
  <c r="O365" i="8" s="1"/>
  <c r="N412" i="8"/>
  <c r="O412" i="8" s="1"/>
  <c r="N233" i="9"/>
  <c r="O25" i="8"/>
  <c r="N25" i="9"/>
  <c r="N81" i="9"/>
  <c r="N246" i="9"/>
  <c r="O40" i="8"/>
  <c r="N40" i="9"/>
  <c r="N77" i="9"/>
  <c r="N281" i="9"/>
  <c r="N120" i="9"/>
  <c r="N144" i="9"/>
  <c r="N178" i="9"/>
  <c r="N327" i="9"/>
  <c r="N43" i="9"/>
  <c r="N75" i="9"/>
  <c r="N123" i="9"/>
  <c r="O170" i="8"/>
  <c r="N170" i="9"/>
  <c r="O209" i="8"/>
  <c r="N209" i="9"/>
  <c r="N273" i="9"/>
  <c r="N128" i="9"/>
  <c r="N258" i="9"/>
  <c r="N18" i="9"/>
  <c r="N66" i="9"/>
  <c r="N98" i="9"/>
  <c r="N191" i="9"/>
  <c r="N237" i="9"/>
  <c r="O335" i="8"/>
  <c r="N335" i="9"/>
  <c r="N159" i="9"/>
  <c r="N323" i="9"/>
  <c r="O379" i="8"/>
  <c r="N379" i="9"/>
  <c r="N220" i="9"/>
  <c r="N268" i="9"/>
  <c r="N301" i="9"/>
  <c r="N303" i="9"/>
  <c r="N326" i="9"/>
  <c r="N342" i="9"/>
  <c r="N377" i="9"/>
  <c r="N395" i="9"/>
  <c r="N402" i="9"/>
  <c r="N418" i="9"/>
  <c r="N408" i="9"/>
  <c r="N31" i="5"/>
  <c r="N119" i="5"/>
  <c r="N57" i="5"/>
  <c r="N15" i="5"/>
  <c r="N87" i="5"/>
  <c r="N207" i="5"/>
  <c r="N35" i="5"/>
  <c r="N67" i="5"/>
  <c r="N139" i="5"/>
  <c r="N262" i="5"/>
  <c r="N33" i="5"/>
  <c r="N65" i="5"/>
  <c r="N103" i="5"/>
  <c r="N127" i="5"/>
  <c r="N27" i="5"/>
  <c r="N59" i="5"/>
  <c r="N95" i="5"/>
  <c r="N231" i="5"/>
  <c r="N85" i="5"/>
  <c r="N117" i="5"/>
  <c r="N159" i="5"/>
  <c r="N233" i="5"/>
  <c r="N306" i="5"/>
  <c r="N153" i="5"/>
  <c r="N193" i="5"/>
  <c r="N237" i="5"/>
  <c r="N14" i="5"/>
  <c r="N30" i="5"/>
  <c r="N46" i="5"/>
  <c r="N62" i="5"/>
  <c r="N78" i="5"/>
  <c r="N94" i="5"/>
  <c r="N110" i="5"/>
  <c r="N155" i="5"/>
  <c r="N187" i="5"/>
  <c r="N219" i="5"/>
  <c r="N256" i="5"/>
  <c r="N296" i="5"/>
  <c r="N12" i="5"/>
  <c r="N28" i="5"/>
  <c r="N44" i="5"/>
  <c r="N60" i="5"/>
  <c r="N76" i="5"/>
  <c r="N92" i="5"/>
  <c r="N108" i="5"/>
  <c r="N122" i="5"/>
  <c r="N130" i="5"/>
  <c r="N138" i="5"/>
  <c r="N146" i="5"/>
  <c r="N179" i="5"/>
  <c r="N211" i="5"/>
  <c r="N248" i="5"/>
  <c r="N302" i="5"/>
  <c r="N158" i="5"/>
  <c r="N174" i="5"/>
  <c r="N190" i="5"/>
  <c r="N206" i="5"/>
  <c r="N222" i="5"/>
  <c r="N238" i="5"/>
  <c r="N258" i="5"/>
  <c r="N290" i="5"/>
  <c r="N322" i="5"/>
  <c r="N359" i="5"/>
  <c r="N124" i="5"/>
  <c r="N140" i="5"/>
  <c r="N156" i="5"/>
  <c r="N172" i="5"/>
  <c r="N188" i="5"/>
  <c r="N204" i="5"/>
  <c r="N220" i="5"/>
  <c r="N250" i="5"/>
  <c r="N282" i="5"/>
  <c r="N336" i="5"/>
  <c r="N253" i="5"/>
  <c r="N269" i="5"/>
  <c r="N285" i="5"/>
  <c r="N301" i="5"/>
  <c r="N334" i="5"/>
  <c r="N363" i="5"/>
  <c r="N235" i="5"/>
  <c r="N251" i="5"/>
  <c r="N267" i="5"/>
  <c r="N283" i="5"/>
  <c r="N299" i="5"/>
  <c r="N332" i="5"/>
  <c r="N391" i="5"/>
  <c r="N319" i="5"/>
  <c r="N335" i="5"/>
  <c r="N351" i="5"/>
  <c r="N381" i="5"/>
  <c r="N419" i="5"/>
  <c r="N313" i="5"/>
  <c r="N329" i="5"/>
  <c r="N345" i="5"/>
  <c r="N361" i="5"/>
  <c r="N389" i="5"/>
  <c r="N360" i="5"/>
  <c r="N376" i="5"/>
  <c r="N397" i="5"/>
  <c r="N429" i="5"/>
  <c r="N374" i="5"/>
  <c r="N390" i="5"/>
  <c r="N415" i="5"/>
  <c r="N398" i="5"/>
  <c r="N414" i="5"/>
  <c r="N408" i="5"/>
  <c r="N424" i="5"/>
  <c r="N21" i="8"/>
  <c r="N53" i="8"/>
  <c r="O53" i="8" s="1"/>
  <c r="N85" i="8"/>
  <c r="O85" i="8" s="1"/>
  <c r="N9" i="8"/>
  <c r="O9" i="8" s="1"/>
  <c r="N41" i="8"/>
  <c r="N73" i="8"/>
  <c r="O73" i="8" s="1"/>
  <c r="N105" i="8"/>
  <c r="O105" i="8" s="1"/>
  <c r="N125" i="8"/>
  <c r="O125" i="8" s="1"/>
  <c r="N141" i="8"/>
  <c r="N292" i="8"/>
  <c r="O292" i="8" s="1"/>
  <c r="N36" i="8"/>
  <c r="O36" i="8" s="1"/>
  <c r="N23" i="8"/>
  <c r="N39" i="8"/>
  <c r="N55" i="8"/>
  <c r="O55" i="8" s="1"/>
  <c r="N71" i="8"/>
  <c r="N87" i="8"/>
  <c r="N103" i="8"/>
  <c r="N252" i="8"/>
  <c r="O252" i="8" s="1"/>
  <c r="N315" i="8"/>
  <c r="O315" i="8" s="1"/>
  <c r="N399" i="8"/>
  <c r="N24" i="8"/>
  <c r="N44" i="8"/>
  <c r="O44" i="8" s="1"/>
  <c r="N60" i="8"/>
  <c r="O60" i="8" s="1"/>
  <c r="N76" i="8"/>
  <c r="N92" i="8"/>
  <c r="N108" i="8"/>
  <c r="O108" i="8" s="1"/>
  <c r="N156" i="8"/>
  <c r="O156" i="8" s="1"/>
  <c r="N172" i="8"/>
  <c r="O172" i="8" s="1"/>
  <c r="N188" i="8"/>
  <c r="N204" i="8"/>
  <c r="O204" i="8" s="1"/>
  <c r="N220" i="8"/>
  <c r="O220" i="8" s="1"/>
  <c r="N246" i="8"/>
  <c r="O246" i="8" s="1"/>
  <c r="N278" i="8"/>
  <c r="O278" i="8" s="1"/>
  <c r="N304" i="8"/>
  <c r="O304" i="8" s="1"/>
  <c r="N14" i="8"/>
  <c r="O14" i="8" s="1"/>
  <c r="N30" i="8"/>
  <c r="N46" i="8"/>
  <c r="N62" i="8"/>
  <c r="O62" i="8" s="1"/>
  <c r="N78" i="8"/>
  <c r="O78" i="8" s="1"/>
  <c r="N94" i="8"/>
  <c r="N110" i="8"/>
  <c r="N119" i="8"/>
  <c r="O119" i="8" s="1"/>
  <c r="N127" i="8"/>
  <c r="O127" i="8" s="1"/>
  <c r="N135" i="8"/>
  <c r="O135" i="8" s="1"/>
  <c r="N143" i="8"/>
  <c r="N159" i="8"/>
  <c r="O159" i="8" s="1"/>
  <c r="N175" i="8"/>
  <c r="O175" i="8" s="1"/>
  <c r="N191" i="8"/>
  <c r="O191" i="8" s="1"/>
  <c r="N207" i="8"/>
  <c r="N223" i="8"/>
  <c r="O223" i="8" s="1"/>
  <c r="N251" i="8"/>
  <c r="O251" i="8" s="1"/>
  <c r="N283" i="8"/>
  <c r="N344" i="8"/>
  <c r="O344" i="8" s="1"/>
  <c r="N126" i="8"/>
  <c r="O126" i="8" s="1"/>
  <c r="N142" i="8"/>
  <c r="O142" i="8" s="1"/>
  <c r="N158" i="8"/>
  <c r="O158" i="8" s="1"/>
  <c r="N174" i="8"/>
  <c r="O174" i="8" s="1"/>
  <c r="N190" i="8"/>
  <c r="O190" i="8" s="1"/>
  <c r="N206" i="8"/>
  <c r="O206" i="8" s="1"/>
  <c r="N222" i="8"/>
  <c r="O222" i="8" s="1"/>
  <c r="N327" i="8"/>
  <c r="O327" i="8" s="1"/>
  <c r="N149" i="8"/>
  <c r="O149" i="8" s="1"/>
  <c r="N165" i="8"/>
  <c r="O165" i="8" s="1"/>
  <c r="N181" i="8"/>
  <c r="O181" i="8" s="1"/>
  <c r="N197" i="8"/>
  <c r="N213" i="8"/>
  <c r="O213" i="8" s="1"/>
  <c r="N227" i="8"/>
  <c r="O227" i="8" s="1"/>
  <c r="N239" i="8"/>
  <c r="O239" i="8" s="1"/>
  <c r="N248" i="8"/>
  <c r="N258" i="8"/>
  <c r="O258" i="8" s="1"/>
  <c r="N271" i="8"/>
  <c r="O271" i="8" s="1"/>
  <c r="N280" i="8"/>
  <c r="N290" i="8"/>
  <c r="O290" i="8" s="1"/>
  <c r="N311" i="8"/>
  <c r="O311" i="8" s="1"/>
  <c r="N422" i="8"/>
  <c r="O422" i="8" s="1"/>
  <c r="N328" i="8"/>
  <c r="O328" i="8" s="1"/>
  <c r="N319" i="8"/>
  <c r="O319" i="8" s="1"/>
  <c r="N338" i="8"/>
  <c r="O338" i="8" s="1"/>
  <c r="N401" i="8"/>
  <c r="O401" i="8" s="1"/>
  <c r="N429" i="8"/>
  <c r="O429" i="8" s="1"/>
  <c r="N352" i="8"/>
  <c r="O352" i="8" s="1"/>
  <c r="N398" i="8"/>
  <c r="O398" i="8" s="1"/>
  <c r="N427" i="8"/>
  <c r="O427" i="8" s="1"/>
  <c r="N395" i="8"/>
  <c r="O395" i="8" s="1"/>
  <c r="N425" i="8"/>
  <c r="N233" i="8"/>
  <c r="O233" i="8" s="1"/>
  <c r="N249" i="8"/>
  <c r="O249" i="8" s="1"/>
  <c r="N265" i="8"/>
  <c r="O265" i="8" s="1"/>
  <c r="N281" i="8"/>
  <c r="O281" i="8" s="1"/>
  <c r="N297" i="8"/>
  <c r="O297" i="8" s="1"/>
  <c r="N313" i="8"/>
  <c r="O313" i="8" s="1"/>
  <c r="N329" i="8"/>
  <c r="O329" i="8" s="1"/>
  <c r="N342" i="8"/>
  <c r="O342" i="8" s="1"/>
  <c r="N350" i="8"/>
  <c r="O350" i="8" s="1"/>
  <c r="N358" i="8"/>
  <c r="O358" i="8" s="1"/>
  <c r="N366" i="8"/>
  <c r="O366" i="8" s="1"/>
  <c r="N374" i="8"/>
  <c r="O374" i="8" s="1"/>
  <c r="N382" i="8"/>
  <c r="N390" i="8"/>
  <c r="O390" i="8" s="1"/>
  <c r="N407" i="8"/>
  <c r="O407" i="8" s="1"/>
  <c r="N341" i="8"/>
  <c r="O341" i="8" s="1"/>
  <c r="N357" i="8"/>
  <c r="O357" i="8" s="1"/>
  <c r="N373" i="8"/>
  <c r="O373" i="8" s="1"/>
  <c r="N389" i="8"/>
  <c r="O389" i="8" s="1"/>
  <c r="N404" i="8"/>
  <c r="N420" i="8"/>
  <c r="O203" i="8"/>
  <c r="N203" i="9"/>
  <c r="N278" i="9"/>
  <c r="N17" i="9"/>
  <c r="O33" i="8"/>
  <c r="N33" i="9"/>
  <c r="N49" i="9"/>
  <c r="O65" i="8"/>
  <c r="N65" i="9"/>
  <c r="N97" i="9"/>
  <c r="N129" i="9"/>
  <c r="N249" i="9"/>
  <c r="N201" i="9"/>
  <c r="N337" i="9"/>
  <c r="O16" i="8"/>
  <c r="N16" i="9"/>
  <c r="N32" i="9"/>
  <c r="N48" i="9"/>
  <c r="N64" i="9"/>
  <c r="N93" i="9"/>
  <c r="N125" i="9"/>
  <c r="N251" i="9"/>
  <c r="O88" i="8"/>
  <c r="N88" i="9"/>
  <c r="N108" i="9"/>
  <c r="N132" i="9"/>
  <c r="O140" i="8"/>
  <c r="N140" i="9"/>
  <c r="N148" i="9"/>
  <c r="N156" i="9"/>
  <c r="N165" i="9"/>
  <c r="N199" i="9"/>
  <c r="N226" i="9"/>
  <c r="N311" i="9"/>
  <c r="N359" i="9"/>
  <c r="N19" i="9"/>
  <c r="O35" i="8"/>
  <c r="N35" i="9"/>
  <c r="O51" i="8"/>
  <c r="N51" i="9"/>
  <c r="O67" i="8"/>
  <c r="N67" i="9"/>
  <c r="N83" i="9"/>
  <c r="O99" i="8"/>
  <c r="N99" i="9"/>
  <c r="O115" i="8"/>
  <c r="N115" i="9"/>
  <c r="O131" i="8"/>
  <c r="N131" i="9"/>
  <c r="N146" i="9"/>
  <c r="N162" i="9"/>
  <c r="N177" i="9"/>
  <c r="N195" i="9"/>
  <c r="N222" i="9"/>
  <c r="N241" i="9"/>
  <c r="N259" i="9"/>
  <c r="N294" i="9"/>
  <c r="N345" i="9"/>
  <c r="N96" i="9"/>
  <c r="N168" i="9"/>
  <c r="N194" i="9"/>
  <c r="N242" i="9"/>
  <c r="O277" i="8"/>
  <c r="N277" i="9"/>
  <c r="N341" i="9"/>
  <c r="O10" i="8"/>
  <c r="N10" i="9"/>
  <c r="N26" i="9"/>
  <c r="O42" i="8"/>
  <c r="N42" i="9"/>
  <c r="O58" i="8"/>
  <c r="N58" i="9"/>
  <c r="O74" i="8"/>
  <c r="N74" i="9"/>
  <c r="N90" i="9"/>
  <c r="O106" i="8"/>
  <c r="N106" i="9"/>
  <c r="O122" i="8"/>
  <c r="N122" i="9"/>
  <c r="O186" i="8"/>
  <c r="N186" i="9"/>
  <c r="O205" i="8"/>
  <c r="N205" i="9"/>
  <c r="N223" i="9"/>
  <c r="N250" i="9"/>
  <c r="N269" i="9"/>
  <c r="N290" i="9"/>
  <c r="N328" i="9"/>
  <c r="N349" i="9"/>
  <c r="N135" i="9"/>
  <c r="O151" i="8"/>
  <c r="N151" i="9"/>
  <c r="N167" i="9"/>
  <c r="N315" i="9"/>
  <c r="N331" i="9"/>
  <c r="O347" i="8"/>
  <c r="N347" i="9"/>
  <c r="N363" i="9"/>
  <c r="O180" i="8"/>
  <c r="N180" i="9"/>
  <c r="O196" i="8"/>
  <c r="N196" i="9"/>
  <c r="N212" i="9"/>
  <c r="N228" i="9"/>
  <c r="N244" i="9"/>
  <c r="N260" i="9"/>
  <c r="O276" i="8"/>
  <c r="N276" i="9"/>
  <c r="N289" i="9"/>
  <c r="N297" i="9"/>
  <c r="O305" i="8"/>
  <c r="N305" i="9"/>
  <c r="N391" i="9"/>
  <c r="N295" i="9"/>
  <c r="N366" i="9"/>
  <c r="N375" i="9"/>
  <c r="O318" i="8"/>
  <c r="N318" i="9"/>
  <c r="N334" i="9"/>
  <c r="N350" i="9"/>
  <c r="O387" i="8"/>
  <c r="N387" i="9"/>
  <c r="N368" i="9"/>
  <c r="N381" i="9"/>
  <c r="N389" i="9"/>
  <c r="N427" i="9"/>
  <c r="N388" i="9"/>
  <c r="N398" i="9"/>
  <c r="N406" i="9"/>
  <c r="N414" i="9"/>
  <c r="N422" i="9"/>
  <c r="O400" i="8"/>
  <c r="N400" i="9"/>
  <c r="O416" i="8"/>
  <c r="N416" i="9"/>
  <c r="N47" i="5"/>
  <c r="N19" i="5"/>
  <c r="N17" i="5"/>
  <c r="N113" i="5"/>
  <c r="N75" i="5"/>
  <c r="N101" i="5"/>
  <c r="N191" i="5"/>
  <c r="N183" i="5"/>
  <c r="N22" i="5"/>
  <c r="N70" i="5"/>
  <c r="N118" i="5"/>
  <c r="N240" i="5"/>
  <c r="N20" i="5"/>
  <c r="N84" i="5"/>
  <c r="N126" i="5"/>
  <c r="N163" i="5"/>
  <c r="N272" i="5"/>
  <c r="N182" i="5"/>
  <c r="N246" i="5"/>
  <c r="N304" i="5"/>
  <c r="N385" i="5"/>
  <c r="N180" i="5"/>
  <c r="N228" i="5"/>
  <c r="N298" i="5"/>
  <c r="N293" i="5"/>
  <c r="N393" i="5"/>
  <c r="N259" i="5"/>
  <c r="N316" i="5"/>
  <c r="N327" i="5"/>
  <c r="N395" i="5"/>
  <c r="N337" i="5"/>
  <c r="N403" i="5"/>
  <c r="N384" i="5"/>
  <c r="N382" i="5"/>
  <c r="N406" i="5"/>
  <c r="N416" i="5"/>
  <c r="N69" i="8"/>
  <c r="N89" i="8"/>
  <c r="O89" i="8" s="1"/>
  <c r="N260" i="8"/>
  <c r="O260" i="8" s="1"/>
  <c r="N31" i="8"/>
  <c r="O31" i="8" s="1"/>
  <c r="N79" i="8"/>
  <c r="O79" i="8" s="1"/>
  <c r="N330" i="8"/>
  <c r="O330" i="8" s="1"/>
  <c r="N52" i="8"/>
  <c r="O52" i="8" s="1"/>
  <c r="N100" i="8"/>
  <c r="O100" i="8" s="1"/>
  <c r="N164" i="8"/>
  <c r="O164" i="8" s="1"/>
  <c r="N212" i="8"/>
  <c r="O212" i="8" s="1"/>
  <c r="N294" i="8"/>
  <c r="O294" i="8" s="1"/>
  <c r="N38" i="8"/>
  <c r="O38" i="8" s="1"/>
  <c r="N102" i="8"/>
  <c r="O102" i="8" s="1"/>
  <c r="N167" i="8"/>
  <c r="O167" i="8" s="1"/>
  <c r="N199" i="8"/>
  <c r="O199" i="8" s="1"/>
  <c r="N267" i="8"/>
  <c r="O267" i="8" s="1"/>
  <c r="N134" i="8"/>
  <c r="N198" i="8"/>
  <c r="O198" i="8" s="1"/>
  <c r="N336" i="8"/>
  <c r="O336" i="8" s="1"/>
  <c r="N189" i="8"/>
  <c r="O189" i="8" s="1"/>
  <c r="N231" i="8"/>
  <c r="O231" i="8" s="1"/>
  <c r="N264" i="8"/>
  <c r="O264" i="8" s="1"/>
  <c r="N296" i="8"/>
  <c r="O296" i="8" s="1"/>
  <c r="N414" i="8"/>
  <c r="O414" i="8" s="1"/>
  <c r="N380" i="8"/>
  <c r="O380" i="8" s="1"/>
  <c r="N376" i="8"/>
  <c r="O376" i="8" s="1"/>
  <c r="N241" i="8"/>
  <c r="O241" i="8" s="1"/>
  <c r="N289" i="8"/>
  <c r="O289" i="8" s="1"/>
  <c r="N337" i="8"/>
  <c r="O337" i="8" s="1"/>
  <c r="N362" i="8"/>
  <c r="O362" i="8" s="1"/>
  <c r="N386" i="8"/>
  <c r="O386" i="8" s="1"/>
  <c r="N349" i="8"/>
  <c r="O349" i="8" s="1"/>
  <c r="N381" i="8"/>
  <c r="O381" i="8" s="1"/>
  <c r="N428" i="8"/>
  <c r="O428" i="8" s="1"/>
  <c r="O41" i="8"/>
  <c r="N41" i="9"/>
  <c r="N113" i="9"/>
  <c r="O353" i="8"/>
  <c r="N353" i="9"/>
  <c r="O24" i="8"/>
  <c r="N24" i="9"/>
  <c r="N109" i="9"/>
  <c r="O76" i="8"/>
  <c r="N76" i="9"/>
  <c r="N136" i="9"/>
  <c r="N160" i="9"/>
  <c r="N213" i="9"/>
  <c r="N11" i="9"/>
  <c r="N59" i="9"/>
  <c r="N107" i="9"/>
  <c r="N154" i="9"/>
  <c r="N190" i="9"/>
  <c r="N254" i="9"/>
  <c r="N72" i="9"/>
  <c r="O229" i="8"/>
  <c r="N229" i="9"/>
  <c r="N352" i="9"/>
  <c r="N50" i="9"/>
  <c r="N114" i="9"/>
  <c r="N218" i="9"/>
  <c r="N282" i="9"/>
  <c r="N317" i="9"/>
  <c r="O143" i="8"/>
  <c r="N143" i="9"/>
  <c r="O339" i="8"/>
  <c r="N339" i="9"/>
  <c r="O188" i="8"/>
  <c r="N188" i="9"/>
  <c r="O236" i="8"/>
  <c r="N236" i="9"/>
  <c r="O284" i="8"/>
  <c r="N284" i="9"/>
  <c r="N287" i="9"/>
  <c r="O310" i="8"/>
  <c r="N310" i="9"/>
  <c r="N358" i="9"/>
  <c r="N385" i="9"/>
  <c r="N394" i="9"/>
  <c r="O426" i="8"/>
  <c r="N426" i="9"/>
  <c r="N424" i="9"/>
  <c r="N97" i="5"/>
  <c r="N63" i="5"/>
  <c r="N41" i="5"/>
  <c r="N89" i="5"/>
  <c r="N11" i="5"/>
  <c r="N45" i="5"/>
  <c r="N77" i="5"/>
  <c r="N143" i="5"/>
  <c r="N303" i="5"/>
  <c r="N39" i="5"/>
  <c r="N71" i="5"/>
  <c r="N105" i="5"/>
  <c r="N199" i="5"/>
  <c r="N37" i="5"/>
  <c r="N69" i="5"/>
  <c r="N115" i="5"/>
  <c r="N9" i="5"/>
  <c r="N91" i="5"/>
  <c r="N121" i="5"/>
  <c r="N169" i="5"/>
  <c r="N344" i="5"/>
  <c r="N308" i="5"/>
  <c r="N161" i="5"/>
  <c r="N215" i="5"/>
  <c r="N244" i="5"/>
  <c r="N18" i="5"/>
  <c r="N34" i="5"/>
  <c r="N50" i="5"/>
  <c r="N66" i="5"/>
  <c r="N82" i="5"/>
  <c r="N98" i="5"/>
  <c r="N114" i="5"/>
  <c r="N165" i="5"/>
  <c r="N197" i="5"/>
  <c r="N229" i="5"/>
  <c r="N264" i="5"/>
  <c r="N367" i="5"/>
  <c r="N16" i="5"/>
  <c r="N32" i="5"/>
  <c r="N48" i="5"/>
  <c r="N64" i="5"/>
  <c r="N80" i="5"/>
  <c r="N96" i="5"/>
  <c r="N112" i="5"/>
  <c r="N125" i="5"/>
  <c r="N133" i="5"/>
  <c r="N141" i="5"/>
  <c r="N157" i="5"/>
  <c r="N189" i="5"/>
  <c r="N221" i="5"/>
  <c r="N270" i="5"/>
  <c r="N328" i="5"/>
  <c r="N162" i="5"/>
  <c r="N178" i="5"/>
  <c r="N194" i="5"/>
  <c r="N210" i="5"/>
  <c r="N226" i="5"/>
  <c r="N242" i="5"/>
  <c r="N268" i="5"/>
  <c r="N300" i="5"/>
  <c r="N330" i="5"/>
  <c r="N383" i="5"/>
  <c r="N128" i="5"/>
  <c r="N144" i="5"/>
  <c r="N160" i="5"/>
  <c r="N176" i="5"/>
  <c r="N192" i="5"/>
  <c r="N208" i="5"/>
  <c r="N224" i="5"/>
  <c r="N260" i="5"/>
  <c r="N292" i="5"/>
  <c r="N338" i="5"/>
  <c r="N257" i="5"/>
  <c r="N273" i="5"/>
  <c r="N289" i="5"/>
  <c r="N314" i="5"/>
  <c r="N340" i="5"/>
  <c r="N375" i="5"/>
  <c r="N239" i="5"/>
  <c r="N255" i="5"/>
  <c r="N271" i="5"/>
  <c r="N287" i="5"/>
  <c r="N312" i="5"/>
  <c r="N342" i="5"/>
  <c r="N307" i="5"/>
  <c r="N323" i="5"/>
  <c r="N339" i="5"/>
  <c r="N355" i="5"/>
  <c r="N387" i="5"/>
  <c r="N427" i="5"/>
  <c r="N317" i="5"/>
  <c r="N333" i="5"/>
  <c r="N349" i="5"/>
  <c r="N362" i="5"/>
  <c r="N401" i="5"/>
  <c r="N364" i="5"/>
  <c r="N380" i="5"/>
  <c r="N407" i="5"/>
  <c r="N378" i="5"/>
  <c r="N392" i="5"/>
  <c r="N421" i="5"/>
  <c r="N402" i="5"/>
  <c r="N418" i="5"/>
  <c r="N396" i="5"/>
  <c r="N412" i="5"/>
  <c r="N428" i="5"/>
  <c r="N29" i="8"/>
  <c r="O29" i="8" s="1"/>
  <c r="N61" i="8"/>
  <c r="O61" i="8" s="1"/>
  <c r="N93" i="8"/>
  <c r="O93" i="8" s="1"/>
  <c r="N17" i="8"/>
  <c r="O17" i="8" s="1"/>
  <c r="N49" i="8"/>
  <c r="O49" i="8" s="1"/>
  <c r="N81" i="8"/>
  <c r="O81" i="8" s="1"/>
  <c r="N113" i="8"/>
  <c r="O113" i="8" s="1"/>
  <c r="N129" i="8"/>
  <c r="O129" i="8" s="1"/>
  <c r="N244" i="8"/>
  <c r="O244" i="8" s="1"/>
  <c r="N299" i="8"/>
  <c r="O299" i="8" s="1"/>
  <c r="N11" i="8"/>
  <c r="O11" i="8" s="1"/>
  <c r="N27" i="8"/>
  <c r="O27" i="8" s="1"/>
  <c r="N43" i="8"/>
  <c r="O43" i="8" s="1"/>
  <c r="N59" i="8"/>
  <c r="O59" i="8" s="1"/>
  <c r="N75" i="8"/>
  <c r="O75" i="8" s="1"/>
  <c r="N91" i="8"/>
  <c r="O91" i="8" s="1"/>
  <c r="N107" i="8"/>
  <c r="O107" i="8" s="1"/>
  <c r="N268" i="8"/>
  <c r="O268" i="8" s="1"/>
  <c r="N320" i="8"/>
  <c r="O320" i="8" s="1"/>
  <c r="N12" i="8"/>
  <c r="O12" i="8" s="1"/>
  <c r="N28" i="8"/>
  <c r="O28" i="8" s="1"/>
  <c r="N48" i="8"/>
  <c r="O48" i="8" s="1"/>
  <c r="N64" i="8"/>
  <c r="O64" i="8" s="1"/>
  <c r="N80" i="8"/>
  <c r="O80" i="8" s="1"/>
  <c r="N96" i="8"/>
  <c r="O96" i="8" s="1"/>
  <c r="N144" i="8"/>
  <c r="O144" i="8" s="1"/>
  <c r="N160" i="8"/>
  <c r="O160" i="8" s="1"/>
  <c r="N176" i="8"/>
  <c r="O176" i="8" s="1"/>
  <c r="N192" i="8"/>
  <c r="O192" i="8" s="1"/>
  <c r="N208" i="8"/>
  <c r="O208" i="8" s="1"/>
  <c r="N224" i="8"/>
  <c r="O224" i="8" s="1"/>
  <c r="N259" i="8"/>
  <c r="O259" i="8" s="1"/>
  <c r="N291" i="8"/>
  <c r="O291" i="8" s="1"/>
  <c r="N316" i="8"/>
  <c r="O316" i="8" s="1"/>
  <c r="N18" i="8"/>
  <c r="O18" i="8" s="1"/>
  <c r="N34" i="8"/>
  <c r="O34" i="8" s="1"/>
  <c r="N50" i="8"/>
  <c r="O50" i="8" s="1"/>
  <c r="N66" i="8"/>
  <c r="O66" i="8" s="1"/>
  <c r="N82" i="8"/>
  <c r="O82" i="8" s="1"/>
  <c r="N98" i="8"/>
  <c r="O98" i="8" s="1"/>
  <c r="N112" i="8"/>
  <c r="O112" i="8" s="1"/>
  <c r="N120" i="8"/>
  <c r="O120" i="8" s="1"/>
  <c r="N128" i="8"/>
  <c r="O128" i="8" s="1"/>
  <c r="N136" i="8"/>
  <c r="O136" i="8" s="1"/>
  <c r="N147" i="8"/>
  <c r="O147" i="8" s="1"/>
  <c r="N163" i="8"/>
  <c r="O163" i="8" s="1"/>
  <c r="N179" i="8"/>
  <c r="O179" i="8" s="1"/>
  <c r="N195" i="8"/>
  <c r="O195" i="8" s="1"/>
  <c r="N211" i="8"/>
  <c r="O211" i="8" s="1"/>
  <c r="N228" i="8"/>
  <c r="O228" i="8" s="1"/>
  <c r="N254" i="8"/>
  <c r="O254" i="8" s="1"/>
  <c r="N286" i="8"/>
  <c r="O286" i="8" s="1"/>
  <c r="N114" i="8"/>
  <c r="O114" i="8" s="1"/>
  <c r="N130" i="8"/>
  <c r="O130" i="8" s="1"/>
  <c r="N146" i="8"/>
  <c r="O146" i="8" s="1"/>
  <c r="N162" i="8"/>
  <c r="O162" i="8" s="1"/>
  <c r="N178" i="8"/>
  <c r="O178" i="8" s="1"/>
  <c r="N194" i="8"/>
  <c r="O194" i="8" s="1"/>
  <c r="N210" i="8"/>
  <c r="O210" i="8" s="1"/>
  <c r="N307" i="8"/>
  <c r="O307" i="8" s="1"/>
  <c r="N334" i="8"/>
  <c r="O334" i="8" s="1"/>
  <c r="N153" i="8"/>
  <c r="O153" i="8" s="1"/>
  <c r="N169" i="8"/>
  <c r="O169" i="8" s="1"/>
  <c r="N185" i="8"/>
  <c r="O185" i="8" s="1"/>
  <c r="N201" i="8"/>
  <c r="O201" i="8" s="1"/>
  <c r="N217" i="8"/>
  <c r="O217" i="8" s="1"/>
  <c r="N230" i="8"/>
  <c r="O230" i="8" s="1"/>
  <c r="N240" i="8"/>
  <c r="O240" i="8" s="1"/>
  <c r="N250" i="8"/>
  <c r="O250" i="8" s="1"/>
  <c r="N263" i="8"/>
  <c r="O263" i="8" s="1"/>
  <c r="N272" i="8"/>
  <c r="O272" i="8" s="1"/>
  <c r="N282" i="8"/>
  <c r="O282" i="8" s="1"/>
  <c r="N295" i="8"/>
  <c r="O295" i="8" s="1"/>
  <c r="N312" i="8"/>
  <c r="O312" i="8" s="1"/>
  <c r="N356" i="8"/>
  <c r="O356" i="8" s="1"/>
  <c r="N322" i="8"/>
  <c r="O322" i="8" s="1"/>
  <c r="N364" i="8"/>
  <c r="O364" i="8" s="1"/>
  <c r="N403" i="8"/>
  <c r="O403" i="8" s="1"/>
  <c r="N372" i="8"/>
  <c r="O372" i="8" s="1"/>
  <c r="N368" i="8"/>
  <c r="O368" i="8" s="1"/>
  <c r="N415" i="8"/>
  <c r="O415" i="8" s="1"/>
  <c r="N360" i="8"/>
  <c r="O360" i="8" s="1"/>
  <c r="N406" i="8"/>
  <c r="O406" i="8" s="1"/>
  <c r="N237" i="8"/>
  <c r="O237" i="8" s="1"/>
  <c r="N253" i="8"/>
  <c r="O253" i="8" s="1"/>
  <c r="N269" i="8"/>
  <c r="O269" i="8" s="1"/>
  <c r="N285" i="8"/>
  <c r="O285" i="8" s="1"/>
  <c r="N301" i="8"/>
  <c r="O301" i="8" s="1"/>
  <c r="N317" i="8"/>
  <c r="O317" i="8" s="1"/>
  <c r="N333" i="8"/>
  <c r="O333" i="8" s="1"/>
  <c r="N343" i="8"/>
  <c r="O343" i="8" s="1"/>
  <c r="N351" i="8"/>
  <c r="O351" i="8" s="1"/>
  <c r="N359" i="8"/>
  <c r="O359" i="8" s="1"/>
  <c r="N367" i="8"/>
  <c r="O367" i="8" s="1"/>
  <c r="N375" i="8"/>
  <c r="O375" i="8" s="1"/>
  <c r="N383" i="8"/>
  <c r="O383" i="8" s="1"/>
  <c r="N391" i="8"/>
  <c r="O391" i="8" s="1"/>
  <c r="N418" i="8"/>
  <c r="O418" i="8" s="1"/>
  <c r="N345" i="8"/>
  <c r="O345" i="8" s="1"/>
  <c r="N361" i="8"/>
  <c r="O361" i="8" s="1"/>
  <c r="N377" i="8"/>
  <c r="O377" i="8" s="1"/>
  <c r="N392" i="8"/>
  <c r="O392" i="8" s="1"/>
  <c r="N408" i="8"/>
  <c r="O408" i="8" s="1"/>
  <c r="N424" i="8"/>
  <c r="O424" i="8" s="1"/>
  <c r="N214" i="9"/>
  <c r="O306" i="8"/>
  <c r="N306" i="9"/>
  <c r="O21" i="8"/>
  <c r="N21" i="9"/>
  <c r="O37" i="8"/>
  <c r="N37" i="9"/>
  <c r="N53" i="9"/>
  <c r="N73" i="9"/>
  <c r="N105" i="9"/>
  <c r="N185" i="9"/>
  <c r="O283" i="8"/>
  <c r="N283" i="9"/>
  <c r="O235" i="8"/>
  <c r="N235" i="9"/>
  <c r="N383" i="9"/>
  <c r="O20" i="8"/>
  <c r="N20" i="9"/>
  <c r="N36" i="9"/>
  <c r="N52" i="9"/>
  <c r="O69" i="8"/>
  <c r="N69" i="9"/>
  <c r="N101" i="9"/>
  <c r="N187" i="9"/>
  <c r="O262" i="8"/>
  <c r="N262" i="9"/>
  <c r="N68" i="9"/>
  <c r="O92" i="8"/>
  <c r="N92" i="9"/>
  <c r="O116" i="8"/>
  <c r="N116" i="9"/>
  <c r="O133" i="8"/>
  <c r="N133" i="9"/>
  <c r="O141" i="8"/>
  <c r="N141" i="9"/>
  <c r="N149" i="9"/>
  <c r="N157" i="9"/>
  <c r="O173" i="8"/>
  <c r="N173" i="9"/>
  <c r="N210" i="9"/>
  <c r="N245" i="9"/>
  <c r="N320" i="9"/>
  <c r="N365" i="9"/>
  <c r="O23" i="8"/>
  <c r="N23" i="9"/>
  <c r="O39" i="8"/>
  <c r="N39" i="9"/>
  <c r="N55" i="9"/>
  <c r="O71" i="8"/>
  <c r="N71" i="9"/>
  <c r="O87" i="8"/>
  <c r="N87" i="9"/>
  <c r="O103" i="8"/>
  <c r="N103" i="9"/>
  <c r="N119" i="9"/>
  <c r="O134" i="8"/>
  <c r="N134" i="9"/>
  <c r="N150" i="9"/>
  <c r="O166" i="8"/>
  <c r="N166" i="9"/>
  <c r="N179" i="9"/>
  <c r="N206" i="9"/>
  <c r="N225" i="9"/>
  <c r="N243" i="9"/>
  <c r="N270" i="9"/>
  <c r="O298" i="8"/>
  <c r="N298" i="9"/>
  <c r="N361" i="9"/>
  <c r="N112" i="9"/>
  <c r="N169" i="9"/>
  <c r="O197" i="8"/>
  <c r="N197" i="9"/>
  <c r="O247" i="8"/>
  <c r="N247" i="9"/>
  <c r="N279" i="9"/>
  <c r="N343" i="9"/>
  <c r="N14" i="9"/>
  <c r="O30" i="8"/>
  <c r="N30" i="9"/>
  <c r="O46" i="8"/>
  <c r="N46" i="9"/>
  <c r="N62" i="9"/>
  <c r="N78" i="9"/>
  <c r="O94" i="8"/>
  <c r="N94" i="9"/>
  <c r="O110" i="8"/>
  <c r="N110" i="9"/>
  <c r="N126" i="9"/>
  <c r="N189" i="9"/>
  <c r="O207" i="8"/>
  <c r="N207" i="9"/>
  <c r="N234" i="9"/>
  <c r="N253" i="9"/>
  <c r="N271" i="9"/>
  <c r="N312" i="9"/>
  <c r="N333" i="9"/>
  <c r="N351" i="9"/>
  <c r="N139" i="9"/>
  <c r="O155" i="8"/>
  <c r="N155" i="9"/>
  <c r="O171" i="8"/>
  <c r="N171" i="9"/>
  <c r="N316" i="9"/>
  <c r="N332" i="9"/>
  <c r="O348" i="8"/>
  <c r="N348" i="9"/>
  <c r="O371" i="8"/>
  <c r="N371" i="9"/>
  <c r="O184" i="8"/>
  <c r="N184" i="9"/>
  <c r="O200" i="8"/>
  <c r="N200" i="9"/>
  <c r="O216" i="8"/>
  <c r="N216" i="9"/>
  <c r="O232" i="8"/>
  <c r="N232" i="9"/>
  <c r="O248" i="8"/>
  <c r="N248" i="9"/>
  <c r="N264" i="9"/>
  <c r="O280" i="8"/>
  <c r="N280" i="9"/>
  <c r="N292" i="9"/>
  <c r="O300" i="8"/>
  <c r="N300" i="9"/>
  <c r="O308" i="8"/>
  <c r="N308" i="9"/>
  <c r="O399" i="8"/>
  <c r="N399" i="9"/>
  <c r="N299" i="9"/>
  <c r="N367" i="9"/>
  <c r="N415" i="9"/>
  <c r="N322" i="9"/>
  <c r="N338" i="9"/>
  <c r="O354" i="8"/>
  <c r="N354" i="9"/>
  <c r="N403" i="9"/>
  <c r="N372" i="9"/>
  <c r="O382" i="8"/>
  <c r="N382" i="9"/>
  <c r="N390" i="9"/>
  <c r="N376" i="9"/>
  <c r="O393" i="8"/>
  <c r="N393" i="9"/>
  <c r="N401" i="9"/>
  <c r="N409" i="9"/>
  <c r="O417" i="8"/>
  <c r="N417" i="9"/>
  <c r="O425" i="8"/>
  <c r="N425" i="9"/>
  <c r="O404" i="8"/>
  <c r="N404" i="9"/>
  <c r="O420" i="8"/>
  <c r="N420" i="9"/>
  <c r="J428" i="10"/>
  <c r="K428" i="10" s="1"/>
  <c r="M428" i="10" s="1"/>
  <c r="J424" i="10"/>
  <c r="K424" i="10" s="1"/>
  <c r="M424" i="10" s="1"/>
  <c r="J420" i="10"/>
  <c r="K420" i="10" s="1"/>
  <c r="M420" i="10" s="1"/>
  <c r="J416" i="10"/>
  <c r="K416" i="10" s="1"/>
  <c r="M416" i="10" s="1"/>
  <c r="J412" i="10"/>
  <c r="K412" i="10" s="1"/>
  <c r="M412" i="10" s="1"/>
  <c r="J408" i="10"/>
  <c r="K408" i="10" s="1"/>
  <c r="M408" i="10" s="1"/>
  <c r="J404" i="10"/>
  <c r="K404" i="10" s="1"/>
  <c r="M404" i="10" s="1"/>
  <c r="J400" i="10"/>
  <c r="K400" i="10" s="1"/>
  <c r="M400" i="10" s="1"/>
  <c r="J396" i="10"/>
  <c r="K396" i="10" s="1"/>
  <c r="M396" i="10" s="1"/>
  <c r="J392" i="10"/>
  <c r="K392" i="10" s="1"/>
  <c r="M392" i="10" s="1"/>
  <c r="J389" i="10"/>
  <c r="K389" i="10" s="1"/>
  <c r="M389" i="10" s="1"/>
  <c r="J385" i="10"/>
  <c r="K385" i="10" s="1"/>
  <c r="M385" i="10" s="1"/>
  <c r="J381" i="10"/>
  <c r="K381" i="10" s="1"/>
  <c r="M381" i="10" s="1"/>
  <c r="J377" i="10"/>
  <c r="K377" i="10" s="1"/>
  <c r="M377" i="10" s="1"/>
  <c r="J373" i="10"/>
  <c r="K373" i="10" s="1"/>
  <c r="M373" i="10" s="1"/>
  <c r="J369" i="10"/>
  <c r="K369" i="10" s="1"/>
  <c r="M369" i="10" s="1"/>
  <c r="J365" i="10"/>
  <c r="K365" i="10" s="1"/>
  <c r="M365" i="10" s="1"/>
  <c r="J361" i="10"/>
  <c r="K361" i="10" s="1"/>
  <c r="M361" i="10" s="1"/>
  <c r="J357" i="10"/>
  <c r="K357" i="10" s="1"/>
  <c r="M357" i="10" s="1"/>
  <c r="J353" i="10"/>
  <c r="K353" i="10" s="1"/>
  <c r="M353" i="10" s="1"/>
  <c r="J349" i="10"/>
  <c r="K349" i="10" s="1"/>
  <c r="M349" i="10" s="1"/>
  <c r="J345" i="10"/>
  <c r="K345" i="10" s="1"/>
  <c r="M345" i="10" s="1"/>
  <c r="J341" i="10"/>
  <c r="K341" i="10" s="1"/>
  <c r="M341" i="10" s="1"/>
  <c r="J423" i="10"/>
  <c r="K423" i="10" s="1"/>
  <c r="M423" i="10" s="1"/>
  <c r="J421" i="10"/>
  <c r="K421" i="10" s="1"/>
  <c r="M421" i="10" s="1"/>
  <c r="J418" i="10"/>
  <c r="K418" i="10" s="1"/>
  <c r="M418" i="10" s="1"/>
  <c r="J407" i="10"/>
  <c r="K407" i="10" s="1"/>
  <c r="M407" i="10" s="1"/>
  <c r="J405" i="10"/>
  <c r="K405" i="10" s="1"/>
  <c r="M405" i="10" s="1"/>
  <c r="J402" i="10"/>
  <c r="K402" i="10" s="1"/>
  <c r="M402" i="10" s="1"/>
  <c r="J391" i="10"/>
  <c r="K391" i="10" s="1"/>
  <c r="M391" i="10" s="1"/>
  <c r="J390" i="10"/>
  <c r="K390" i="10" s="1"/>
  <c r="M390" i="10" s="1"/>
  <c r="J387" i="10"/>
  <c r="K387" i="10" s="1"/>
  <c r="M387" i="10" s="1"/>
  <c r="J386" i="10"/>
  <c r="K386" i="10" s="1"/>
  <c r="M386" i="10" s="1"/>
  <c r="J383" i="10"/>
  <c r="K383" i="10" s="1"/>
  <c r="M383" i="10" s="1"/>
  <c r="J382" i="10"/>
  <c r="K382" i="10" s="1"/>
  <c r="M382" i="10" s="1"/>
  <c r="J379" i="10"/>
  <c r="K379" i="10" s="1"/>
  <c r="M379" i="10" s="1"/>
  <c r="J378" i="10"/>
  <c r="K378" i="10" s="1"/>
  <c r="M378" i="10" s="1"/>
  <c r="J375" i="10"/>
  <c r="K375" i="10" s="1"/>
  <c r="M375" i="10" s="1"/>
  <c r="J374" i="10"/>
  <c r="K374" i="10" s="1"/>
  <c r="M374" i="10" s="1"/>
  <c r="J371" i="10"/>
  <c r="K371" i="10" s="1"/>
  <c r="M371" i="10" s="1"/>
  <c r="J370" i="10"/>
  <c r="K370" i="10" s="1"/>
  <c r="M370" i="10" s="1"/>
  <c r="J367" i="10"/>
  <c r="K367" i="10" s="1"/>
  <c r="M367" i="10" s="1"/>
  <c r="J366" i="10"/>
  <c r="K366" i="10" s="1"/>
  <c r="M366" i="10" s="1"/>
  <c r="J363" i="10"/>
  <c r="K363" i="10" s="1"/>
  <c r="M363" i="10" s="1"/>
  <c r="J362" i="10"/>
  <c r="K362" i="10" s="1"/>
  <c r="M362" i="10" s="1"/>
  <c r="J359" i="10"/>
  <c r="K359" i="10" s="1"/>
  <c r="M359" i="10" s="1"/>
  <c r="J358" i="10"/>
  <c r="K358" i="10" s="1"/>
  <c r="M358" i="10" s="1"/>
  <c r="J355" i="10"/>
  <c r="K355" i="10" s="1"/>
  <c r="M355" i="10" s="1"/>
  <c r="J354" i="10"/>
  <c r="K354" i="10" s="1"/>
  <c r="M354" i="10" s="1"/>
  <c r="J351" i="10"/>
  <c r="K351" i="10" s="1"/>
  <c r="M351" i="10" s="1"/>
  <c r="J350" i="10"/>
  <c r="K350" i="10" s="1"/>
  <c r="M350" i="10" s="1"/>
  <c r="J347" i="10"/>
  <c r="K347" i="10" s="1"/>
  <c r="M347" i="10" s="1"/>
  <c r="J346" i="10"/>
  <c r="K346" i="10" s="1"/>
  <c r="M346" i="10" s="1"/>
  <c r="J343" i="10"/>
  <c r="K343" i="10" s="1"/>
  <c r="M343" i="10" s="1"/>
  <c r="J342" i="10"/>
  <c r="K342" i="10" s="1"/>
  <c r="M342" i="10" s="1"/>
  <c r="J339" i="10"/>
  <c r="K339" i="10" s="1"/>
  <c r="M339" i="10" s="1"/>
  <c r="J337" i="10"/>
  <c r="K337" i="10" s="1"/>
  <c r="M337" i="10" s="1"/>
  <c r="J333" i="10"/>
  <c r="K333" i="10" s="1"/>
  <c r="M333" i="10" s="1"/>
  <c r="J329" i="10"/>
  <c r="K329" i="10" s="1"/>
  <c r="M329" i="10" s="1"/>
  <c r="J325" i="10"/>
  <c r="K325" i="10" s="1"/>
  <c r="M325" i="10" s="1"/>
  <c r="J321" i="10"/>
  <c r="K321" i="10" s="1"/>
  <c r="M321" i="10" s="1"/>
  <c r="J317" i="10"/>
  <c r="K317" i="10" s="1"/>
  <c r="M317" i="10" s="1"/>
  <c r="J313" i="10"/>
  <c r="K313" i="10" s="1"/>
  <c r="M313" i="10" s="1"/>
  <c r="J309" i="10"/>
  <c r="K309" i="10" s="1"/>
  <c r="M309" i="10" s="1"/>
  <c r="J305" i="10"/>
  <c r="K305" i="10" s="1"/>
  <c r="M305" i="10" s="1"/>
  <c r="J301" i="10"/>
  <c r="K301" i="10" s="1"/>
  <c r="M301" i="10" s="1"/>
  <c r="J297" i="10"/>
  <c r="K297" i="10" s="1"/>
  <c r="M297" i="10" s="1"/>
  <c r="J293" i="10"/>
  <c r="K293" i="10" s="1"/>
  <c r="M293" i="10" s="1"/>
  <c r="J289" i="10"/>
  <c r="K289" i="10" s="1"/>
  <c r="M289" i="10" s="1"/>
  <c r="J285" i="10"/>
  <c r="K285" i="10" s="1"/>
  <c r="M285" i="10" s="1"/>
  <c r="J281" i="10"/>
  <c r="K281" i="10" s="1"/>
  <c r="M281" i="10" s="1"/>
  <c r="J277" i="10"/>
  <c r="K277" i="10" s="1"/>
  <c r="M277" i="10" s="1"/>
  <c r="J273" i="10"/>
  <c r="K273" i="10" s="1"/>
  <c r="M273" i="10" s="1"/>
  <c r="J269" i="10"/>
  <c r="K269" i="10" s="1"/>
  <c r="M269" i="10" s="1"/>
  <c r="J265" i="10"/>
  <c r="K265" i="10" s="1"/>
  <c r="M265" i="10" s="1"/>
  <c r="J261" i="10"/>
  <c r="K261" i="10" s="1"/>
  <c r="M261" i="10" s="1"/>
  <c r="J257" i="10"/>
  <c r="K257" i="10" s="1"/>
  <c r="M257" i="10" s="1"/>
  <c r="J253" i="10"/>
  <c r="K253" i="10" s="1"/>
  <c r="M253" i="10" s="1"/>
  <c r="J249" i="10"/>
  <c r="K249" i="10" s="1"/>
  <c r="M249" i="10" s="1"/>
  <c r="J245" i="10"/>
  <c r="K245" i="10" s="1"/>
  <c r="M245" i="10" s="1"/>
  <c r="J241" i="10"/>
  <c r="K241" i="10" s="1"/>
  <c r="M241" i="10" s="1"/>
  <c r="J237" i="10"/>
  <c r="K237" i="10" s="1"/>
  <c r="M237" i="10" s="1"/>
  <c r="J233" i="10"/>
  <c r="K233" i="10" s="1"/>
  <c r="M233" i="10" s="1"/>
  <c r="J229" i="10"/>
  <c r="K229" i="10" s="1"/>
  <c r="M229" i="10" s="1"/>
  <c r="J225" i="10"/>
  <c r="K225" i="10" s="1"/>
  <c r="M225" i="10" s="1"/>
  <c r="J425" i="10"/>
  <c r="K425" i="10" s="1"/>
  <c r="M425" i="10" s="1"/>
  <c r="J419" i="10"/>
  <c r="K419" i="10" s="1"/>
  <c r="M419" i="10" s="1"/>
  <c r="J413" i="10"/>
  <c r="K413" i="10" s="1"/>
  <c r="M413" i="10" s="1"/>
  <c r="J406" i="10"/>
  <c r="K406" i="10" s="1"/>
  <c r="M406" i="10" s="1"/>
  <c r="J395" i="10"/>
  <c r="K395" i="10" s="1"/>
  <c r="M395" i="10" s="1"/>
  <c r="J394" i="10"/>
  <c r="K394" i="10" s="1"/>
  <c r="M394" i="10" s="1"/>
  <c r="J376" i="10"/>
  <c r="K376" i="10" s="1"/>
  <c r="M376" i="10" s="1"/>
  <c r="J360" i="10"/>
  <c r="K360" i="10" s="1"/>
  <c r="M360" i="10" s="1"/>
  <c r="J344" i="10"/>
  <c r="K344" i="10" s="1"/>
  <c r="M344" i="10" s="1"/>
  <c r="J223" i="10"/>
  <c r="K223" i="10" s="1"/>
  <c r="M223" i="10" s="1"/>
  <c r="J219" i="10"/>
  <c r="K219" i="10" s="1"/>
  <c r="M219" i="10" s="1"/>
  <c r="J215" i="10"/>
  <c r="K215" i="10" s="1"/>
  <c r="M215" i="10" s="1"/>
  <c r="J211" i="10"/>
  <c r="K211" i="10" s="1"/>
  <c r="M211" i="10" s="1"/>
  <c r="J207" i="10"/>
  <c r="K207" i="10" s="1"/>
  <c r="M207" i="10" s="1"/>
  <c r="J203" i="10"/>
  <c r="K203" i="10" s="1"/>
  <c r="M203" i="10" s="1"/>
  <c r="J199" i="10"/>
  <c r="K199" i="10" s="1"/>
  <c r="M199" i="10" s="1"/>
  <c r="J195" i="10"/>
  <c r="K195" i="10" s="1"/>
  <c r="M195" i="10" s="1"/>
  <c r="J191" i="10"/>
  <c r="K191" i="10" s="1"/>
  <c r="M191" i="10" s="1"/>
  <c r="J187" i="10"/>
  <c r="K187" i="10" s="1"/>
  <c r="M187" i="10" s="1"/>
  <c r="J183" i="10"/>
  <c r="K183" i="10" s="1"/>
  <c r="M183" i="10" s="1"/>
  <c r="J179" i="10"/>
  <c r="K179" i="10" s="1"/>
  <c r="M179" i="10" s="1"/>
  <c r="J175" i="10"/>
  <c r="K175" i="10" s="1"/>
  <c r="M175" i="10" s="1"/>
  <c r="J171" i="10"/>
  <c r="K171" i="10" s="1"/>
  <c r="M171" i="10" s="1"/>
  <c r="J167" i="10"/>
  <c r="K167" i="10" s="1"/>
  <c r="M167" i="10" s="1"/>
  <c r="J163" i="10"/>
  <c r="K163" i="10" s="1"/>
  <c r="M163" i="10" s="1"/>
  <c r="J159" i="10"/>
  <c r="K159" i="10" s="1"/>
  <c r="M159" i="10" s="1"/>
  <c r="J155" i="10"/>
  <c r="K155" i="10" s="1"/>
  <c r="M155" i="10" s="1"/>
  <c r="J151" i="10"/>
  <c r="K151" i="10" s="1"/>
  <c r="M151" i="10" s="1"/>
  <c r="J147" i="10"/>
  <c r="K147" i="10" s="1"/>
  <c r="M147" i="10" s="1"/>
  <c r="J143" i="10"/>
  <c r="K143" i="10" s="1"/>
  <c r="M143" i="10" s="1"/>
  <c r="J139" i="10"/>
  <c r="K139" i="10" s="1"/>
  <c r="M139" i="10" s="1"/>
  <c r="J135" i="10"/>
  <c r="K135" i="10" s="1"/>
  <c r="M135" i="10" s="1"/>
  <c r="J131" i="10"/>
  <c r="K131" i="10" s="1"/>
  <c r="M131" i="10" s="1"/>
  <c r="J127" i="10"/>
  <c r="K127" i="10" s="1"/>
  <c r="M127" i="10" s="1"/>
  <c r="J123" i="10"/>
  <c r="K123" i="10" s="1"/>
  <c r="M123" i="10" s="1"/>
  <c r="J119" i="10"/>
  <c r="K119" i="10" s="1"/>
  <c r="M119" i="10" s="1"/>
  <c r="J115" i="10"/>
  <c r="K115" i="10" s="1"/>
  <c r="M115" i="10" s="1"/>
  <c r="J111" i="10"/>
  <c r="K111" i="10" s="1"/>
  <c r="M111" i="10" s="1"/>
  <c r="J107" i="10"/>
  <c r="K107" i="10" s="1"/>
  <c r="M107" i="10" s="1"/>
  <c r="J103" i="10"/>
  <c r="K103" i="10" s="1"/>
  <c r="M103" i="10" s="1"/>
  <c r="J99" i="10"/>
  <c r="K99" i="10" s="1"/>
  <c r="M99" i="10" s="1"/>
  <c r="J95" i="10"/>
  <c r="K95" i="10" s="1"/>
  <c r="M95" i="10" s="1"/>
  <c r="J91" i="10"/>
  <c r="K91" i="10" s="1"/>
  <c r="M91" i="10" s="1"/>
  <c r="J87" i="10"/>
  <c r="K87" i="10" s="1"/>
  <c r="M87" i="10" s="1"/>
  <c r="J83" i="10"/>
  <c r="K83" i="10" s="1"/>
  <c r="M83" i="10" s="1"/>
  <c r="J79" i="10"/>
  <c r="K79" i="10" s="1"/>
  <c r="M79" i="10" s="1"/>
  <c r="J75" i="10"/>
  <c r="K75" i="10" s="1"/>
  <c r="M75" i="10" s="1"/>
  <c r="J71" i="10"/>
  <c r="K71" i="10" s="1"/>
  <c r="M71" i="10" s="1"/>
  <c r="J67" i="10"/>
  <c r="K67" i="10" s="1"/>
  <c r="M67" i="10" s="1"/>
  <c r="J63" i="10"/>
  <c r="K63" i="10" s="1"/>
  <c r="M63" i="10" s="1"/>
  <c r="J59" i="10"/>
  <c r="K59" i="10" s="1"/>
  <c r="M59" i="10" s="1"/>
  <c r="J55" i="10"/>
  <c r="K55" i="10" s="1"/>
  <c r="M55" i="10" s="1"/>
  <c r="J51" i="10"/>
  <c r="K51" i="10" s="1"/>
  <c r="M51" i="10" s="1"/>
  <c r="J47" i="10"/>
  <c r="K47" i="10" s="1"/>
  <c r="M47" i="10" s="1"/>
  <c r="J43" i="10"/>
  <c r="K43" i="10" s="1"/>
  <c r="M43" i="10" s="1"/>
  <c r="J39" i="10"/>
  <c r="K39" i="10" s="1"/>
  <c r="M39" i="10" s="1"/>
  <c r="J35" i="10"/>
  <c r="K35" i="10" s="1"/>
  <c r="M35" i="10" s="1"/>
  <c r="J31" i="10"/>
  <c r="K31" i="10" s="1"/>
  <c r="M31" i="10" s="1"/>
  <c r="J27" i="10"/>
  <c r="K27" i="10" s="1"/>
  <c r="M27" i="10" s="1"/>
  <c r="J23" i="10"/>
  <c r="K23" i="10" s="1"/>
  <c r="M23" i="10" s="1"/>
  <c r="J19" i="10"/>
  <c r="K19" i="10" s="1"/>
  <c r="M19" i="10" s="1"/>
  <c r="J15" i="10"/>
  <c r="K15" i="10" s="1"/>
  <c r="M15" i="10" s="1"/>
  <c r="J11" i="10"/>
  <c r="K11" i="10" s="1"/>
  <c r="M11" i="10" s="1"/>
  <c r="J409" i="10"/>
  <c r="K409" i="10" s="1"/>
  <c r="M409" i="10" s="1"/>
  <c r="J403" i="10"/>
  <c r="K403" i="10" s="1"/>
  <c r="M403" i="10" s="1"/>
  <c r="J399" i="10"/>
  <c r="K399" i="10" s="1"/>
  <c r="M399" i="10" s="1"/>
  <c r="J398" i="10"/>
  <c r="K398" i="10" s="1"/>
  <c r="M398" i="10" s="1"/>
  <c r="J393" i="10"/>
  <c r="K393" i="10" s="1"/>
  <c r="M393" i="10" s="1"/>
  <c r="J356" i="10"/>
  <c r="K356" i="10" s="1"/>
  <c r="M356" i="10" s="1"/>
  <c r="J352" i="10"/>
  <c r="K352" i="10" s="1"/>
  <c r="M352" i="10" s="1"/>
  <c r="J427" i="10"/>
  <c r="K427" i="10" s="1"/>
  <c r="M427" i="10" s="1"/>
  <c r="J426" i="10"/>
  <c r="K426" i="10" s="1"/>
  <c r="M426" i="10" s="1"/>
  <c r="J415" i="10"/>
  <c r="K415" i="10" s="1"/>
  <c r="M415" i="10" s="1"/>
  <c r="J410" i="10"/>
  <c r="K410" i="10" s="1"/>
  <c r="M410" i="10" s="1"/>
  <c r="J388" i="10"/>
  <c r="K388" i="10" s="1"/>
  <c r="M388" i="10" s="1"/>
  <c r="J384" i="10"/>
  <c r="K384" i="10" s="1"/>
  <c r="M384" i="10" s="1"/>
  <c r="J364" i="10"/>
  <c r="K364" i="10" s="1"/>
  <c r="M364" i="10" s="1"/>
  <c r="J411" i="10"/>
  <c r="K411" i="10" s="1"/>
  <c r="M411" i="10" s="1"/>
  <c r="J348" i="10"/>
  <c r="K348" i="10" s="1"/>
  <c r="M348" i="10" s="1"/>
  <c r="J340" i="10"/>
  <c r="K340" i="10" s="1"/>
  <c r="M340" i="10" s="1"/>
  <c r="J338" i="10"/>
  <c r="K338" i="10" s="1"/>
  <c r="M338" i="10" s="1"/>
  <c r="J336" i="10"/>
  <c r="K336" i="10" s="1"/>
  <c r="M336" i="10" s="1"/>
  <c r="J331" i="10"/>
  <c r="K331" i="10" s="1"/>
  <c r="M331" i="10" s="1"/>
  <c r="J330" i="10"/>
  <c r="K330" i="10" s="1"/>
  <c r="M330" i="10" s="1"/>
  <c r="J328" i="10"/>
  <c r="K328" i="10" s="1"/>
  <c r="M328" i="10" s="1"/>
  <c r="J323" i="10"/>
  <c r="K323" i="10" s="1"/>
  <c r="M323" i="10" s="1"/>
  <c r="J322" i="10"/>
  <c r="K322" i="10" s="1"/>
  <c r="M322" i="10" s="1"/>
  <c r="J320" i="10"/>
  <c r="K320" i="10" s="1"/>
  <c r="M320" i="10" s="1"/>
  <c r="J315" i="10"/>
  <c r="K315" i="10" s="1"/>
  <c r="M315" i="10" s="1"/>
  <c r="J422" i="10"/>
  <c r="K422" i="10" s="1"/>
  <c r="M422" i="10" s="1"/>
  <c r="J417" i="10"/>
  <c r="K417" i="10" s="1"/>
  <c r="M417" i="10" s="1"/>
  <c r="J397" i="10"/>
  <c r="K397" i="10" s="1"/>
  <c r="M397" i="10" s="1"/>
  <c r="J368" i="10"/>
  <c r="K368" i="10" s="1"/>
  <c r="M368" i="10" s="1"/>
  <c r="J311" i="10"/>
  <c r="K311" i="10" s="1"/>
  <c r="M311" i="10" s="1"/>
  <c r="J310" i="10"/>
  <c r="K310" i="10" s="1"/>
  <c r="M310" i="10" s="1"/>
  <c r="J303" i="10"/>
  <c r="K303" i="10" s="1"/>
  <c r="M303" i="10" s="1"/>
  <c r="J302" i="10"/>
  <c r="K302" i="10" s="1"/>
  <c r="M302" i="10" s="1"/>
  <c r="J295" i="10"/>
  <c r="K295" i="10" s="1"/>
  <c r="M295" i="10" s="1"/>
  <c r="J294" i="10"/>
  <c r="K294" i="10" s="1"/>
  <c r="M294" i="10" s="1"/>
  <c r="J287" i="10"/>
  <c r="K287" i="10" s="1"/>
  <c r="M287" i="10" s="1"/>
  <c r="J286" i="10"/>
  <c r="K286" i="10" s="1"/>
  <c r="M286" i="10" s="1"/>
  <c r="J279" i="10"/>
  <c r="K279" i="10" s="1"/>
  <c r="M279" i="10" s="1"/>
  <c r="J278" i="10"/>
  <c r="K278" i="10" s="1"/>
  <c r="M278" i="10" s="1"/>
  <c r="J271" i="10"/>
  <c r="K271" i="10" s="1"/>
  <c r="M271" i="10" s="1"/>
  <c r="J270" i="10"/>
  <c r="K270" i="10" s="1"/>
  <c r="M270" i="10" s="1"/>
  <c r="J263" i="10"/>
  <c r="K263" i="10" s="1"/>
  <c r="M263" i="10" s="1"/>
  <c r="J262" i="10"/>
  <c r="K262" i="10" s="1"/>
  <c r="M262" i="10" s="1"/>
  <c r="J429" i="10"/>
  <c r="K429" i="10" s="1"/>
  <c r="M429" i="10" s="1"/>
  <c r="J306" i="10"/>
  <c r="K306" i="10" s="1"/>
  <c r="M306" i="10" s="1"/>
  <c r="J304" i="10"/>
  <c r="K304" i="10" s="1"/>
  <c r="M304" i="10" s="1"/>
  <c r="J299" i="10"/>
  <c r="K299" i="10" s="1"/>
  <c r="M299" i="10" s="1"/>
  <c r="J290" i="10"/>
  <c r="K290" i="10" s="1"/>
  <c r="M290" i="10" s="1"/>
  <c r="J288" i="10"/>
  <c r="K288" i="10" s="1"/>
  <c r="M288" i="10" s="1"/>
  <c r="J283" i="10"/>
  <c r="K283" i="10" s="1"/>
  <c r="M283" i="10" s="1"/>
  <c r="J274" i="10"/>
  <c r="K274" i="10" s="1"/>
  <c r="M274" i="10" s="1"/>
  <c r="J272" i="10"/>
  <c r="K272" i="10" s="1"/>
  <c r="M272" i="10" s="1"/>
  <c r="J267" i="10"/>
  <c r="K267" i="10" s="1"/>
  <c r="M267" i="10" s="1"/>
  <c r="J260" i="10"/>
  <c r="K260" i="10" s="1"/>
  <c r="M260" i="10" s="1"/>
  <c r="J252" i="10"/>
  <c r="K252" i="10" s="1"/>
  <c r="M252" i="10" s="1"/>
  <c r="J244" i="10"/>
  <c r="K244" i="10" s="1"/>
  <c r="M244" i="10" s="1"/>
  <c r="J236" i="10"/>
  <c r="K236" i="10" s="1"/>
  <c r="M236" i="10" s="1"/>
  <c r="J228" i="10"/>
  <c r="K228" i="10" s="1"/>
  <c r="M228" i="10" s="1"/>
  <c r="J214" i="10"/>
  <c r="K214" i="10" s="1"/>
  <c r="M214" i="10" s="1"/>
  <c r="J212" i="10"/>
  <c r="K212" i="10" s="1"/>
  <c r="M212" i="10" s="1"/>
  <c r="J209" i="10"/>
  <c r="K209" i="10" s="1"/>
  <c r="M209" i="10" s="1"/>
  <c r="J372" i="10"/>
  <c r="K372" i="10" s="1"/>
  <c r="M372" i="10" s="1"/>
  <c r="J314" i="10"/>
  <c r="K314" i="10" s="1"/>
  <c r="M314" i="10" s="1"/>
  <c r="J312" i="10"/>
  <c r="K312" i="10" s="1"/>
  <c r="M312" i="10" s="1"/>
  <c r="J307" i="10"/>
  <c r="K307" i="10" s="1"/>
  <c r="M307" i="10" s="1"/>
  <c r="J298" i="10"/>
  <c r="K298" i="10" s="1"/>
  <c r="M298" i="10" s="1"/>
  <c r="J296" i="10"/>
  <c r="K296" i="10" s="1"/>
  <c r="M296" i="10" s="1"/>
  <c r="J291" i="10"/>
  <c r="K291" i="10" s="1"/>
  <c r="M291" i="10" s="1"/>
  <c r="J282" i="10"/>
  <c r="K282" i="10" s="1"/>
  <c r="M282" i="10" s="1"/>
  <c r="J280" i="10"/>
  <c r="K280" i="10" s="1"/>
  <c r="M280" i="10" s="1"/>
  <c r="J275" i="10"/>
  <c r="K275" i="10" s="1"/>
  <c r="M275" i="10" s="1"/>
  <c r="J266" i="10"/>
  <c r="K266" i="10" s="1"/>
  <c r="M266" i="10" s="1"/>
  <c r="J264" i="10"/>
  <c r="K264" i="10" s="1"/>
  <c r="M264" i="10" s="1"/>
  <c r="J255" i="10"/>
  <c r="K255" i="10" s="1"/>
  <c r="M255" i="10" s="1"/>
  <c r="J254" i="10"/>
  <c r="K254" i="10" s="1"/>
  <c r="M254" i="10" s="1"/>
  <c r="J247" i="10"/>
  <c r="K247" i="10" s="1"/>
  <c r="M247" i="10" s="1"/>
  <c r="J246" i="10"/>
  <c r="K246" i="10" s="1"/>
  <c r="M246" i="10" s="1"/>
  <c r="J239" i="10"/>
  <c r="K239" i="10" s="1"/>
  <c r="M239" i="10" s="1"/>
  <c r="J238" i="10"/>
  <c r="K238" i="10" s="1"/>
  <c r="M238" i="10" s="1"/>
  <c r="J231" i="10"/>
  <c r="K231" i="10" s="1"/>
  <c r="M231" i="10" s="1"/>
  <c r="J230" i="10"/>
  <c r="K230" i="10" s="1"/>
  <c r="M230" i="10" s="1"/>
  <c r="J222" i="10"/>
  <c r="K222" i="10" s="1"/>
  <c r="M222" i="10" s="1"/>
  <c r="J220" i="10"/>
  <c r="K220" i="10" s="1"/>
  <c r="M220" i="10" s="1"/>
  <c r="J217" i="10"/>
  <c r="K217" i="10" s="1"/>
  <c r="M217" i="10" s="1"/>
  <c r="J206" i="10"/>
  <c r="K206" i="10" s="1"/>
  <c r="M206" i="10" s="1"/>
  <c r="J204" i="10"/>
  <c r="K204" i="10" s="1"/>
  <c r="M204" i="10" s="1"/>
  <c r="J201" i="10"/>
  <c r="K201" i="10" s="1"/>
  <c r="M201" i="10" s="1"/>
  <c r="J190" i="10"/>
  <c r="K190" i="10" s="1"/>
  <c r="M190" i="10" s="1"/>
  <c r="J188" i="10"/>
  <c r="K188" i="10" s="1"/>
  <c r="M188" i="10" s="1"/>
  <c r="J185" i="10"/>
  <c r="K185" i="10" s="1"/>
  <c r="M185" i="10" s="1"/>
  <c r="J174" i="10"/>
  <c r="K174" i="10" s="1"/>
  <c r="M174" i="10" s="1"/>
  <c r="J172" i="10"/>
  <c r="K172" i="10" s="1"/>
  <c r="M172" i="10" s="1"/>
  <c r="J169" i="10"/>
  <c r="K169" i="10" s="1"/>
  <c r="M169" i="10" s="1"/>
  <c r="J158" i="10"/>
  <c r="K158" i="10" s="1"/>
  <c r="M158" i="10" s="1"/>
  <c r="J156" i="10"/>
  <c r="K156" i="10" s="1"/>
  <c r="M156" i="10" s="1"/>
  <c r="J153" i="10"/>
  <c r="K153" i="10" s="1"/>
  <c r="M153" i="10" s="1"/>
  <c r="J142" i="10"/>
  <c r="K142" i="10" s="1"/>
  <c r="M142" i="10" s="1"/>
  <c r="J200" i="10"/>
  <c r="K200" i="10" s="1"/>
  <c r="M200" i="10" s="1"/>
  <c r="J198" i="10"/>
  <c r="K198" i="10" s="1"/>
  <c r="M198" i="10" s="1"/>
  <c r="J181" i="10"/>
  <c r="K181" i="10" s="1"/>
  <c r="M181" i="10" s="1"/>
  <c r="J176" i="10"/>
  <c r="K176" i="10" s="1"/>
  <c r="M176" i="10" s="1"/>
  <c r="J170" i="10"/>
  <c r="K170" i="10" s="1"/>
  <c r="M170" i="10" s="1"/>
  <c r="J164" i="10"/>
  <c r="K164" i="10" s="1"/>
  <c r="M164" i="10" s="1"/>
  <c r="J157" i="10"/>
  <c r="K157" i="10" s="1"/>
  <c r="M157" i="10" s="1"/>
  <c r="J146" i="10"/>
  <c r="K146" i="10" s="1"/>
  <c r="M146" i="10" s="1"/>
  <c r="J145" i="10"/>
  <c r="K145" i="10" s="1"/>
  <c r="M145" i="10" s="1"/>
  <c r="J141" i="10"/>
  <c r="K141" i="10" s="1"/>
  <c r="M141" i="10" s="1"/>
  <c r="J130" i="10"/>
  <c r="K130" i="10" s="1"/>
  <c r="M130" i="10" s="1"/>
  <c r="J128" i="10"/>
  <c r="K128" i="10" s="1"/>
  <c r="M128" i="10" s="1"/>
  <c r="J125" i="10"/>
  <c r="K125" i="10" s="1"/>
  <c r="M125" i="10" s="1"/>
  <c r="J114" i="10"/>
  <c r="K114" i="10" s="1"/>
  <c r="M114" i="10" s="1"/>
  <c r="J112" i="10"/>
  <c r="K112" i="10" s="1"/>
  <c r="M112" i="10" s="1"/>
  <c r="J109" i="10"/>
  <c r="K109" i="10" s="1"/>
  <c r="M109" i="10" s="1"/>
  <c r="J98" i="10"/>
  <c r="K98" i="10" s="1"/>
  <c r="M98" i="10" s="1"/>
  <c r="J96" i="10"/>
  <c r="K96" i="10" s="1"/>
  <c r="M96" i="10" s="1"/>
  <c r="J93" i="10"/>
  <c r="K93" i="10" s="1"/>
  <c r="M93" i="10" s="1"/>
  <c r="J82" i="10"/>
  <c r="K82" i="10" s="1"/>
  <c r="M82" i="10" s="1"/>
  <c r="J80" i="10"/>
  <c r="K80" i="10" s="1"/>
  <c r="M80" i="10" s="1"/>
  <c r="J77" i="10"/>
  <c r="K77" i="10" s="1"/>
  <c r="M77" i="10" s="1"/>
  <c r="J66" i="10"/>
  <c r="K66" i="10" s="1"/>
  <c r="M66" i="10" s="1"/>
  <c r="J64" i="10"/>
  <c r="K64" i="10" s="1"/>
  <c r="M64" i="10" s="1"/>
  <c r="J61" i="10"/>
  <c r="K61" i="10" s="1"/>
  <c r="M61" i="10" s="1"/>
  <c r="J50" i="10"/>
  <c r="K50" i="10" s="1"/>
  <c r="M50" i="10" s="1"/>
  <c r="J48" i="10"/>
  <c r="K48" i="10" s="1"/>
  <c r="M48" i="10" s="1"/>
  <c r="J45" i="10"/>
  <c r="K45" i="10" s="1"/>
  <c r="M45" i="10" s="1"/>
  <c r="J332" i="10"/>
  <c r="K332" i="10" s="1"/>
  <c r="M332" i="10" s="1"/>
  <c r="J324" i="10"/>
  <c r="K324" i="10" s="1"/>
  <c r="M324" i="10" s="1"/>
  <c r="J316" i="10"/>
  <c r="K316" i="10" s="1"/>
  <c r="M316" i="10" s="1"/>
  <c r="J308" i="10"/>
  <c r="K308" i="10" s="1"/>
  <c r="M308" i="10" s="1"/>
  <c r="J292" i="10"/>
  <c r="K292" i="10" s="1"/>
  <c r="M292" i="10" s="1"/>
  <c r="J380" i="10"/>
  <c r="K380" i="10" s="1"/>
  <c r="M380" i="10" s="1"/>
  <c r="J210" i="10"/>
  <c r="K210" i="10" s="1"/>
  <c r="M210" i="10" s="1"/>
  <c r="J208" i="10"/>
  <c r="K208" i="10" s="1"/>
  <c r="M208" i="10" s="1"/>
  <c r="J202" i="10"/>
  <c r="K202" i="10" s="1"/>
  <c r="M202" i="10" s="1"/>
  <c r="J196" i="10"/>
  <c r="K196" i="10" s="1"/>
  <c r="M196" i="10" s="1"/>
  <c r="J189" i="10"/>
  <c r="K189" i="10" s="1"/>
  <c r="M189" i="10" s="1"/>
  <c r="J178" i="10"/>
  <c r="K178" i="10" s="1"/>
  <c r="M178" i="10" s="1"/>
  <c r="J177" i="10"/>
  <c r="K177" i="10" s="1"/>
  <c r="M177" i="10" s="1"/>
  <c r="J168" i="10"/>
  <c r="K168" i="10" s="1"/>
  <c r="M168" i="10" s="1"/>
  <c r="J166" i="10"/>
  <c r="K166" i="10" s="1"/>
  <c r="M166" i="10" s="1"/>
  <c r="J149" i="10"/>
  <c r="K149" i="10" s="1"/>
  <c r="M149" i="10" s="1"/>
  <c r="J144" i="10"/>
  <c r="K144" i="10" s="1"/>
  <c r="M144" i="10" s="1"/>
  <c r="J138" i="10"/>
  <c r="K138" i="10" s="1"/>
  <c r="M138" i="10" s="1"/>
  <c r="J136" i="10"/>
  <c r="K136" i="10" s="1"/>
  <c r="M136" i="10" s="1"/>
  <c r="J133" i="10"/>
  <c r="K133" i="10" s="1"/>
  <c r="M133" i="10" s="1"/>
  <c r="J122" i="10"/>
  <c r="K122" i="10" s="1"/>
  <c r="M122" i="10" s="1"/>
  <c r="J120" i="10"/>
  <c r="K120" i="10" s="1"/>
  <c r="M120" i="10" s="1"/>
  <c r="J117" i="10"/>
  <c r="K117" i="10" s="1"/>
  <c r="M117" i="10" s="1"/>
  <c r="J106" i="10"/>
  <c r="K106" i="10" s="1"/>
  <c r="M106" i="10" s="1"/>
  <c r="J104" i="10"/>
  <c r="K104" i="10" s="1"/>
  <c r="M104" i="10" s="1"/>
  <c r="J101" i="10"/>
  <c r="K101" i="10" s="1"/>
  <c r="M101" i="10" s="1"/>
  <c r="J90" i="10"/>
  <c r="K90" i="10" s="1"/>
  <c r="M90" i="10" s="1"/>
  <c r="J88" i="10"/>
  <c r="K88" i="10" s="1"/>
  <c r="M88" i="10" s="1"/>
  <c r="J85" i="10"/>
  <c r="K85" i="10" s="1"/>
  <c r="M85" i="10" s="1"/>
  <c r="J74" i="10"/>
  <c r="K74" i="10" s="1"/>
  <c r="M74" i="10" s="1"/>
  <c r="J72" i="10"/>
  <c r="K72" i="10" s="1"/>
  <c r="M72" i="10" s="1"/>
  <c r="J69" i="10"/>
  <c r="K69" i="10" s="1"/>
  <c r="M69" i="10" s="1"/>
  <c r="J58" i="10"/>
  <c r="K58" i="10" s="1"/>
  <c r="M58" i="10" s="1"/>
  <c r="J56" i="10"/>
  <c r="K56" i="10" s="1"/>
  <c r="M56" i="10" s="1"/>
  <c r="J53" i="10"/>
  <c r="K53" i="10" s="1"/>
  <c r="M53" i="10" s="1"/>
  <c r="J42" i="10"/>
  <c r="K42" i="10" s="1"/>
  <c r="M42" i="10" s="1"/>
  <c r="J38" i="10"/>
  <c r="K38" i="10" s="1"/>
  <c r="M38" i="10" s="1"/>
  <c r="J34" i="10"/>
  <c r="K34" i="10" s="1"/>
  <c r="M34" i="10" s="1"/>
  <c r="J30" i="10"/>
  <c r="K30" i="10" s="1"/>
  <c r="M30" i="10" s="1"/>
  <c r="J26" i="10"/>
  <c r="K26" i="10" s="1"/>
  <c r="M26" i="10" s="1"/>
  <c r="J22" i="10"/>
  <c r="K22" i="10" s="1"/>
  <c r="M22" i="10" s="1"/>
  <c r="J18" i="10"/>
  <c r="K18" i="10" s="1"/>
  <c r="M18" i="10" s="1"/>
  <c r="J14" i="10"/>
  <c r="K14" i="10" s="1"/>
  <c r="M14" i="10" s="1"/>
  <c r="J10" i="10"/>
  <c r="K10" i="10" s="1"/>
  <c r="M10" i="10" s="1"/>
  <c r="J414" i="10"/>
  <c r="K414" i="10" s="1"/>
  <c r="M414" i="10" s="1"/>
  <c r="J401" i="10"/>
  <c r="K401" i="10" s="1"/>
  <c r="M401" i="10" s="1"/>
  <c r="J335" i="10"/>
  <c r="K335" i="10" s="1"/>
  <c r="M335" i="10" s="1"/>
  <c r="J334" i="10"/>
  <c r="K334" i="10" s="1"/>
  <c r="M334" i="10" s="1"/>
  <c r="J327" i="10"/>
  <c r="K327" i="10" s="1"/>
  <c r="M327" i="10" s="1"/>
  <c r="J326" i="10"/>
  <c r="K326" i="10" s="1"/>
  <c r="M326" i="10" s="1"/>
  <c r="J319" i="10"/>
  <c r="K319" i="10" s="1"/>
  <c r="M319" i="10" s="1"/>
  <c r="J318" i="10"/>
  <c r="K318" i="10" s="1"/>
  <c r="M318" i="10" s="1"/>
  <c r="J300" i="10"/>
  <c r="K300" i="10" s="1"/>
  <c r="M300" i="10" s="1"/>
  <c r="J284" i="10"/>
  <c r="K284" i="10" s="1"/>
  <c r="M284" i="10" s="1"/>
  <c r="J268" i="10"/>
  <c r="K268" i="10" s="1"/>
  <c r="M268" i="10" s="1"/>
  <c r="J259" i="10"/>
  <c r="K259" i="10" s="1"/>
  <c r="M259" i="10" s="1"/>
  <c r="J258" i="10"/>
  <c r="K258" i="10" s="1"/>
  <c r="M258" i="10" s="1"/>
  <c r="J251" i="10"/>
  <c r="K251" i="10" s="1"/>
  <c r="M251" i="10" s="1"/>
  <c r="J250" i="10"/>
  <c r="K250" i="10" s="1"/>
  <c r="M250" i="10" s="1"/>
  <c r="J243" i="10"/>
  <c r="K243" i="10" s="1"/>
  <c r="M243" i="10" s="1"/>
  <c r="J242" i="10"/>
  <c r="K242" i="10" s="1"/>
  <c r="M242" i="10" s="1"/>
  <c r="J235" i="10"/>
  <c r="K235" i="10" s="1"/>
  <c r="M235" i="10" s="1"/>
  <c r="J234" i="10"/>
  <c r="K234" i="10" s="1"/>
  <c r="M234" i="10" s="1"/>
  <c r="J227" i="10"/>
  <c r="K227" i="10" s="1"/>
  <c r="M227" i="10" s="1"/>
  <c r="J226" i="10"/>
  <c r="K226" i="10" s="1"/>
  <c r="M226" i="10" s="1"/>
  <c r="J213" i="10"/>
  <c r="K213" i="10" s="1"/>
  <c r="M213" i="10" s="1"/>
  <c r="J205" i="10"/>
  <c r="K205" i="10" s="1"/>
  <c r="M205" i="10" s="1"/>
  <c r="J194" i="10"/>
  <c r="K194" i="10" s="1"/>
  <c r="M194" i="10" s="1"/>
  <c r="J193" i="10"/>
  <c r="K193" i="10" s="1"/>
  <c r="M193" i="10" s="1"/>
  <c r="J184" i="10"/>
  <c r="K184" i="10" s="1"/>
  <c r="M184" i="10" s="1"/>
  <c r="J182" i="10"/>
  <c r="K182" i="10" s="1"/>
  <c r="M182" i="10" s="1"/>
  <c r="J165" i="10"/>
  <c r="K165" i="10" s="1"/>
  <c r="M165" i="10" s="1"/>
  <c r="J160" i="10"/>
  <c r="K160" i="10" s="1"/>
  <c r="M160" i="10" s="1"/>
  <c r="J154" i="10"/>
  <c r="K154" i="10" s="1"/>
  <c r="M154" i="10" s="1"/>
  <c r="J232" i="10"/>
  <c r="K232" i="10" s="1"/>
  <c r="M232" i="10" s="1"/>
  <c r="J197" i="10"/>
  <c r="K197" i="10" s="1"/>
  <c r="M197" i="10" s="1"/>
  <c r="J186" i="10"/>
  <c r="K186" i="10" s="1"/>
  <c r="M186" i="10" s="1"/>
  <c r="J161" i="10"/>
  <c r="K161" i="10" s="1"/>
  <c r="M161" i="10" s="1"/>
  <c r="J129" i="10"/>
  <c r="K129" i="10" s="1"/>
  <c r="M129" i="10" s="1"/>
  <c r="J110" i="10"/>
  <c r="K110" i="10" s="1"/>
  <c r="M110" i="10" s="1"/>
  <c r="J108" i="10"/>
  <c r="K108" i="10" s="1"/>
  <c r="M108" i="10" s="1"/>
  <c r="J105" i="10"/>
  <c r="K105" i="10" s="1"/>
  <c r="M105" i="10" s="1"/>
  <c r="J102" i="10"/>
  <c r="K102" i="10" s="1"/>
  <c r="M102" i="10" s="1"/>
  <c r="J100" i="10"/>
  <c r="K100" i="10" s="1"/>
  <c r="M100" i="10" s="1"/>
  <c r="J65" i="10"/>
  <c r="K65" i="10" s="1"/>
  <c r="M65" i="10" s="1"/>
  <c r="J46" i="10"/>
  <c r="K46" i="10" s="1"/>
  <c r="M46" i="10" s="1"/>
  <c r="J44" i="10"/>
  <c r="K44" i="10" s="1"/>
  <c r="M44" i="10" s="1"/>
  <c r="J37" i="10"/>
  <c r="K37" i="10" s="1"/>
  <c r="M37" i="10" s="1"/>
  <c r="J28" i="10"/>
  <c r="K28" i="10" s="1"/>
  <c r="M28" i="10" s="1"/>
  <c r="J21" i="10"/>
  <c r="K21" i="10" s="1"/>
  <c r="M21" i="10" s="1"/>
  <c r="J12" i="10"/>
  <c r="K12" i="10" s="1"/>
  <c r="M12" i="10" s="1"/>
  <c r="J134" i="10"/>
  <c r="K134" i="10" s="1"/>
  <c r="M134" i="10" s="1"/>
  <c r="J256" i="10"/>
  <c r="K256" i="10" s="1"/>
  <c r="M256" i="10" s="1"/>
  <c r="J224" i="10"/>
  <c r="K224" i="10" s="1"/>
  <c r="M224" i="10" s="1"/>
  <c r="J221" i="10"/>
  <c r="K221" i="10" s="1"/>
  <c r="M221" i="10" s="1"/>
  <c r="J173" i="10"/>
  <c r="K173" i="10" s="1"/>
  <c r="M173" i="10" s="1"/>
  <c r="J240" i="10"/>
  <c r="K240" i="10" s="1"/>
  <c r="M240" i="10" s="1"/>
  <c r="J216" i="10"/>
  <c r="K216" i="10" s="1"/>
  <c r="M216" i="10" s="1"/>
  <c r="J148" i="10"/>
  <c r="K148" i="10" s="1"/>
  <c r="M148" i="10" s="1"/>
  <c r="J113" i="10"/>
  <c r="K113" i="10" s="1"/>
  <c r="M113" i="10" s="1"/>
  <c r="J94" i="10"/>
  <c r="K94" i="10" s="1"/>
  <c r="M94" i="10" s="1"/>
  <c r="J92" i="10"/>
  <c r="K92" i="10" s="1"/>
  <c r="M92" i="10" s="1"/>
  <c r="J89" i="10"/>
  <c r="K89" i="10" s="1"/>
  <c r="M89" i="10" s="1"/>
  <c r="J86" i="10"/>
  <c r="K86" i="10" s="1"/>
  <c r="M86" i="10" s="1"/>
  <c r="J84" i="10"/>
  <c r="K84" i="10" s="1"/>
  <c r="M84" i="10" s="1"/>
  <c r="J49" i="10"/>
  <c r="K49" i="10" s="1"/>
  <c r="M49" i="10" s="1"/>
  <c r="J40" i="10"/>
  <c r="K40" i="10" s="1"/>
  <c r="M40" i="10" s="1"/>
  <c r="J33" i="10"/>
  <c r="K33" i="10" s="1"/>
  <c r="M33" i="10" s="1"/>
  <c r="J24" i="10"/>
  <c r="K24" i="10" s="1"/>
  <c r="M24" i="10" s="1"/>
  <c r="J17" i="10"/>
  <c r="K17" i="10" s="1"/>
  <c r="M17" i="10" s="1"/>
  <c r="J248" i="10"/>
  <c r="K248" i="10" s="1"/>
  <c r="M248" i="10" s="1"/>
  <c r="J192" i="10"/>
  <c r="K192" i="10" s="1"/>
  <c r="M192" i="10" s="1"/>
  <c r="J180" i="10"/>
  <c r="K180" i="10" s="1"/>
  <c r="M180" i="10" s="1"/>
  <c r="J162" i="10"/>
  <c r="K162" i="10" s="1"/>
  <c r="M162" i="10" s="1"/>
  <c r="J152" i="10"/>
  <c r="K152" i="10" s="1"/>
  <c r="M152" i="10" s="1"/>
  <c r="J140" i="10"/>
  <c r="K140" i="10" s="1"/>
  <c r="M140" i="10" s="1"/>
  <c r="J137" i="10"/>
  <c r="K137" i="10" s="1"/>
  <c r="M137" i="10" s="1"/>
  <c r="J132" i="10"/>
  <c r="K132" i="10" s="1"/>
  <c r="M132" i="10" s="1"/>
  <c r="J97" i="10"/>
  <c r="K97" i="10" s="1"/>
  <c r="M97" i="10" s="1"/>
  <c r="J78" i="10"/>
  <c r="K78" i="10" s="1"/>
  <c r="M78" i="10" s="1"/>
  <c r="J76" i="10"/>
  <c r="K76" i="10" s="1"/>
  <c r="M76" i="10" s="1"/>
  <c r="J73" i="10"/>
  <c r="K73" i="10" s="1"/>
  <c r="M73" i="10" s="1"/>
  <c r="J70" i="10"/>
  <c r="K70" i="10" s="1"/>
  <c r="M70" i="10" s="1"/>
  <c r="J68" i="10"/>
  <c r="K68" i="10" s="1"/>
  <c r="M68" i="10" s="1"/>
  <c r="J36" i="10"/>
  <c r="K36" i="10" s="1"/>
  <c r="M36" i="10" s="1"/>
  <c r="J29" i="10"/>
  <c r="K29" i="10" s="1"/>
  <c r="M29" i="10" s="1"/>
  <c r="J20" i="10"/>
  <c r="K20" i="10" s="1"/>
  <c r="M20" i="10" s="1"/>
  <c r="J13" i="10"/>
  <c r="K13" i="10" s="1"/>
  <c r="M13" i="10" s="1"/>
  <c r="J276" i="10"/>
  <c r="K276" i="10" s="1"/>
  <c r="M276" i="10" s="1"/>
  <c r="J218" i="10"/>
  <c r="K218" i="10" s="1"/>
  <c r="M218" i="10" s="1"/>
  <c r="J150" i="10"/>
  <c r="K150" i="10" s="1"/>
  <c r="M150" i="10" s="1"/>
  <c r="J81" i="10"/>
  <c r="K81" i="10" s="1"/>
  <c r="M81" i="10" s="1"/>
  <c r="J41" i="10"/>
  <c r="K41" i="10" s="1"/>
  <c r="M41" i="10" s="1"/>
  <c r="J16" i="10"/>
  <c r="K16" i="10" s="1"/>
  <c r="M16" i="10" s="1"/>
  <c r="J9" i="10"/>
  <c r="K9" i="10" s="1"/>
  <c r="M9" i="10" s="1"/>
  <c r="J124" i="10"/>
  <c r="K124" i="10" s="1"/>
  <c r="M124" i="10" s="1"/>
  <c r="J126" i="10"/>
  <c r="K126" i="10" s="1"/>
  <c r="M126" i="10" s="1"/>
  <c r="J116" i="10"/>
  <c r="K116" i="10" s="1"/>
  <c r="M116" i="10" s="1"/>
  <c r="J60" i="10"/>
  <c r="K60" i="10" s="1"/>
  <c r="M60" i="10" s="1"/>
  <c r="J57" i="10"/>
  <c r="K57" i="10" s="1"/>
  <c r="M57" i="10" s="1"/>
  <c r="J54" i="10"/>
  <c r="K54" i="10" s="1"/>
  <c r="M54" i="10" s="1"/>
  <c r="J32" i="10"/>
  <c r="K32" i="10" s="1"/>
  <c r="M32" i="10" s="1"/>
  <c r="J25" i="10"/>
  <c r="K25" i="10" s="1"/>
  <c r="M25" i="10" s="1"/>
  <c r="J121" i="10"/>
  <c r="K121" i="10" s="1"/>
  <c r="M121" i="10" s="1"/>
  <c r="J118" i="10"/>
  <c r="K118" i="10" s="1"/>
  <c r="M118" i="10" s="1"/>
  <c r="J62" i="10"/>
  <c r="K62" i="10" s="1"/>
  <c r="M62" i="10" s="1"/>
  <c r="J52" i="10"/>
  <c r="K52" i="10" s="1"/>
  <c r="M52" i="10" s="1"/>
  <c r="J8" i="10"/>
  <c r="K8" i="10" s="1"/>
  <c r="M8" i="10" s="1"/>
  <c r="J428" i="6"/>
  <c r="K428" i="6" s="1"/>
  <c r="M428" i="6" s="1"/>
  <c r="J424" i="6"/>
  <c r="K424" i="6" s="1"/>
  <c r="M424" i="6" s="1"/>
  <c r="J420" i="6"/>
  <c r="K420" i="6" s="1"/>
  <c r="M420" i="6" s="1"/>
  <c r="J416" i="6"/>
  <c r="K416" i="6" s="1"/>
  <c r="M416" i="6" s="1"/>
  <c r="J412" i="6"/>
  <c r="K412" i="6" s="1"/>
  <c r="M412" i="6" s="1"/>
  <c r="J408" i="6"/>
  <c r="K408" i="6" s="1"/>
  <c r="M408" i="6" s="1"/>
  <c r="J404" i="6"/>
  <c r="K404" i="6" s="1"/>
  <c r="M404" i="6" s="1"/>
  <c r="J400" i="6"/>
  <c r="K400" i="6" s="1"/>
  <c r="M400" i="6" s="1"/>
  <c r="J396" i="6"/>
  <c r="K396" i="6" s="1"/>
  <c r="M396" i="6" s="1"/>
  <c r="J392" i="6"/>
  <c r="K392" i="6" s="1"/>
  <c r="M392" i="6" s="1"/>
  <c r="J389" i="6"/>
  <c r="K389" i="6" s="1"/>
  <c r="M389" i="6" s="1"/>
  <c r="J385" i="6"/>
  <c r="K385" i="6" s="1"/>
  <c r="M385" i="6" s="1"/>
  <c r="J381" i="6"/>
  <c r="K381" i="6" s="1"/>
  <c r="M381" i="6" s="1"/>
  <c r="J377" i="6"/>
  <c r="K377" i="6" s="1"/>
  <c r="M377" i="6" s="1"/>
  <c r="J373" i="6"/>
  <c r="K373" i="6" s="1"/>
  <c r="M373" i="6" s="1"/>
  <c r="J369" i="6"/>
  <c r="K369" i="6" s="1"/>
  <c r="M369" i="6" s="1"/>
  <c r="J365" i="6"/>
  <c r="K365" i="6" s="1"/>
  <c r="M365" i="6" s="1"/>
  <c r="J361" i="6"/>
  <c r="K361" i="6" s="1"/>
  <c r="M361" i="6" s="1"/>
  <c r="J357" i="6"/>
  <c r="K357" i="6" s="1"/>
  <c r="M357" i="6" s="1"/>
  <c r="J353" i="6"/>
  <c r="K353" i="6" s="1"/>
  <c r="M353" i="6" s="1"/>
  <c r="J349" i="6"/>
  <c r="K349" i="6" s="1"/>
  <c r="M349" i="6" s="1"/>
  <c r="J345" i="6"/>
  <c r="K345" i="6" s="1"/>
  <c r="M345" i="6" s="1"/>
  <c r="J341" i="6"/>
  <c r="K341" i="6" s="1"/>
  <c r="M341" i="6" s="1"/>
  <c r="J423" i="6"/>
  <c r="K423" i="6" s="1"/>
  <c r="M423" i="6" s="1"/>
  <c r="J421" i="6"/>
  <c r="K421" i="6" s="1"/>
  <c r="M421" i="6" s="1"/>
  <c r="J418" i="6"/>
  <c r="K418" i="6" s="1"/>
  <c r="M418" i="6" s="1"/>
  <c r="J407" i="6"/>
  <c r="K407" i="6" s="1"/>
  <c r="M407" i="6" s="1"/>
  <c r="J405" i="6"/>
  <c r="K405" i="6" s="1"/>
  <c r="M405" i="6" s="1"/>
  <c r="J402" i="6"/>
  <c r="K402" i="6" s="1"/>
  <c r="M402" i="6" s="1"/>
  <c r="J391" i="6"/>
  <c r="K391" i="6" s="1"/>
  <c r="M391" i="6" s="1"/>
  <c r="J390" i="6"/>
  <c r="K390" i="6" s="1"/>
  <c r="M390" i="6" s="1"/>
  <c r="J387" i="6"/>
  <c r="K387" i="6" s="1"/>
  <c r="M387" i="6" s="1"/>
  <c r="J386" i="6"/>
  <c r="K386" i="6" s="1"/>
  <c r="M386" i="6" s="1"/>
  <c r="J383" i="6"/>
  <c r="K383" i="6" s="1"/>
  <c r="M383" i="6" s="1"/>
  <c r="J382" i="6"/>
  <c r="K382" i="6" s="1"/>
  <c r="M382" i="6" s="1"/>
  <c r="J379" i="6"/>
  <c r="K379" i="6" s="1"/>
  <c r="M379" i="6" s="1"/>
  <c r="J378" i="6"/>
  <c r="K378" i="6" s="1"/>
  <c r="M378" i="6" s="1"/>
  <c r="J375" i="6"/>
  <c r="K375" i="6" s="1"/>
  <c r="M375" i="6" s="1"/>
  <c r="J374" i="6"/>
  <c r="K374" i="6" s="1"/>
  <c r="M374" i="6" s="1"/>
  <c r="J371" i="6"/>
  <c r="K371" i="6" s="1"/>
  <c r="M371" i="6" s="1"/>
  <c r="J370" i="6"/>
  <c r="K370" i="6" s="1"/>
  <c r="M370" i="6" s="1"/>
  <c r="J367" i="6"/>
  <c r="K367" i="6" s="1"/>
  <c r="M367" i="6" s="1"/>
  <c r="J366" i="6"/>
  <c r="K366" i="6" s="1"/>
  <c r="M366" i="6" s="1"/>
  <c r="J363" i="6"/>
  <c r="K363" i="6" s="1"/>
  <c r="M363" i="6" s="1"/>
  <c r="J362" i="6"/>
  <c r="K362" i="6" s="1"/>
  <c r="M362" i="6" s="1"/>
  <c r="J359" i="6"/>
  <c r="K359" i="6" s="1"/>
  <c r="M359" i="6" s="1"/>
  <c r="J358" i="6"/>
  <c r="K358" i="6" s="1"/>
  <c r="M358" i="6" s="1"/>
  <c r="J355" i="6"/>
  <c r="K355" i="6" s="1"/>
  <c r="M355" i="6" s="1"/>
  <c r="J354" i="6"/>
  <c r="K354" i="6" s="1"/>
  <c r="M354" i="6" s="1"/>
  <c r="J351" i="6"/>
  <c r="K351" i="6" s="1"/>
  <c r="M351" i="6" s="1"/>
  <c r="J350" i="6"/>
  <c r="K350" i="6" s="1"/>
  <c r="M350" i="6" s="1"/>
  <c r="J347" i="6"/>
  <c r="K347" i="6" s="1"/>
  <c r="M347" i="6" s="1"/>
  <c r="J346" i="6"/>
  <c r="K346" i="6" s="1"/>
  <c r="M346" i="6" s="1"/>
  <c r="J343" i="6"/>
  <c r="K343" i="6" s="1"/>
  <c r="M343" i="6" s="1"/>
  <c r="J342" i="6"/>
  <c r="K342" i="6" s="1"/>
  <c r="M342" i="6" s="1"/>
  <c r="J339" i="6"/>
  <c r="K339" i="6" s="1"/>
  <c r="M339" i="6" s="1"/>
  <c r="J337" i="6"/>
  <c r="K337" i="6" s="1"/>
  <c r="M337" i="6" s="1"/>
  <c r="J333" i="6"/>
  <c r="K333" i="6" s="1"/>
  <c r="M333" i="6" s="1"/>
  <c r="J329" i="6"/>
  <c r="K329" i="6" s="1"/>
  <c r="M329" i="6" s="1"/>
  <c r="J325" i="6"/>
  <c r="K325" i="6" s="1"/>
  <c r="M325" i="6" s="1"/>
  <c r="J321" i="6"/>
  <c r="K321" i="6" s="1"/>
  <c r="M321" i="6" s="1"/>
  <c r="J317" i="6"/>
  <c r="K317" i="6" s="1"/>
  <c r="M317" i="6" s="1"/>
  <c r="J313" i="6"/>
  <c r="K313" i="6" s="1"/>
  <c r="M313" i="6" s="1"/>
  <c r="J309" i="6"/>
  <c r="K309" i="6" s="1"/>
  <c r="M309" i="6" s="1"/>
  <c r="J305" i="6"/>
  <c r="K305" i="6" s="1"/>
  <c r="M305" i="6" s="1"/>
  <c r="J301" i="6"/>
  <c r="K301" i="6" s="1"/>
  <c r="M301" i="6" s="1"/>
  <c r="J297" i="6"/>
  <c r="K297" i="6" s="1"/>
  <c r="M297" i="6" s="1"/>
  <c r="J293" i="6"/>
  <c r="K293" i="6" s="1"/>
  <c r="M293" i="6" s="1"/>
  <c r="J289" i="6"/>
  <c r="K289" i="6" s="1"/>
  <c r="M289" i="6" s="1"/>
  <c r="J285" i="6"/>
  <c r="K285" i="6" s="1"/>
  <c r="M285" i="6" s="1"/>
  <c r="J281" i="6"/>
  <c r="K281" i="6" s="1"/>
  <c r="M281" i="6" s="1"/>
  <c r="J277" i="6"/>
  <c r="K277" i="6" s="1"/>
  <c r="M277" i="6" s="1"/>
  <c r="J273" i="6"/>
  <c r="K273" i="6" s="1"/>
  <c r="M273" i="6" s="1"/>
  <c r="J269" i="6"/>
  <c r="K269" i="6" s="1"/>
  <c r="M269" i="6" s="1"/>
  <c r="J265" i="6"/>
  <c r="K265" i="6" s="1"/>
  <c r="M265" i="6" s="1"/>
  <c r="J261" i="6"/>
  <c r="K261" i="6" s="1"/>
  <c r="M261" i="6" s="1"/>
  <c r="J257" i="6"/>
  <c r="K257" i="6" s="1"/>
  <c r="M257" i="6" s="1"/>
  <c r="J253" i="6"/>
  <c r="K253" i="6" s="1"/>
  <c r="M253" i="6" s="1"/>
  <c r="J249" i="6"/>
  <c r="K249" i="6" s="1"/>
  <c r="M249" i="6" s="1"/>
  <c r="J245" i="6"/>
  <c r="K245" i="6" s="1"/>
  <c r="M245" i="6" s="1"/>
  <c r="J241" i="6"/>
  <c r="K241" i="6" s="1"/>
  <c r="M241" i="6" s="1"/>
  <c r="J237" i="6"/>
  <c r="K237" i="6" s="1"/>
  <c r="M237" i="6" s="1"/>
  <c r="J233" i="6"/>
  <c r="K233" i="6" s="1"/>
  <c r="M233" i="6" s="1"/>
  <c r="J229" i="6"/>
  <c r="K229" i="6" s="1"/>
  <c r="M229" i="6" s="1"/>
  <c r="J225" i="6"/>
  <c r="K225" i="6" s="1"/>
  <c r="M225" i="6" s="1"/>
  <c r="J425" i="6"/>
  <c r="K425" i="6" s="1"/>
  <c r="M425" i="6" s="1"/>
  <c r="J419" i="6"/>
  <c r="K419" i="6" s="1"/>
  <c r="M419" i="6" s="1"/>
  <c r="J413" i="6"/>
  <c r="K413" i="6" s="1"/>
  <c r="M413" i="6" s="1"/>
  <c r="J406" i="6"/>
  <c r="K406" i="6" s="1"/>
  <c r="M406" i="6" s="1"/>
  <c r="J395" i="6"/>
  <c r="K395" i="6" s="1"/>
  <c r="M395" i="6" s="1"/>
  <c r="J394" i="6"/>
  <c r="K394" i="6" s="1"/>
  <c r="M394" i="6" s="1"/>
  <c r="J376" i="6"/>
  <c r="K376" i="6" s="1"/>
  <c r="M376" i="6" s="1"/>
  <c r="J360" i="6"/>
  <c r="K360" i="6" s="1"/>
  <c r="M360" i="6" s="1"/>
  <c r="J344" i="6"/>
  <c r="K344" i="6" s="1"/>
  <c r="M344" i="6" s="1"/>
  <c r="J223" i="6"/>
  <c r="K223" i="6" s="1"/>
  <c r="M223" i="6" s="1"/>
  <c r="J219" i="6"/>
  <c r="K219" i="6" s="1"/>
  <c r="M219" i="6" s="1"/>
  <c r="J215" i="6"/>
  <c r="K215" i="6" s="1"/>
  <c r="M215" i="6" s="1"/>
  <c r="J211" i="6"/>
  <c r="K211" i="6" s="1"/>
  <c r="M211" i="6" s="1"/>
  <c r="J207" i="6"/>
  <c r="K207" i="6" s="1"/>
  <c r="M207" i="6" s="1"/>
  <c r="J203" i="6"/>
  <c r="K203" i="6" s="1"/>
  <c r="M203" i="6" s="1"/>
  <c r="J199" i="6"/>
  <c r="K199" i="6" s="1"/>
  <c r="M199" i="6" s="1"/>
  <c r="J195" i="6"/>
  <c r="K195" i="6" s="1"/>
  <c r="M195" i="6" s="1"/>
  <c r="J191" i="6"/>
  <c r="K191" i="6" s="1"/>
  <c r="M191" i="6" s="1"/>
  <c r="J187" i="6"/>
  <c r="K187" i="6" s="1"/>
  <c r="M187" i="6" s="1"/>
  <c r="J183" i="6"/>
  <c r="K183" i="6" s="1"/>
  <c r="M183" i="6" s="1"/>
  <c r="J179" i="6"/>
  <c r="K179" i="6" s="1"/>
  <c r="M179" i="6" s="1"/>
  <c r="J175" i="6"/>
  <c r="K175" i="6" s="1"/>
  <c r="M175" i="6" s="1"/>
  <c r="J171" i="6"/>
  <c r="K171" i="6" s="1"/>
  <c r="M171" i="6" s="1"/>
  <c r="J167" i="6"/>
  <c r="K167" i="6" s="1"/>
  <c r="M167" i="6" s="1"/>
  <c r="J163" i="6"/>
  <c r="K163" i="6" s="1"/>
  <c r="M163" i="6" s="1"/>
  <c r="J159" i="6"/>
  <c r="K159" i="6" s="1"/>
  <c r="M159" i="6" s="1"/>
  <c r="J155" i="6"/>
  <c r="K155" i="6" s="1"/>
  <c r="M155" i="6" s="1"/>
  <c r="J151" i="6"/>
  <c r="K151" i="6" s="1"/>
  <c r="M151" i="6" s="1"/>
  <c r="J147" i="6"/>
  <c r="K147" i="6" s="1"/>
  <c r="M147" i="6" s="1"/>
  <c r="J143" i="6"/>
  <c r="K143" i="6" s="1"/>
  <c r="M143" i="6" s="1"/>
  <c r="J139" i="6"/>
  <c r="K139" i="6" s="1"/>
  <c r="M139" i="6" s="1"/>
  <c r="J135" i="6"/>
  <c r="K135" i="6" s="1"/>
  <c r="M135" i="6" s="1"/>
  <c r="J131" i="6"/>
  <c r="K131" i="6" s="1"/>
  <c r="M131" i="6" s="1"/>
  <c r="J127" i="6"/>
  <c r="K127" i="6" s="1"/>
  <c r="M127" i="6" s="1"/>
  <c r="J123" i="6"/>
  <c r="K123" i="6" s="1"/>
  <c r="M123" i="6" s="1"/>
  <c r="J119" i="6"/>
  <c r="K119" i="6" s="1"/>
  <c r="M119" i="6" s="1"/>
  <c r="J115" i="6"/>
  <c r="K115" i="6" s="1"/>
  <c r="M115" i="6" s="1"/>
  <c r="J111" i="6"/>
  <c r="K111" i="6" s="1"/>
  <c r="M111" i="6" s="1"/>
  <c r="J107" i="6"/>
  <c r="K107" i="6" s="1"/>
  <c r="M107" i="6" s="1"/>
  <c r="J103" i="6"/>
  <c r="K103" i="6" s="1"/>
  <c r="M103" i="6" s="1"/>
  <c r="J99" i="6"/>
  <c r="K99" i="6" s="1"/>
  <c r="M99" i="6" s="1"/>
  <c r="J95" i="6"/>
  <c r="K95" i="6" s="1"/>
  <c r="M95" i="6" s="1"/>
  <c r="J91" i="6"/>
  <c r="K91" i="6" s="1"/>
  <c r="M91" i="6" s="1"/>
  <c r="J87" i="6"/>
  <c r="K87" i="6" s="1"/>
  <c r="M87" i="6" s="1"/>
  <c r="J83" i="6"/>
  <c r="K83" i="6" s="1"/>
  <c r="M83" i="6" s="1"/>
  <c r="J79" i="6"/>
  <c r="K79" i="6" s="1"/>
  <c r="M79" i="6" s="1"/>
  <c r="J75" i="6"/>
  <c r="K75" i="6" s="1"/>
  <c r="M75" i="6" s="1"/>
  <c r="J71" i="6"/>
  <c r="K71" i="6" s="1"/>
  <c r="M71" i="6" s="1"/>
  <c r="J67" i="6"/>
  <c r="K67" i="6" s="1"/>
  <c r="M67" i="6" s="1"/>
  <c r="J63" i="6"/>
  <c r="K63" i="6" s="1"/>
  <c r="M63" i="6" s="1"/>
  <c r="J59" i="6"/>
  <c r="K59" i="6" s="1"/>
  <c r="M59" i="6" s="1"/>
  <c r="J55" i="6"/>
  <c r="K55" i="6" s="1"/>
  <c r="M55" i="6" s="1"/>
  <c r="J51" i="6"/>
  <c r="K51" i="6" s="1"/>
  <c r="M51" i="6" s="1"/>
  <c r="J47" i="6"/>
  <c r="K47" i="6" s="1"/>
  <c r="M47" i="6" s="1"/>
  <c r="J43" i="6"/>
  <c r="K43" i="6" s="1"/>
  <c r="M43" i="6" s="1"/>
  <c r="J39" i="6"/>
  <c r="K39" i="6" s="1"/>
  <c r="M39" i="6" s="1"/>
  <c r="J35" i="6"/>
  <c r="K35" i="6" s="1"/>
  <c r="M35" i="6" s="1"/>
  <c r="J31" i="6"/>
  <c r="K31" i="6" s="1"/>
  <c r="M31" i="6" s="1"/>
  <c r="J27" i="6"/>
  <c r="K27" i="6" s="1"/>
  <c r="M27" i="6" s="1"/>
  <c r="J23" i="6"/>
  <c r="K23" i="6" s="1"/>
  <c r="M23" i="6" s="1"/>
  <c r="J19" i="6"/>
  <c r="K19" i="6" s="1"/>
  <c r="M19" i="6" s="1"/>
  <c r="J15" i="6"/>
  <c r="K15" i="6" s="1"/>
  <c r="M15" i="6" s="1"/>
  <c r="J11" i="6"/>
  <c r="K11" i="6" s="1"/>
  <c r="M11" i="6" s="1"/>
  <c r="J427" i="6"/>
  <c r="K427" i="6" s="1"/>
  <c r="M427" i="6" s="1"/>
  <c r="J426" i="6"/>
  <c r="K426" i="6" s="1"/>
  <c r="M426" i="6" s="1"/>
  <c r="J417" i="6"/>
  <c r="K417" i="6" s="1"/>
  <c r="M417" i="6" s="1"/>
  <c r="J415" i="6"/>
  <c r="K415" i="6" s="1"/>
  <c r="M415" i="6" s="1"/>
  <c r="J398" i="6"/>
  <c r="K398" i="6" s="1"/>
  <c r="M398" i="6" s="1"/>
  <c r="J393" i="6"/>
  <c r="K393" i="6" s="1"/>
  <c r="M393" i="6" s="1"/>
  <c r="J384" i="6"/>
  <c r="K384" i="6" s="1"/>
  <c r="M384" i="6" s="1"/>
  <c r="J368" i="6"/>
  <c r="K368" i="6" s="1"/>
  <c r="M368" i="6" s="1"/>
  <c r="J352" i="6"/>
  <c r="K352" i="6" s="1"/>
  <c r="M352" i="6" s="1"/>
  <c r="J338" i="6"/>
  <c r="K338" i="6" s="1"/>
  <c r="M338" i="6" s="1"/>
  <c r="J335" i="6"/>
  <c r="K335" i="6" s="1"/>
  <c r="M335" i="6" s="1"/>
  <c r="J334" i="6"/>
  <c r="K334" i="6" s="1"/>
  <c r="M334" i="6" s="1"/>
  <c r="J422" i="6"/>
  <c r="K422" i="6" s="1"/>
  <c r="M422" i="6" s="1"/>
  <c r="J411" i="6"/>
  <c r="K411" i="6" s="1"/>
  <c r="M411" i="6" s="1"/>
  <c r="J403" i="6"/>
  <c r="K403" i="6" s="1"/>
  <c r="M403" i="6" s="1"/>
  <c r="J401" i="6"/>
  <c r="K401" i="6" s="1"/>
  <c r="M401" i="6" s="1"/>
  <c r="J356" i="6"/>
  <c r="K356" i="6" s="1"/>
  <c r="M356" i="6" s="1"/>
  <c r="J348" i="6"/>
  <c r="K348" i="6" s="1"/>
  <c r="M348" i="6" s="1"/>
  <c r="J429" i="6"/>
  <c r="K429" i="6" s="1"/>
  <c r="M429" i="6" s="1"/>
  <c r="J414" i="6"/>
  <c r="K414" i="6" s="1"/>
  <c r="M414" i="6" s="1"/>
  <c r="J399" i="6"/>
  <c r="K399" i="6" s="1"/>
  <c r="M399" i="6" s="1"/>
  <c r="J372" i="6"/>
  <c r="K372" i="6" s="1"/>
  <c r="M372" i="6" s="1"/>
  <c r="J364" i="6"/>
  <c r="K364" i="6" s="1"/>
  <c r="M364" i="6" s="1"/>
  <c r="J332" i="6"/>
  <c r="K332" i="6" s="1"/>
  <c r="M332" i="6" s="1"/>
  <c r="J331" i="6"/>
  <c r="K331" i="6" s="1"/>
  <c r="M331" i="6" s="1"/>
  <c r="J326" i="6"/>
  <c r="K326" i="6" s="1"/>
  <c r="M326" i="6" s="1"/>
  <c r="J324" i="6"/>
  <c r="K324" i="6" s="1"/>
  <c r="M324" i="6" s="1"/>
  <c r="J323" i="6"/>
  <c r="K323" i="6" s="1"/>
  <c r="M323" i="6" s="1"/>
  <c r="J318" i="6"/>
  <c r="K318" i="6" s="1"/>
  <c r="M318" i="6" s="1"/>
  <c r="J316" i="6"/>
  <c r="K316" i="6" s="1"/>
  <c r="M316" i="6" s="1"/>
  <c r="J315" i="6"/>
  <c r="K315" i="6" s="1"/>
  <c r="M315" i="6" s="1"/>
  <c r="J310" i="6"/>
  <c r="K310" i="6" s="1"/>
  <c r="M310" i="6" s="1"/>
  <c r="J308" i="6"/>
  <c r="K308" i="6" s="1"/>
  <c r="M308" i="6" s="1"/>
  <c r="J307" i="6"/>
  <c r="K307" i="6" s="1"/>
  <c r="M307" i="6" s="1"/>
  <c r="J302" i="6"/>
  <c r="K302" i="6" s="1"/>
  <c r="M302" i="6" s="1"/>
  <c r="J300" i="6"/>
  <c r="K300" i="6" s="1"/>
  <c r="M300" i="6" s="1"/>
  <c r="J299" i="6"/>
  <c r="K299" i="6" s="1"/>
  <c r="M299" i="6" s="1"/>
  <c r="J294" i="6"/>
  <c r="K294" i="6" s="1"/>
  <c r="M294" i="6" s="1"/>
  <c r="J330" i="6"/>
  <c r="K330" i="6" s="1"/>
  <c r="M330" i="6" s="1"/>
  <c r="J320" i="6"/>
  <c r="K320" i="6" s="1"/>
  <c r="M320" i="6" s="1"/>
  <c r="J319" i="6"/>
  <c r="K319" i="6" s="1"/>
  <c r="M319" i="6" s="1"/>
  <c r="J304" i="6"/>
  <c r="K304" i="6" s="1"/>
  <c r="M304" i="6" s="1"/>
  <c r="J303" i="6"/>
  <c r="K303" i="6" s="1"/>
  <c r="M303" i="6" s="1"/>
  <c r="J222" i="6"/>
  <c r="K222" i="6" s="1"/>
  <c r="M222" i="6" s="1"/>
  <c r="J218" i="6"/>
  <c r="K218" i="6" s="1"/>
  <c r="M218" i="6" s="1"/>
  <c r="J214" i="6"/>
  <c r="K214" i="6" s="1"/>
  <c r="M214" i="6" s="1"/>
  <c r="J210" i="6"/>
  <c r="K210" i="6" s="1"/>
  <c r="M210" i="6" s="1"/>
  <c r="J206" i="6"/>
  <c r="K206" i="6" s="1"/>
  <c r="M206" i="6" s="1"/>
  <c r="J202" i="6"/>
  <c r="K202" i="6" s="1"/>
  <c r="M202" i="6" s="1"/>
  <c r="J198" i="6"/>
  <c r="K198" i="6" s="1"/>
  <c r="M198" i="6" s="1"/>
  <c r="J194" i="6"/>
  <c r="K194" i="6" s="1"/>
  <c r="M194" i="6" s="1"/>
  <c r="J190" i="6"/>
  <c r="K190" i="6" s="1"/>
  <c r="M190" i="6" s="1"/>
  <c r="J186" i="6"/>
  <c r="K186" i="6" s="1"/>
  <c r="M186" i="6" s="1"/>
  <c r="J182" i="6"/>
  <c r="K182" i="6" s="1"/>
  <c r="M182" i="6" s="1"/>
  <c r="J178" i="6"/>
  <c r="K178" i="6" s="1"/>
  <c r="M178" i="6" s="1"/>
  <c r="J410" i="6"/>
  <c r="K410" i="6" s="1"/>
  <c r="M410" i="6" s="1"/>
  <c r="J388" i="6"/>
  <c r="K388" i="6" s="1"/>
  <c r="M388" i="6" s="1"/>
  <c r="J340" i="6"/>
  <c r="K340" i="6" s="1"/>
  <c r="M340" i="6" s="1"/>
  <c r="J328" i="6"/>
  <c r="K328" i="6" s="1"/>
  <c r="M328" i="6" s="1"/>
  <c r="J327" i="6"/>
  <c r="K327" i="6" s="1"/>
  <c r="M327" i="6" s="1"/>
  <c r="J312" i="6"/>
  <c r="K312" i="6" s="1"/>
  <c r="M312" i="6" s="1"/>
  <c r="J311" i="6"/>
  <c r="K311" i="6" s="1"/>
  <c r="M311" i="6" s="1"/>
  <c r="J296" i="6"/>
  <c r="K296" i="6" s="1"/>
  <c r="M296" i="6" s="1"/>
  <c r="J295" i="6"/>
  <c r="K295" i="6" s="1"/>
  <c r="M295" i="6" s="1"/>
  <c r="J409" i="6"/>
  <c r="K409" i="6" s="1"/>
  <c r="M409" i="6" s="1"/>
  <c r="J221" i="6"/>
  <c r="K221" i="6" s="1"/>
  <c r="M221" i="6" s="1"/>
  <c r="J212" i="6"/>
  <c r="K212" i="6" s="1"/>
  <c r="M212" i="6" s="1"/>
  <c r="J205" i="6"/>
  <c r="K205" i="6" s="1"/>
  <c r="M205" i="6" s="1"/>
  <c r="J196" i="6"/>
  <c r="K196" i="6" s="1"/>
  <c r="M196" i="6" s="1"/>
  <c r="J192" i="6"/>
  <c r="K192" i="6" s="1"/>
  <c r="M192" i="6" s="1"/>
  <c r="J184" i="6"/>
  <c r="K184" i="6" s="1"/>
  <c r="M184" i="6" s="1"/>
  <c r="J174" i="6"/>
  <c r="K174" i="6" s="1"/>
  <c r="M174" i="6" s="1"/>
  <c r="J170" i="6"/>
  <c r="K170" i="6" s="1"/>
  <c r="M170" i="6" s="1"/>
  <c r="J166" i="6"/>
  <c r="K166" i="6" s="1"/>
  <c r="M166" i="6" s="1"/>
  <c r="J162" i="6"/>
  <c r="K162" i="6" s="1"/>
  <c r="M162" i="6" s="1"/>
  <c r="J291" i="6"/>
  <c r="K291" i="6" s="1"/>
  <c r="M291" i="6" s="1"/>
  <c r="J290" i="6"/>
  <c r="K290" i="6" s="1"/>
  <c r="M290" i="6" s="1"/>
  <c r="J288" i="6"/>
  <c r="K288" i="6" s="1"/>
  <c r="M288" i="6" s="1"/>
  <c r="J283" i="6"/>
  <c r="K283" i="6" s="1"/>
  <c r="M283" i="6" s="1"/>
  <c r="J282" i="6"/>
  <c r="K282" i="6" s="1"/>
  <c r="M282" i="6" s="1"/>
  <c r="J280" i="6"/>
  <c r="K280" i="6" s="1"/>
  <c r="M280" i="6" s="1"/>
  <c r="J275" i="6"/>
  <c r="K275" i="6" s="1"/>
  <c r="M275" i="6" s="1"/>
  <c r="J274" i="6"/>
  <c r="K274" i="6" s="1"/>
  <c r="M274" i="6" s="1"/>
  <c r="J272" i="6"/>
  <c r="K272" i="6" s="1"/>
  <c r="M272" i="6" s="1"/>
  <c r="J267" i="6"/>
  <c r="K267" i="6" s="1"/>
  <c r="M267" i="6" s="1"/>
  <c r="J266" i="6"/>
  <c r="K266" i="6" s="1"/>
  <c r="M266" i="6" s="1"/>
  <c r="J264" i="6"/>
  <c r="K264" i="6" s="1"/>
  <c r="M264" i="6" s="1"/>
  <c r="J259" i="6"/>
  <c r="K259" i="6" s="1"/>
  <c r="M259" i="6" s="1"/>
  <c r="J258" i="6"/>
  <c r="K258" i="6" s="1"/>
  <c r="M258" i="6" s="1"/>
  <c r="J256" i="6"/>
  <c r="K256" i="6" s="1"/>
  <c r="M256" i="6" s="1"/>
  <c r="J251" i="6"/>
  <c r="K251" i="6" s="1"/>
  <c r="M251" i="6" s="1"/>
  <c r="J250" i="6"/>
  <c r="K250" i="6" s="1"/>
  <c r="M250" i="6" s="1"/>
  <c r="J248" i="6"/>
  <c r="K248" i="6" s="1"/>
  <c r="M248" i="6" s="1"/>
  <c r="J243" i="6"/>
  <c r="K243" i="6" s="1"/>
  <c r="M243" i="6" s="1"/>
  <c r="J242" i="6"/>
  <c r="K242" i="6" s="1"/>
  <c r="M242" i="6" s="1"/>
  <c r="J240" i="6"/>
  <c r="K240" i="6" s="1"/>
  <c r="M240" i="6" s="1"/>
  <c r="J235" i="6"/>
  <c r="K235" i="6" s="1"/>
  <c r="M235" i="6" s="1"/>
  <c r="J234" i="6"/>
  <c r="K234" i="6" s="1"/>
  <c r="M234" i="6" s="1"/>
  <c r="J232" i="6"/>
  <c r="K232" i="6" s="1"/>
  <c r="M232" i="6" s="1"/>
  <c r="J227" i="6"/>
  <c r="K227" i="6" s="1"/>
  <c r="M227" i="6" s="1"/>
  <c r="J226" i="6"/>
  <c r="K226" i="6" s="1"/>
  <c r="M226" i="6" s="1"/>
  <c r="J224" i="6"/>
  <c r="K224" i="6" s="1"/>
  <c r="M224" i="6" s="1"/>
  <c r="J217" i="6"/>
  <c r="K217" i="6" s="1"/>
  <c r="M217" i="6" s="1"/>
  <c r="J208" i="6"/>
  <c r="K208" i="6" s="1"/>
  <c r="M208" i="6" s="1"/>
  <c r="J201" i="6"/>
  <c r="K201" i="6" s="1"/>
  <c r="M201" i="6" s="1"/>
  <c r="J193" i="6"/>
  <c r="K193" i="6" s="1"/>
  <c r="M193" i="6" s="1"/>
  <c r="J185" i="6"/>
  <c r="K185" i="6" s="1"/>
  <c r="M185" i="6" s="1"/>
  <c r="J177" i="6"/>
  <c r="K177" i="6" s="1"/>
  <c r="M177" i="6" s="1"/>
  <c r="J176" i="6"/>
  <c r="K176" i="6" s="1"/>
  <c r="M176" i="6" s="1"/>
  <c r="J173" i="6"/>
  <c r="K173" i="6" s="1"/>
  <c r="M173" i="6" s="1"/>
  <c r="J172" i="6"/>
  <c r="K172" i="6" s="1"/>
  <c r="M172" i="6" s="1"/>
  <c r="J169" i="6"/>
  <c r="K169" i="6" s="1"/>
  <c r="M169" i="6" s="1"/>
  <c r="J168" i="6"/>
  <c r="K168" i="6" s="1"/>
  <c r="M168" i="6" s="1"/>
  <c r="J165" i="6"/>
  <c r="K165" i="6" s="1"/>
  <c r="M165" i="6" s="1"/>
  <c r="J164" i="6"/>
  <c r="K164" i="6" s="1"/>
  <c r="M164" i="6" s="1"/>
  <c r="J161" i="6"/>
  <c r="K161" i="6" s="1"/>
  <c r="M161" i="6" s="1"/>
  <c r="J160" i="6"/>
  <c r="K160" i="6" s="1"/>
  <c r="M160" i="6" s="1"/>
  <c r="J157" i="6"/>
  <c r="K157" i="6" s="1"/>
  <c r="M157" i="6" s="1"/>
  <c r="J156" i="6"/>
  <c r="K156" i="6" s="1"/>
  <c r="M156" i="6" s="1"/>
  <c r="J153" i="6"/>
  <c r="K153" i="6" s="1"/>
  <c r="M153" i="6" s="1"/>
  <c r="J152" i="6"/>
  <c r="K152" i="6" s="1"/>
  <c r="M152" i="6" s="1"/>
  <c r="J149" i="6"/>
  <c r="K149" i="6" s="1"/>
  <c r="M149" i="6" s="1"/>
  <c r="J148" i="6"/>
  <c r="K148" i="6" s="1"/>
  <c r="M148" i="6" s="1"/>
  <c r="J145" i="6"/>
  <c r="K145" i="6" s="1"/>
  <c r="M145" i="6" s="1"/>
  <c r="J144" i="6"/>
  <c r="K144" i="6" s="1"/>
  <c r="M144" i="6" s="1"/>
  <c r="J141" i="6"/>
  <c r="K141" i="6" s="1"/>
  <c r="M141" i="6" s="1"/>
  <c r="J140" i="6"/>
  <c r="K140" i="6" s="1"/>
  <c r="M140" i="6" s="1"/>
  <c r="J137" i="6"/>
  <c r="K137" i="6" s="1"/>
  <c r="M137" i="6" s="1"/>
  <c r="J136" i="6"/>
  <c r="K136" i="6" s="1"/>
  <c r="M136" i="6" s="1"/>
  <c r="J133" i="6"/>
  <c r="K133" i="6" s="1"/>
  <c r="M133" i="6" s="1"/>
  <c r="J132" i="6"/>
  <c r="K132" i="6" s="1"/>
  <c r="M132" i="6" s="1"/>
  <c r="J129" i="6"/>
  <c r="K129" i="6" s="1"/>
  <c r="M129" i="6" s="1"/>
  <c r="J128" i="6"/>
  <c r="K128" i="6" s="1"/>
  <c r="M128" i="6" s="1"/>
  <c r="J397" i="6"/>
  <c r="K397" i="6" s="1"/>
  <c r="M397" i="6" s="1"/>
  <c r="J336" i="6"/>
  <c r="K336" i="6" s="1"/>
  <c r="M336" i="6" s="1"/>
  <c r="J284" i="6"/>
  <c r="K284" i="6" s="1"/>
  <c r="M284" i="6" s="1"/>
  <c r="J279" i="6"/>
  <c r="K279" i="6" s="1"/>
  <c r="M279" i="6" s="1"/>
  <c r="J278" i="6"/>
  <c r="K278" i="6" s="1"/>
  <c r="M278" i="6" s="1"/>
  <c r="J268" i="6"/>
  <c r="K268" i="6" s="1"/>
  <c r="M268" i="6" s="1"/>
  <c r="J263" i="6"/>
  <c r="K263" i="6" s="1"/>
  <c r="M263" i="6" s="1"/>
  <c r="J262" i="6"/>
  <c r="K262" i="6" s="1"/>
  <c r="M262" i="6" s="1"/>
  <c r="J252" i="6"/>
  <c r="K252" i="6" s="1"/>
  <c r="M252" i="6" s="1"/>
  <c r="J247" i="6"/>
  <c r="K247" i="6" s="1"/>
  <c r="M247" i="6" s="1"/>
  <c r="J246" i="6"/>
  <c r="K246" i="6" s="1"/>
  <c r="M246" i="6" s="1"/>
  <c r="J236" i="6"/>
  <c r="K236" i="6" s="1"/>
  <c r="M236" i="6" s="1"/>
  <c r="J231" i="6"/>
  <c r="K231" i="6" s="1"/>
  <c r="M231" i="6" s="1"/>
  <c r="J230" i="6"/>
  <c r="K230" i="6" s="1"/>
  <c r="M230" i="6" s="1"/>
  <c r="J197" i="6"/>
  <c r="K197" i="6" s="1"/>
  <c r="M197" i="6" s="1"/>
  <c r="J150" i="6"/>
  <c r="K150" i="6" s="1"/>
  <c r="M150" i="6" s="1"/>
  <c r="J134" i="6"/>
  <c r="K134" i="6" s="1"/>
  <c r="M134" i="6" s="1"/>
  <c r="J380" i="6"/>
  <c r="K380" i="6" s="1"/>
  <c r="M380" i="6" s="1"/>
  <c r="J204" i="6"/>
  <c r="K204" i="6" s="1"/>
  <c r="M204" i="6" s="1"/>
  <c r="J200" i="6"/>
  <c r="K200" i="6" s="1"/>
  <c r="M200" i="6" s="1"/>
  <c r="J154" i="6"/>
  <c r="K154" i="6" s="1"/>
  <c r="M154" i="6" s="1"/>
  <c r="J138" i="6"/>
  <c r="K138" i="6" s="1"/>
  <c r="M138" i="6" s="1"/>
  <c r="J122" i="6"/>
  <c r="K122" i="6" s="1"/>
  <c r="M122" i="6" s="1"/>
  <c r="J118" i="6"/>
  <c r="K118" i="6" s="1"/>
  <c r="M118" i="6" s="1"/>
  <c r="J114" i="6"/>
  <c r="K114" i="6" s="1"/>
  <c r="M114" i="6" s="1"/>
  <c r="J110" i="6"/>
  <c r="K110" i="6" s="1"/>
  <c r="M110" i="6" s="1"/>
  <c r="J106" i="6"/>
  <c r="K106" i="6" s="1"/>
  <c r="M106" i="6" s="1"/>
  <c r="J102" i="6"/>
  <c r="K102" i="6" s="1"/>
  <c r="M102" i="6" s="1"/>
  <c r="J98" i="6"/>
  <c r="K98" i="6" s="1"/>
  <c r="M98" i="6" s="1"/>
  <c r="J94" i="6"/>
  <c r="K94" i="6" s="1"/>
  <c r="M94" i="6" s="1"/>
  <c r="J90" i="6"/>
  <c r="K90" i="6" s="1"/>
  <c r="M90" i="6" s="1"/>
  <c r="J86" i="6"/>
  <c r="K86" i="6" s="1"/>
  <c r="M86" i="6" s="1"/>
  <c r="J82" i="6"/>
  <c r="K82" i="6" s="1"/>
  <c r="M82" i="6" s="1"/>
  <c r="J78" i="6"/>
  <c r="K78" i="6" s="1"/>
  <c r="M78" i="6" s="1"/>
  <c r="J74" i="6"/>
  <c r="K74" i="6" s="1"/>
  <c r="M74" i="6" s="1"/>
  <c r="J70" i="6"/>
  <c r="K70" i="6" s="1"/>
  <c r="M70" i="6" s="1"/>
  <c r="J66" i="6"/>
  <c r="K66" i="6" s="1"/>
  <c r="M66" i="6" s="1"/>
  <c r="J62" i="6"/>
  <c r="K62" i="6" s="1"/>
  <c r="M62" i="6" s="1"/>
  <c r="J58" i="6"/>
  <c r="K58" i="6" s="1"/>
  <c r="M58" i="6" s="1"/>
  <c r="J54" i="6"/>
  <c r="K54" i="6" s="1"/>
  <c r="M54" i="6" s="1"/>
  <c r="J50" i="6"/>
  <c r="K50" i="6" s="1"/>
  <c r="M50" i="6" s="1"/>
  <c r="J46" i="6"/>
  <c r="K46" i="6" s="1"/>
  <c r="M46" i="6" s="1"/>
  <c r="J42" i="6"/>
  <c r="K42" i="6" s="1"/>
  <c r="M42" i="6" s="1"/>
  <c r="J38" i="6"/>
  <c r="K38" i="6" s="1"/>
  <c r="M38" i="6" s="1"/>
  <c r="J34" i="6"/>
  <c r="K34" i="6" s="1"/>
  <c r="M34" i="6" s="1"/>
  <c r="J30" i="6"/>
  <c r="K30" i="6" s="1"/>
  <c r="M30" i="6" s="1"/>
  <c r="J26" i="6"/>
  <c r="K26" i="6" s="1"/>
  <c r="M26" i="6" s="1"/>
  <c r="J22" i="6"/>
  <c r="K22" i="6" s="1"/>
  <c r="M22" i="6" s="1"/>
  <c r="J18" i="6"/>
  <c r="K18" i="6" s="1"/>
  <c r="M18" i="6" s="1"/>
  <c r="J14" i="6"/>
  <c r="K14" i="6" s="1"/>
  <c r="M14" i="6" s="1"/>
  <c r="J10" i="6"/>
  <c r="K10" i="6" s="1"/>
  <c r="M10" i="6" s="1"/>
  <c r="J292" i="6"/>
  <c r="K292" i="6" s="1"/>
  <c r="M292" i="6" s="1"/>
  <c r="J287" i="6"/>
  <c r="K287" i="6" s="1"/>
  <c r="M287" i="6" s="1"/>
  <c r="J286" i="6"/>
  <c r="K286" i="6" s="1"/>
  <c r="M286" i="6" s="1"/>
  <c r="J276" i="6"/>
  <c r="K276" i="6" s="1"/>
  <c r="M276" i="6" s="1"/>
  <c r="J271" i="6"/>
  <c r="K271" i="6" s="1"/>
  <c r="M271" i="6" s="1"/>
  <c r="J270" i="6"/>
  <c r="K270" i="6" s="1"/>
  <c r="M270" i="6" s="1"/>
  <c r="J260" i="6"/>
  <c r="K260" i="6" s="1"/>
  <c r="M260" i="6" s="1"/>
  <c r="J255" i="6"/>
  <c r="K255" i="6" s="1"/>
  <c r="M255" i="6" s="1"/>
  <c r="J254" i="6"/>
  <c r="K254" i="6" s="1"/>
  <c r="M254" i="6" s="1"/>
  <c r="J244" i="6"/>
  <c r="K244" i="6" s="1"/>
  <c r="M244" i="6" s="1"/>
  <c r="J239" i="6"/>
  <c r="K239" i="6" s="1"/>
  <c r="M239" i="6" s="1"/>
  <c r="J238" i="6"/>
  <c r="K238" i="6" s="1"/>
  <c r="M238" i="6" s="1"/>
  <c r="J228" i="6"/>
  <c r="K228" i="6" s="1"/>
  <c r="M228" i="6" s="1"/>
  <c r="J213" i="6"/>
  <c r="K213" i="6" s="1"/>
  <c r="M213" i="6" s="1"/>
  <c r="J158" i="6"/>
  <c r="K158" i="6" s="1"/>
  <c r="M158" i="6" s="1"/>
  <c r="J142" i="6"/>
  <c r="K142" i="6" s="1"/>
  <c r="M142" i="6" s="1"/>
  <c r="J126" i="6"/>
  <c r="K126" i="6" s="1"/>
  <c r="M126" i="6" s="1"/>
  <c r="J125" i="6"/>
  <c r="K125" i="6" s="1"/>
  <c r="M125" i="6" s="1"/>
  <c r="J124" i="6"/>
  <c r="K124" i="6" s="1"/>
  <c r="M124" i="6" s="1"/>
  <c r="J121" i="6"/>
  <c r="K121" i="6" s="1"/>
  <c r="M121" i="6" s="1"/>
  <c r="J120" i="6"/>
  <c r="K120" i="6" s="1"/>
  <c r="M120" i="6" s="1"/>
  <c r="J117" i="6"/>
  <c r="K117" i="6" s="1"/>
  <c r="M117" i="6" s="1"/>
  <c r="J116" i="6"/>
  <c r="K116" i="6" s="1"/>
  <c r="M116" i="6" s="1"/>
  <c r="J113" i="6"/>
  <c r="K113" i="6" s="1"/>
  <c r="M113" i="6" s="1"/>
  <c r="J112" i="6"/>
  <c r="K112" i="6" s="1"/>
  <c r="M112" i="6" s="1"/>
  <c r="J109" i="6"/>
  <c r="K109" i="6" s="1"/>
  <c r="M109" i="6" s="1"/>
  <c r="J108" i="6"/>
  <c r="K108" i="6" s="1"/>
  <c r="M108" i="6" s="1"/>
  <c r="J105" i="6"/>
  <c r="K105" i="6" s="1"/>
  <c r="M105" i="6" s="1"/>
  <c r="J104" i="6"/>
  <c r="K104" i="6" s="1"/>
  <c r="M104" i="6" s="1"/>
  <c r="J101" i="6"/>
  <c r="K101" i="6" s="1"/>
  <c r="M101" i="6" s="1"/>
  <c r="J100" i="6"/>
  <c r="K100" i="6" s="1"/>
  <c r="M100" i="6" s="1"/>
  <c r="J97" i="6"/>
  <c r="K97" i="6" s="1"/>
  <c r="M97" i="6" s="1"/>
  <c r="J96" i="6"/>
  <c r="K96" i="6" s="1"/>
  <c r="M96" i="6" s="1"/>
  <c r="J93" i="6"/>
  <c r="K93" i="6" s="1"/>
  <c r="M93" i="6" s="1"/>
  <c r="J92" i="6"/>
  <c r="K92" i="6" s="1"/>
  <c r="M92" i="6" s="1"/>
  <c r="J89" i="6"/>
  <c r="K89" i="6" s="1"/>
  <c r="M89" i="6" s="1"/>
  <c r="J88" i="6"/>
  <c r="K88" i="6" s="1"/>
  <c r="M88" i="6" s="1"/>
  <c r="J85" i="6"/>
  <c r="K85" i="6" s="1"/>
  <c r="M85" i="6" s="1"/>
  <c r="J84" i="6"/>
  <c r="K84" i="6" s="1"/>
  <c r="M84" i="6" s="1"/>
  <c r="J81" i="6"/>
  <c r="K81" i="6" s="1"/>
  <c r="M81" i="6" s="1"/>
  <c r="J80" i="6"/>
  <c r="K80" i="6" s="1"/>
  <c r="M80" i="6" s="1"/>
  <c r="J77" i="6"/>
  <c r="K77" i="6" s="1"/>
  <c r="M77" i="6" s="1"/>
  <c r="J76" i="6"/>
  <c r="K76" i="6" s="1"/>
  <c r="M76" i="6" s="1"/>
  <c r="J73" i="6"/>
  <c r="K73" i="6" s="1"/>
  <c r="M73" i="6" s="1"/>
  <c r="J72" i="6"/>
  <c r="K72" i="6" s="1"/>
  <c r="M72" i="6" s="1"/>
  <c r="J69" i="6"/>
  <c r="K69" i="6" s="1"/>
  <c r="M69" i="6" s="1"/>
  <c r="J68" i="6"/>
  <c r="K68" i="6" s="1"/>
  <c r="M68" i="6" s="1"/>
  <c r="J65" i="6"/>
  <c r="K65" i="6" s="1"/>
  <c r="M65" i="6" s="1"/>
  <c r="J64" i="6"/>
  <c r="K64" i="6" s="1"/>
  <c r="M64" i="6" s="1"/>
  <c r="J61" i="6"/>
  <c r="K61" i="6" s="1"/>
  <c r="M61" i="6" s="1"/>
  <c r="J60" i="6"/>
  <c r="K60" i="6" s="1"/>
  <c r="M60" i="6" s="1"/>
  <c r="J57" i="6"/>
  <c r="K57" i="6" s="1"/>
  <c r="M57" i="6" s="1"/>
  <c r="J56" i="6"/>
  <c r="K56" i="6" s="1"/>
  <c r="M56" i="6" s="1"/>
  <c r="J53" i="6"/>
  <c r="K53" i="6" s="1"/>
  <c r="M53" i="6" s="1"/>
  <c r="J52" i="6"/>
  <c r="K52" i="6" s="1"/>
  <c r="M52" i="6" s="1"/>
  <c r="J49" i="6"/>
  <c r="K49" i="6" s="1"/>
  <c r="M49" i="6" s="1"/>
  <c r="J48" i="6"/>
  <c r="K48" i="6" s="1"/>
  <c r="M48" i="6" s="1"/>
  <c r="J45" i="6"/>
  <c r="K45" i="6" s="1"/>
  <c r="M45" i="6" s="1"/>
  <c r="J44" i="6"/>
  <c r="K44" i="6" s="1"/>
  <c r="M44" i="6" s="1"/>
  <c r="J41" i="6"/>
  <c r="K41" i="6" s="1"/>
  <c r="M41" i="6" s="1"/>
  <c r="J40" i="6"/>
  <c r="K40" i="6" s="1"/>
  <c r="M40" i="6" s="1"/>
  <c r="J37" i="6"/>
  <c r="K37" i="6" s="1"/>
  <c r="M37" i="6" s="1"/>
  <c r="J36" i="6"/>
  <c r="K36" i="6" s="1"/>
  <c r="M36" i="6" s="1"/>
  <c r="J33" i="6"/>
  <c r="K33" i="6" s="1"/>
  <c r="M33" i="6" s="1"/>
  <c r="J32" i="6"/>
  <c r="K32" i="6" s="1"/>
  <c r="M32" i="6" s="1"/>
  <c r="J29" i="6"/>
  <c r="K29" i="6" s="1"/>
  <c r="M29" i="6" s="1"/>
  <c r="J28" i="6"/>
  <c r="K28" i="6" s="1"/>
  <c r="M28" i="6" s="1"/>
  <c r="J25" i="6"/>
  <c r="K25" i="6" s="1"/>
  <c r="M25" i="6" s="1"/>
  <c r="J24" i="6"/>
  <c r="K24" i="6" s="1"/>
  <c r="M24" i="6" s="1"/>
  <c r="J21" i="6"/>
  <c r="K21" i="6" s="1"/>
  <c r="M21" i="6" s="1"/>
  <c r="J20" i="6"/>
  <c r="K20" i="6" s="1"/>
  <c r="M20" i="6" s="1"/>
  <c r="J17" i="6"/>
  <c r="K17" i="6" s="1"/>
  <c r="M17" i="6" s="1"/>
  <c r="J16" i="6"/>
  <c r="K16" i="6" s="1"/>
  <c r="M16" i="6" s="1"/>
  <c r="J13" i="6"/>
  <c r="K13" i="6" s="1"/>
  <c r="M13" i="6" s="1"/>
  <c r="J12" i="6"/>
  <c r="K12" i="6" s="1"/>
  <c r="M12" i="6" s="1"/>
  <c r="J9" i="6"/>
  <c r="K9" i="6" s="1"/>
  <c r="M9" i="6" s="1"/>
  <c r="J322" i="6"/>
  <c r="K322" i="6" s="1"/>
  <c r="M322" i="6" s="1"/>
  <c r="J314" i="6"/>
  <c r="K314" i="6" s="1"/>
  <c r="M314" i="6" s="1"/>
  <c r="J306" i="6"/>
  <c r="K306" i="6" s="1"/>
  <c r="M306" i="6" s="1"/>
  <c r="J298" i="6"/>
  <c r="K298" i="6" s="1"/>
  <c r="M298" i="6" s="1"/>
  <c r="J220" i="6"/>
  <c r="K220" i="6" s="1"/>
  <c r="M220" i="6" s="1"/>
  <c r="J216" i="6"/>
  <c r="K216" i="6" s="1"/>
  <c r="M216" i="6" s="1"/>
  <c r="J209" i="6"/>
  <c r="K209" i="6" s="1"/>
  <c r="M209" i="6" s="1"/>
  <c r="J189" i="6"/>
  <c r="K189" i="6" s="1"/>
  <c r="M189" i="6" s="1"/>
  <c r="J188" i="6"/>
  <c r="K188" i="6" s="1"/>
  <c r="M188" i="6" s="1"/>
  <c r="J181" i="6"/>
  <c r="K181" i="6" s="1"/>
  <c r="M181" i="6" s="1"/>
  <c r="J180" i="6"/>
  <c r="K180" i="6" s="1"/>
  <c r="M180" i="6" s="1"/>
  <c r="J146" i="6"/>
  <c r="K146" i="6" s="1"/>
  <c r="M146" i="6" s="1"/>
  <c r="J130" i="6"/>
  <c r="K130" i="6" s="1"/>
  <c r="M130" i="6" s="1"/>
  <c r="J428" i="5"/>
  <c r="K428" i="5" s="1"/>
  <c r="M428" i="5" s="1"/>
  <c r="J424" i="5"/>
  <c r="K424" i="5" s="1"/>
  <c r="M424" i="5" s="1"/>
  <c r="J420" i="5"/>
  <c r="K420" i="5" s="1"/>
  <c r="M420" i="5" s="1"/>
  <c r="J416" i="5"/>
  <c r="K416" i="5" s="1"/>
  <c r="M416" i="5" s="1"/>
  <c r="J412" i="5"/>
  <c r="K412" i="5" s="1"/>
  <c r="M412" i="5" s="1"/>
  <c r="J408" i="5"/>
  <c r="K408" i="5" s="1"/>
  <c r="M408" i="5" s="1"/>
  <c r="J404" i="5"/>
  <c r="K404" i="5" s="1"/>
  <c r="M404" i="5" s="1"/>
  <c r="J400" i="5"/>
  <c r="K400" i="5" s="1"/>
  <c r="M400" i="5" s="1"/>
  <c r="J396" i="5"/>
  <c r="K396" i="5" s="1"/>
  <c r="M396" i="5" s="1"/>
  <c r="J392" i="5"/>
  <c r="K392" i="5" s="1"/>
  <c r="M392" i="5" s="1"/>
  <c r="J389" i="5"/>
  <c r="K389" i="5" s="1"/>
  <c r="M389" i="5" s="1"/>
  <c r="J385" i="5"/>
  <c r="K385" i="5" s="1"/>
  <c r="M385" i="5" s="1"/>
  <c r="J381" i="5"/>
  <c r="K381" i="5" s="1"/>
  <c r="M381" i="5" s="1"/>
  <c r="J377" i="5"/>
  <c r="K377" i="5" s="1"/>
  <c r="M377" i="5" s="1"/>
  <c r="J373" i="5"/>
  <c r="K373" i="5" s="1"/>
  <c r="M373" i="5" s="1"/>
  <c r="J369" i="5"/>
  <c r="K369" i="5" s="1"/>
  <c r="M369" i="5" s="1"/>
  <c r="J365" i="5"/>
  <c r="K365" i="5" s="1"/>
  <c r="M365" i="5" s="1"/>
  <c r="J361" i="5"/>
  <c r="K361" i="5" s="1"/>
  <c r="M361" i="5" s="1"/>
  <c r="J357" i="5"/>
  <c r="K357" i="5" s="1"/>
  <c r="M357" i="5" s="1"/>
  <c r="J353" i="5"/>
  <c r="K353" i="5" s="1"/>
  <c r="M353" i="5" s="1"/>
  <c r="J349" i="5"/>
  <c r="K349" i="5" s="1"/>
  <c r="M349" i="5" s="1"/>
  <c r="J345" i="5"/>
  <c r="K345" i="5" s="1"/>
  <c r="M345" i="5" s="1"/>
  <c r="J341" i="5"/>
  <c r="K341" i="5" s="1"/>
  <c r="M341" i="5" s="1"/>
  <c r="J423" i="5"/>
  <c r="K423" i="5" s="1"/>
  <c r="M423" i="5" s="1"/>
  <c r="J421" i="5"/>
  <c r="K421" i="5" s="1"/>
  <c r="M421" i="5" s="1"/>
  <c r="J418" i="5"/>
  <c r="K418" i="5" s="1"/>
  <c r="M418" i="5" s="1"/>
  <c r="J407" i="5"/>
  <c r="K407" i="5" s="1"/>
  <c r="M407" i="5" s="1"/>
  <c r="J405" i="5"/>
  <c r="K405" i="5" s="1"/>
  <c r="M405" i="5" s="1"/>
  <c r="J402" i="5"/>
  <c r="K402" i="5" s="1"/>
  <c r="M402" i="5" s="1"/>
  <c r="J391" i="5"/>
  <c r="K391" i="5" s="1"/>
  <c r="M391" i="5" s="1"/>
  <c r="J390" i="5"/>
  <c r="K390" i="5" s="1"/>
  <c r="M390" i="5" s="1"/>
  <c r="J387" i="5"/>
  <c r="K387" i="5" s="1"/>
  <c r="M387" i="5" s="1"/>
  <c r="J386" i="5"/>
  <c r="K386" i="5" s="1"/>
  <c r="M386" i="5" s="1"/>
  <c r="J383" i="5"/>
  <c r="K383" i="5" s="1"/>
  <c r="M383" i="5" s="1"/>
  <c r="J382" i="5"/>
  <c r="K382" i="5" s="1"/>
  <c r="M382" i="5" s="1"/>
  <c r="J379" i="5"/>
  <c r="K379" i="5" s="1"/>
  <c r="M379" i="5" s="1"/>
  <c r="J378" i="5"/>
  <c r="K378" i="5" s="1"/>
  <c r="M378" i="5" s="1"/>
  <c r="J375" i="5"/>
  <c r="K375" i="5" s="1"/>
  <c r="M375" i="5" s="1"/>
  <c r="J374" i="5"/>
  <c r="K374" i="5" s="1"/>
  <c r="M374" i="5" s="1"/>
  <c r="J371" i="5"/>
  <c r="K371" i="5" s="1"/>
  <c r="M371" i="5" s="1"/>
  <c r="J370" i="5"/>
  <c r="K370" i="5" s="1"/>
  <c r="M370" i="5" s="1"/>
  <c r="J367" i="5"/>
  <c r="K367" i="5" s="1"/>
  <c r="M367" i="5" s="1"/>
  <c r="J366" i="5"/>
  <c r="K366" i="5" s="1"/>
  <c r="M366" i="5" s="1"/>
  <c r="J363" i="5"/>
  <c r="K363" i="5" s="1"/>
  <c r="M363" i="5" s="1"/>
  <c r="J362" i="5"/>
  <c r="K362" i="5" s="1"/>
  <c r="M362" i="5" s="1"/>
  <c r="J359" i="5"/>
  <c r="K359" i="5" s="1"/>
  <c r="M359" i="5" s="1"/>
  <c r="J358" i="5"/>
  <c r="K358" i="5" s="1"/>
  <c r="M358" i="5" s="1"/>
  <c r="J355" i="5"/>
  <c r="K355" i="5" s="1"/>
  <c r="M355" i="5" s="1"/>
  <c r="J354" i="5"/>
  <c r="K354" i="5" s="1"/>
  <c r="M354" i="5" s="1"/>
  <c r="J351" i="5"/>
  <c r="K351" i="5" s="1"/>
  <c r="M351" i="5" s="1"/>
  <c r="J350" i="5"/>
  <c r="K350" i="5" s="1"/>
  <c r="M350" i="5" s="1"/>
  <c r="J347" i="5"/>
  <c r="K347" i="5" s="1"/>
  <c r="M347" i="5" s="1"/>
  <c r="J346" i="5"/>
  <c r="K346" i="5" s="1"/>
  <c r="M346" i="5" s="1"/>
  <c r="J343" i="5"/>
  <c r="K343" i="5" s="1"/>
  <c r="M343" i="5" s="1"/>
  <c r="J342" i="5"/>
  <c r="K342" i="5" s="1"/>
  <c r="M342" i="5" s="1"/>
  <c r="J339" i="5"/>
  <c r="K339" i="5" s="1"/>
  <c r="M339" i="5" s="1"/>
  <c r="J337" i="5"/>
  <c r="K337" i="5" s="1"/>
  <c r="M337" i="5" s="1"/>
  <c r="J333" i="5"/>
  <c r="K333" i="5" s="1"/>
  <c r="M333" i="5" s="1"/>
  <c r="J329" i="5"/>
  <c r="K329" i="5" s="1"/>
  <c r="M329" i="5" s="1"/>
  <c r="J325" i="5"/>
  <c r="K325" i="5" s="1"/>
  <c r="M325" i="5" s="1"/>
  <c r="J321" i="5"/>
  <c r="K321" i="5" s="1"/>
  <c r="M321" i="5" s="1"/>
  <c r="J317" i="5"/>
  <c r="K317" i="5" s="1"/>
  <c r="M317" i="5" s="1"/>
  <c r="J313" i="5"/>
  <c r="K313" i="5" s="1"/>
  <c r="M313" i="5" s="1"/>
  <c r="J309" i="5"/>
  <c r="K309" i="5" s="1"/>
  <c r="M309" i="5" s="1"/>
  <c r="J305" i="5"/>
  <c r="K305" i="5" s="1"/>
  <c r="M305" i="5" s="1"/>
  <c r="J301" i="5"/>
  <c r="K301" i="5" s="1"/>
  <c r="M301" i="5" s="1"/>
  <c r="J297" i="5"/>
  <c r="K297" i="5" s="1"/>
  <c r="M297" i="5" s="1"/>
  <c r="J293" i="5"/>
  <c r="K293" i="5" s="1"/>
  <c r="M293" i="5" s="1"/>
  <c r="J289" i="5"/>
  <c r="K289" i="5" s="1"/>
  <c r="M289" i="5" s="1"/>
  <c r="J285" i="5"/>
  <c r="K285" i="5" s="1"/>
  <c r="M285" i="5" s="1"/>
  <c r="J281" i="5"/>
  <c r="K281" i="5" s="1"/>
  <c r="M281" i="5" s="1"/>
  <c r="J277" i="5"/>
  <c r="K277" i="5" s="1"/>
  <c r="M277" i="5" s="1"/>
  <c r="J273" i="5"/>
  <c r="K273" i="5" s="1"/>
  <c r="M273" i="5" s="1"/>
  <c r="J269" i="5"/>
  <c r="K269" i="5" s="1"/>
  <c r="M269" i="5" s="1"/>
  <c r="J265" i="5"/>
  <c r="K265" i="5" s="1"/>
  <c r="M265" i="5" s="1"/>
  <c r="J261" i="5"/>
  <c r="K261" i="5" s="1"/>
  <c r="M261" i="5" s="1"/>
  <c r="J257" i="5"/>
  <c r="K257" i="5" s="1"/>
  <c r="M257" i="5" s="1"/>
  <c r="J253" i="5"/>
  <c r="K253" i="5" s="1"/>
  <c r="M253" i="5" s="1"/>
  <c r="J249" i="5"/>
  <c r="K249" i="5" s="1"/>
  <c r="M249" i="5" s="1"/>
  <c r="J245" i="5"/>
  <c r="K245" i="5" s="1"/>
  <c r="M245" i="5" s="1"/>
  <c r="J241" i="5"/>
  <c r="K241" i="5" s="1"/>
  <c r="M241" i="5" s="1"/>
  <c r="J237" i="5"/>
  <c r="K237" i="5" s="1"/>
  <c r="M237" i="5" s="1"/>
  <c r="J233" i="5"/>
  <c r="K233" i="5" s="1"/>
  <c r="M233" i="5" s="1"/>
  <c r="J229" i="5"/>
  <c r="K229" i="5" s="1"/>
  <c r="M229" i="5" s="1"/>
  <c r="J225" i="5"/>
  <c r="K225" i="5" s="1"/>
  <c r="M225" i="5" s="1"/>
  <c r="J425" i="5"/>
  <c r="K425" i="5" s="1"/>
  <c r="M425" i="5" s="1"/>
  <c r="J419" i="5"/>
  <c r="K419" i="5" s="1"/>
  <c r="M419" i="5" s="1"/>
  <c r="J413" i="5"/>
  <c r="K413" i="5" s="1"/>
  <c r="M413" i="5" s="1"/>
  <c r="J406" i="5"/>
  <c r="K406" i="5" s="1"/>
  <c r="M406" i="5" s="1"/>
  <c r="J395" i="5"/>
  <c r="K395" i="5" s="1"/>
  <c r="M395" i="5" s="1"/>
  <c r="J394" i="5"/>
  <c r="K394" i="5" s="1"/>
  <c r="M394" i="5" s="1"/>
  <c r="J376" i="5"/>
  <c r="K376" i="5" s="1"/>
  <c r="M376" i="5" s="1"/>
  <c r="J360" i="5"/>
  <c r="K360" i="5" s="1"/>
  <c r="M360" i="5" s="1"/>
  <c r="J344" i="5"/>
  <c r="K344" i="5" s="1"/>
  <c r="M344" i="5" s="1"/>
  <c r="J223" i="5"/>
  <c r="K223" i="5" s="1"/>
  <c r="M223" i="5" s="1"/>
  <c r="J219" i="5"/>
  <c r="K219" i="5" s="1"/>
  <c r="M219" i="5" s="1"/>
  <c r="J215" i="5"/>
  <c r="K215" i="5" s="1"/>
  <c r="M215" i="5" s="1"/>
  <c r="J211" i="5"/>
  <c r="K211" i="5" s="1"/>
  <c r="M211" i="5" s="1"/>
  <c r="J207" i="5"/>
  <c r="K207" i="5" s="1"/>
  <c r="M207" i="5" s="1"/>
  <c r="J203" i="5"/>
  <c r="K203" i="5" s="1"/>
  <c r="M203" i="5" s="1"/>
  <c r="J199" i="5"/>
  <c r="K199" i="5" s="1"/>
  <c r="M199" i="5" s="1"/>
  <c r="J195" i="5"/>
  <c r="K195" i="5" s="1"/>
  <c r="M195" i="5" s="1"/>
  <c r="J191" i="5"/>
  <c r="K191" i="5" s="1"/>
  <c r="M191" i="5" s="1"/>
  <c r="J187" i="5"/>
  <c r="K187" i="5" s="1"/>
  <c r="M187" i="5" s="1"/>
  <c r="J183" i="5"/>
  <c r="K183" i="5" s="1"/>
  <c r="M183" i="5" s="1"/>
  <c r="J179" i="5"/>
  <c r="K179" i="5" s="1"/>
  <c r="M179" i="5" s="1"/>
  <c r="J175" i="5"/>
  <c r="K175" i="5" s="1"/>
  <c r="M175" i="5" s="1"/>
  <c r="J171" i="5"/>
  <c r="K171" i="5" s="1"/>
  <c r="M171" i="5" s="1"/>
  <c r="J167" i="5"/>
  <c r="K167" i="5" s="1"/>
  <c r="M167" i="5" s="1"/>
  <c r="J163" i="5"/>
  <c r="K163" i="5" s="1"/>
  <c r="M163" i="5" s="1"/>
  <c r="J159" i="5"/>
  <c r="K159" i="5" s="1"/>
  <c r="M159" i="5" s="1"/>
  <c r="J155" i="5"/>
  <c r="K155" i="5" s="1"/>
  <c r="M155" i="5" s="1"/>
  <c r="J151" i="5"/>
  <c r="K151" i="5" s="1"/>
  <c r="M151" i="5" s="1"/>
  <c r="J147" i="5"/>
  <c r="K147" i="5" s="1"/>
  <c r="M147" i="5" s="1"/>
  <c r="J143" i="5"/>
  <c r="K143" i="5" s="1"/>
  <c r="M143" i="5" s="1"/>
  <c r="J139" i="5"/>
  <c r="K139" i="5" s="1"/>
  <c r="M139" i="5" s="1"/>
  <c r="J135" i="5"/>
  <c r="K135" i="5" s="1"/>
  <c r="M135" i="5" s="1"/>
  <c r="J131" i="5"/>
  <c r="K131" i="5" s="1"/>
  <c r="M131" i="5" s="1"/>
  <c r="J127" i="5"/>
  <c r="K127" i="5" s="1"/>
  <c r="M127" i="5" s="1"/>
  <c r="J123" i="5"/>
  <c r="K123" i="5" s="1"/>
  <c r="M123" i="5" s="1"/>
  <c r="J429" i="5"/>
  <c r="K429" i="5" s="1"/>
  <c r="M429" i="5" s="1"/>
  <c r="J422" i="5"/>
  <c r="K422" i="5" s="1"/>
  <c r="M422" i="5" s="1"/>
  <c r="J411" i="5"/>
  <c r="K411" i="5" s="1"/>
  <c r="M411" i="5" s="1"/>
  <c r="J410" i="5"/>
  <c r="K410" i="5" s="1"/>
  <c r="M410" i="5" s="1"/>
  <c r="J401" i="5"/>
  <c r="K401" i="5" s="1"/>
  <c r="M401" i="5" s="1"/>
  <c r="J399" i="5"/>
  <c r="K399" i="5" s="1"/>
  <c r="M399" i="5" s="1"/>
  <c r="J380" i="5"/>
  <c r="K380" i="5" s="1"/>
  <c r="M380" i="5" s="1"/>
  <c r="J364" i="5"/>
  <c r="K364" i="5" s="1"/>
  <c r="M364" i="5" s="1"/>
  <c r="J348" i="5"/>
  <c r="K348" i="5" s="1"/>
  <c r="M348" i="5" s="1"/>
  <c r="J336" i="5"/>
  <c r="K336" i="5" s="1"/>
  <c r="M336" i="5" s="1"/>
  <c r="J332" i="5"/>
  <c r="K332" i="5" s="1"/>
  <c r="M332" i="5" s="1"/>
  <c r="J328" i="5"/>
  <c r="K328" i="5" s="1"/>
  <c r="M328" i="5" s="1"/>
  <c r="J324" i="5"/>
  <c r="K324" i="5" s="1"/>
  <c r="M324" i="5" s="1"/>
  <c r="J320" i="5"/>
  <c r="K320" i="5" s="1"/>
  <c r="M320" i="5" s="1"/>
  <c r="J316" i="5"/>
  <c r="K316" i="5" s="1"/>
  <c r="M316" i="5" s="1"/>
  <c r="J312" i="5"/>
  <c r="K312" i="5" s="1"/>
  <c r="M312" i="5" s="1"/>
  <c r="J308" i="5"/>
  <c r="K308" i="5" s="1"/>
  <c r="M308" i="5" s="1"/>
  <c r="J304" i="5"/>
  <c r="K304" i="5" s="1"/>
  <c r="M304" i="5" s="1"/>
  <c r="J300" i="5"/>
  <c r="K300" i="5" s="1"/>
  <c r="M300" i="5" s="1"/>
  <c r="J296" i="5"/>
  <c r="K296" i="5" s="1"/>
  <c r="M296" i="5" s="1"/>
  <c r="J292" i="5"/>
  <c r="K292" i="5" s="1"/>
  <c r="M292" i="5" s="1"/>
  <c r="J288" i="5"/>
  <c r="K288" i="5" s="1"/>
  <c r="M288" i="5" s="1"/>
  <c r="J284" i="5"/>
  <c r="K284" i="5" s="1"/>
  <c r="M284" i="5" s="1"/>
  <c r="J280" i="5"/>
  <c r="K280" i="5" s="1"/>
  <c r="M280" i="5" s="1"/>
  <c r="J276" i="5"/>
  <c r="K276" i="5" s="1"/>
  <c r="M276" i="5" s="1"/>
  <c r="J272" i="5"/>
  <c r="K272" i="5" s="1"/>
  <c r="M272" i="5" s="1"/>
  <c r="J268" i="5"/>
  <c r="K268" i="5" s="1"/>
  <c r="M268" i="5" s="1"/>
  <c r="J264" i="5"/>
  <c r="K264" i="5" s="1"/>
  <c r="M264" i="5" s="1"/>
  <c r="J260" i="5"/>
  <c r="K260" i="5" s="1"/>
  <c r="M260" i="5" s="1"/>
  <c r="J256" i="5"/>
  <c r="K256" i="5" s="1"/>
  <c r="M256" i="5" s="1"/>
  <c r="J252" i="5"/>
  <c r="K252" i="5" s="1"/>
  <c r="M252" i="5" s="1"/>
  <c r="J248" i="5"/>
  <c r="K248" i="5" s="1"/>
  <c r="M248" i="5" s="1"/>
  <c r="J244" i="5"/>
  <c r="K244" i="5" s="1"/>
  <c r="M244" i="5" s="1"/>
  <c r="J240" i="5"/>
  <c r="K240" i="5" s="1"/>
  <c r="M240" i="5" s="1"/>
  <c r="J236" i="5"/>
  <c r="K236" i="5" s="1"/>
  <c r="M236" i="5" s="1"/>
  <c r="J232" i="5"/>
  <c r="K232" i="5" s="1"/>
  <c r="M232" i="5" s="1"/>
  <c r="J228" i="5"/>
  <c r="K228" i="5" s="1"/>
  <c r="M228" i="5" s="1"/>
  <c r="J224" i="5"/>
  <c r="K224" i="5" s="1"/>
  <c r="M224" i="5" s="1"/>
  <c r="J427" i="5"/>
  <c r="K427" i="5" s="1"/>
  <c r="M427" i="5" s="1"/>
  <c r="J426" i="5"/>
  <c r="K426" i="5" s="1"/>
  <c r="M426" i="5" s="1"/>
  <c r="J417" i="5"/>
  <c r="K417" i="5" s="1"/>
  <c r="M417" i="5" s="1"/>
  <c r="J415" i="5"/>
  <c r="K415" i="5" s="1"/>
  <c r="M415" i="5" s="1"/>
  <c r="J398" i="5"/>
  <c r="K398" i="5" s="1"/>
  <c r="M398" i="5" s="1"/>
  <c r="J393" i="5"/>
  <c r="K393" i="5" s="1"/>
  <c r="M393" i="5" s="1"/>
  <c r="J403" i="5"/>
  <c r="K403" i="5" s="1"/>
  <c r="M403" i="5" s="1"/>
  <c r="J334" i="5"/>
  <c r="K334" i="5" s="1"/>
  <c r="M334" i="5" s="1"/>
  <c r="J331" i="5"/>
  <c r="K331" i="5" s="1"/>
  <c r="M331" i="5" s="1"/>
  <c r="J397" i="5"/>
  <c r="K397" i="5" s="1"/>
  <c r="M397" i="5" s="1"/>
  <c r="J388" i="5"/>
  <c r="K388" i="5" s="1"/>
  <c r="M388" i="5" s="1"/>
  <c r="J326" i="5"/>
  <c r="K326" i="5" s="1"/>
  <c r="M326" i="5" s="1"/>
  <c r="J323" i="5"/>
  <c r="K323" i="5" s="1"/>
  <c r="M323" i="5" s="1"/>
  <c r="J310" i="5"/>
  <c r="K310" i="5" s="1"/>
  <c r="M310" i="5" s="1"/>
  <c r="J307" i="5"/>
  <c r="K307" i="5" s="1"/>
  <c r="M307" i="5" s="1"/>
  <c r="J294" i="5"/>
  <c r="K294" i="5" s="1"/>
  <c r="M294" i="5" s="1"/>
  <c r="J291" i="5"/>
  <c r="K291" i="5" s="1"/>
  <c r="M291" i="5" s="1"/>
  <c r="J278" i="5"/>
  <c r="K278" i="5" s="1"/>
  <c r="M278" i="5" s="1"/>
  <c r="J275" i="5"/>
  <c r="K275" i="5" s="1"/>
  <c r="M275" i="5" s="1"/>
  <c r="J262" i="5"/>
  <c r="K262" i="5" s="1"/>
  <c r="M262" i="5" s="1"/>
  <c r="J259" i="5"/>
  <c r="K259" i="5" s="1"/>
  <c r="M259" i="5" s="1"/>
  <c r="J409" i="5"/>
  <c r="K409" i="5" s="1"/>
  <c r="M409" i="5" s="1"/>
  <c r="J372" i="5"/>
  <c r="K372" i="5" s="1"/>
  <c r="M372" i="5" s="1"/>
  <c r="J368" i="5"/>
  <c r="K368" i="5" s="1"/>
  <c r="M368" i="5" s="1"/>
  <c r="J356" i="5"/>
  <c r="K356" i="5" s="1"/>
  <c r="M356" i="5" s="1"/>
  <c r="J352" i="5"/>
  <c r="K352" i="5" s="1"/>
  <c r="M352" i="5" s="1"/>
  <c r="J335" i="5"/>
  <c r="K335" i="5" s="1"/>
  <c r="M335" i="5" s="1"/>
  <c r="J330" i="5"/>
  <c r="K330" i="5" s="1"/>
  <c r="M330" i="5" s="1"/>
  <c r="J315" i="5"/>
  <c r="K315" i="5" s="1"/>
  <c r="M315" i="5" s="1"/>
  <c r="J303" i="5"/>
  <c r="K303" i="5" s="1"/>
  <c r="M303" i="5" s="1"/>
  <c r="J298" i="5"/>
  <c r="K298" i="5" s="1"/>
  <c r="M298" i="5" s="1"/>
  <c r="J290" i="5"/>
  <c r="K290" i="5" s="1"/>
  <c r="M290" i="5" s="1"/>
  <c r="J286" i="5"/>
  <c r="K286" i="5" s="1"/>
  <c r="M286" i="5" s="1"/>
  <c r="J263" i="5"/>
  <c r="K263" i="5" s="1"/>
  <c r="M263" i="5" s="1"/>
  <c r="J251" i="5"/>
  <c r="K251" i="5" s="1"/>
  <c r="M251" i="5" s="1"/>
  <c r="J238" i="5"/>
  <c r="K238" i="5" s="1"/>
  <c r="M238" i="5" s="1"/>
  <c r="J235" i="5"/>
  <c r="K235" i="5" s="1"/>
  <c r="M235" i="5" s="1"/>
  <c r="J319" i="5"/>
  <c r="K319" i="5" s="1"/>
  <c r="M319" i="5" s="1"/>
  <c r="J318" i="5"/>
  <c r="K318" i="5" s="1"/>
  <c r="M318" i="5" s="1"/>
  <c r="J295" i="5"/>
  <c r="K295" i="5" s="1"/>
  <c r="M295" i="5" s="1"/>
  <c r="J283" i="5"/>
  <c r="K283" i="5" s="1"/>
  <c r="M283" i="5" s="1"/>
  <c r="J271" i="5"/>
  <c r="K271" i="5" s="1"/>
  <c r="M271" i="5" s="1"/>
  <c r="J266" i="5"/>
  <c r="K266" i="5" s="1"/>
  <c r="M266" i="5" s="1"/>
  <c r="J258" i="5"/>
  <c r="K258" i="5" s="1"/>
  <c r="M258" i="5" s="1"/>
  <c r="J254" i="5"/>
  <c r="K254" i="5" s="1"/>
  <c r="M254" i="5" s="1"/>
  <c r="J246" i="5"/>
  <c r="K246" i="5" s="1"/>
  <c r="M246" i="5" s="1"/>
  <c r="J243" i="5"/>
  <c r="K243" i="5" s="1"/>
  <c r="M243" i="5" s="1"/>
  <c r="J230" i="5"/>
  <c r="K230" i="5" s="1"/>
  <c r="M230" i="5" s="1"/>
  <c r="J227" i="5"/>
  <c r="K227" i="5" s="1"/>
  <c r="M227" i="5" s="1"/>
  <c r="J221" i="5"/>
  <c r="K221" i="5" s="1"/>
  <c r="M221" i="5" s="1"/>
  <c r="J220" i="5"/>
  <c r="K220" i="5" s="1"/>
  <c r="M220" i="5" s="1"/>
  <c r="J217" i="5"/>
  <c r="K217" i="5" s="1"/>
  <c r="M217" i="5" s="1"/>
  <c r="J216" i="5"/>
  <c r="K216" i="5" s="1"/>
  <c r="M216" i="5" s="1"/>
  <c r="J213" i="5"/>
  <c r="K213" i="5" s="1"/>
  <c r="M213" i="5" s="1"/>
  <c r="J212" i="5"/>
  <c r="K212" i="5" s="1"/>
  <c r="M212" i="5" s="1"/>
  <c r="J209" i="5"/>
  <c r="K209" i="5" s="1"/>
  <c r="M209" i="5" s="1"/>
  <c r="J208" i="5"/>
  <c r="K208" i="5" s="1"/>
  <c r="M208" i="5" s="1"/>
  <c r="J205" i="5"/>
  <c r="K205" i="5" s="1"/>
  <c r="M205" i="5" s="1"/>
  <c r="J204" i="5"/>
  <c r="K204" i="5" s="1"/>
  <c r="M204" i="5" s="1"/>
  <c r="J201" i="5"/>
  <c r="K201" i="5" s="1"/>
  <c r="M201" i="5" s="1"/>
  <c r="J200" i="5"/>
  <c r="K200" i="5" s="1"/>
  <c r="M200" i="5" s="1"/>
  <c r="J197" i="5"/>
  <c r="K197" i="5" s="1"/>
  <c r="M197" i="5" s="1"/>
  <c r="J196" i="5"/>
  <c r="K196" i="5" s="1"/>
  <c r="M196" i="5" s="1"/>
  <c r="J193" i="5"/>
  <c r="K193" i="5" s="1"/>
  <c r="M193" i="5" s="1"/>
  <c r="J192" i="5"/>
  <c r="K192" i="5" s="1"/>
  <c r="M192" i="5" s="1"/>
  <c r="J189" i="5"/>
  <c r="K189" i="5" s="1"/>
  <c r="M189" i="5" s="1"/>
  <c r="J188" i="5"/>
  <c r="K188" i="5" s="1"/>
  <c r="M188" i="5" s="1"/>
  <c r="J185" i="5"/>
  <c r="K185" i="5" s="1"/>
  <c r="M185" i="5" s="1"/>
  <c r="J184" i="5"/>
  <c r="K184" i="5" s="1"/>
  <c r="M184" i="5" s="1"/>
  <c r="J181" i="5"/>
  <c r="K181" i="5" s="1"/>
  <c r="M181" i="5" s="1"/>
  <c r="J180" i="5"/>
  <c r="K180" i="5" s="1"/>
  <c r="M180" i="5" s="1"/>
  <c r="J177" i="5"/>
  <c r="K177" i="5" s="1"/>
  <c r="M177" i="5" s="1"/>
  <c r="J176" i="5"/>
  <c r="K176" i="5" s="1"/>
  <c r="M176" i="5" s="1"/>
  <c r="J173" i="5"/>
  <c r="K173" i="5" s="1"/>
  <c r="M173" i="5" s="1"/>
  <c r="J172" i="5"/>
  <c r="K172" i="5" s="1"/>
  <c r="M172" i="5" s="1"/>
  <c r="J169" i="5"/>
  <c r="K169" i="5" s="1"/>
  <c r="M169" i="5" s="1"/>
  <c r="J168" i="5"/>
  <c r="K168" i="5" s="1"/>
  <c r="M168" i="5" s="1"/>
  <c r="J165" i="5"/>
  <c r="K165" i="5" s="1"/>
  <c r="M165" i="5" s="1"/>
  <c r="J164" i="5"/>
  <c r="K164" i="5" s="1"/>
  <c r="M164" i="5" s="1"/>
  <c r="J161" i="5"/>
  <c r="K161" i="5" s="1"/>
  <c r="M161" i="5" s="1"/>
  <c r="J160" i="5"/>
  <c r="K160" i="5" s="1"/>
  <c r="M160" i="5" s="1"/>
  <c r="J157" i="5"/>
  <c r="K157" i="5" s="1"/>
  <c r="M157" i="5" s="1"/>
  <c r="J156" i="5"/>
  <c r="K156" i="5" s="1"/>
  <c r="M156" i="5" s="1"/>
  <c r="J153" i="5"/>
  <c r="K153" i="5" s="1"/>
  <c r="M153" i="5" s="1"/>
  <c r="J152" i="5"/>
  <c r="K152" i="5" s="1"/>
  <c r="M152" i="5" s="1"/>
  <c r="J149" i="5"/>
  <c r="K149" i="5" s="1"/>
  <c r="M149" i="5" s="1"/>
  <c r="J148" i="5"/>
  <c r="K148" i="5" s="1"/>
  <c r="M148" i="5" s="1"/>
  <c r="J145" i="5"/>
  <c r="K145" i="5" s="1"/>
  <c r="M145" i="5" s="1"/>
  <c r="J414" i="5"/>
  <c r="K414" i="5" s="1"/>
  <c r="M414" i="5" s="1"/>
  <c r="J311" i="5"/>
  <c r="K311" i="5" s="1"/>
  <c r="M311" i="5" s="1"/>
  <c r="J306" i="5"/>
  <c r="K306" i="5" s="1"/>
  <c r="M306" i="5" s="1"/>
  <c r="J282" i="5"/>
  <c r="K282" i="5" s="1"/>
  <c r="M282" i="5" s="1"/>
  <c r="J231" i="5"/>
  <c r="K231" i="5" s="1"/>
  <c r="M231" i="5" s="1"/>
  <c r="J226" i="5"/>
  <c r="K226" i="5" s="1"/>
  <c r="M226" i="5" s="1"/>
  <c r="J210" i="5"/>
  <c r="K210" i="5" s="1"/>
  <c r="M210" i="5" s="1"/>
  <c r="J194" i="5"/>
  <c r="K194" i="5" s="1"/>
  <c r="M194" i="5" s="1"/>
  <c r="J178" i="5"/>
  <c r="K178" i="5" s="1"/>
  <c r="M178" i="5" s="1"/>
  <c r="J170" i="5"/>
  <c r="K170" i="5" s="1"/>
  <c r="M170" i="5" s="1"/>
  <c r="J154" i="5"/>
  <c r="K154" i="5" s="1"/>
  <c r="M154" i="5" s="1"/>
  <c r="J142" i="5"/>
  <c r="K142" i="5" s="1"/>
  <c r="M142" i="5" s="1"/>
  <c r="J138" i="5"/>
  <c r="K138" i="5" s="1"/>
  <c r="M138" i="5" s="1"/>
  <c r="J134" i="5"/>
  <c r="K134" i="5" s="1"/>
  <c r="M134" i="5" s="1"/>
  <c r="J130" i="5"/>
  <c r="K130" i="5" s="1"/>
  <c r="M130" i="5" s="1"/>
  <c r="J126" i="5"/>
  <c r="K126" i="5" s="1"/>
  <c r="M126" i="5" s="1"/>
  <c r="J122" i="5"/>
  <c r="K122" i="5" s="1"/>
  <c r="M122" i="5" s="1"/>
  <c r="J384" i="5"/>
  <c r="K384" i="5" s="1"/>
  <c r="M384" i="5" s="1"/>
  <c r="J340" i="5"/>
  <c r="K340" i="5" s="1"/>
  <c r="M340" i="5" s="1"/>
  <c r="J338" i="5"/>
  <c r="K338" i="5" s="1"/>
  <c r="M338" i="5" s="1"/>
  <c r="J302" i="5"/>
  <c r="K302" i="5" s="1"/>
  <c r="M302" i="5" s="1"/>
  <c r="J287" i="5"/>
  <c r="K287" i="5" s="1"/>
  <c r="M287" i="5" s="1"/>
  <c r="J279" i="5"/>
  <c r="K279" i="5" s="1"/>
  <c r="M279" i="5" s="1"/>
  <c r="J274" i="5"/>
  <c r="K274" i="5" s="1"/>
  <c r="M274" i="5" s="1"/>
  <c r="J250" i="5"/>
  <c r="K250" i="5" s="1"/>
  <c r="M250" i="5" s="1"/>
  <c r="J214" i="5"/>
  <c r="K214" i="5" s="1"/>
  <c r="M214" i="5" s="1"/>
  <c r="J198" i="5"/>
  <c r="K198" i="5" s="1"/>
  <c r="M198" i="5" s="1"/>
  <c r="J182" i="5"/>
  <c r="K182" i="5" s="1"/>
  <c r="M182" i="5" s="1"/>
  <c r="J158" i="5"/>
  <c r="K158" i="5" s="1"/>
  <c r="M158" i="5" s="1"/>
  <c r="J144" i="5"/>
  <c r="K144" i="5" s="1"/>
  <c r="M144" i="5" s="1"/>
  <c r="J141" i="5"/>
  <c r="K141" i="5" s="1"/>
  <c r="M141" i="5" s="1"/>
  <c r="J140" i="5"/>
  <c r="K140" i="5" s="1"/>
  <c r="M140" i="5" s="1"/>
  <c r="J137" i="5"/>
  <c r="K137" i="5" s="1"/>
  <c r="M137" i="5" s="1"/>
  <c r="J136" i="5"/>
  <c r="K136" i="5" s="1"/>
  <c r="M136" i="5" s="1"/>
  <c r="J133" i="5"/>
  <c r="K133" i="5" s="1"/>
  <c r="M133" i="5" s="1"/>
  <c r="J132" i="5"/>
  <c r="K132" i="5" s="1"/>
  <c r="M132" i="5" s="1"/>
  <c r="J129" i="5"/>
  <c r="K129" i="5" s="1"/>
  <c r="M129" i="5" s="1"/>
  <c r="J128" i="5"/>
  <c r="K128" i="5" s="1"/>
  <c r="M128" i="5" s="1"/>
  <c r="J125" i="5"/>
  <c r="K125" i="5" s="1"/>
  <c r="M125" i="5" s="1"/>
  <c r="J124" i="5"/>
  <c r="K124" i="5" s="1"/>
  <c r="M124" i="5" s="1"/>
  <c r="J299" i="5"/>
  <c r="K299" i="5" s="1"/>
  <c r="M299" i="5" s="1"/>
  <c r="J270" i="5"/>
  <c r="K270" i="5" s="1"/>
  <c r="M270" i="5" s="1"/>
  <c r="J247" i="5"/>
  <c r="K247" i="5" s="1"/>
  <c r="M247" i="5" s="1"/>
  <c r="J242" i="5"/>
  <c r="K242" i="5" s="1"/>
  <c r="M242" i="5" s="1"/>
  <c r="J218" i="5"/>
  <c r="K218" i="5" s="1"/>
  <c r="M218" i="5" s="1"/>
  <c r="J202" i="5"/>
  <c r="K202" i="5" s="1"/>
  <c r="M202" i="5" s="1"/>
  <c r="J186" i="5"/>
  <c r="K186" i="5" s="1"/>
  <c r="M186" i="5" s="1"/>
  <c r="J162" i="5"/>
  <c r="K162" i="5" s="1"/>
  <c r="M162" i="5" s="1"/>
  <c r="J146" i="5"/>
  <c r="K146" i="5" s="1"/>
  <c r="M146" i="5" s="1"/>
  <c r="J327" i="5"/>
  <c r="K327" i="5" s="1"/>
  <c r="M327" i="5" s="1"/>
  <c r="J322" i="5"/>
  <c r="K322" i="5" s="1"/>
  <c r="M322" i="5" s="1"/>
  <c r="J314" i="5"/>
  <c r="K314" i="5" s="1"/>
  <c r="M314" i="5" s="1"/>
  <c r="J267" i="5"/>
  <c r="K267" i="5" s="1"/>
  <c r="M267" i="5" s="1"/>
  <c r="J255" i="5"/>
  <c r="K255" i="5" s="1"/>
  <c r="M255" i="5" s="1"/>
  <c r="J239" i="5"/>
  <c r="K239" i="5" s="1"/>
  <c r="M239" i="5" s="1"/>
  <c r="J234" i="5"/>
  <c r="K234" i="5" s="1"/>
  <c r="M234" i="5" s="1"/>
  <c r="J222" i="5"/>
  <c r="K222" i="5" s="1"/>
  <c r="M222" i="5" s="1"/>
  <c r="J206" i="5"/>
  <c r="K206" i="5" s="1"/>
  <c r="M206" i="5" s="1"/>
  <c r="J190" i="5"/>
  <c r="K190" i="5" s="1"/>
  <c r="M190" i="5" s="1"/>
  <c r="J174" i="5"/>
  <c r="K174" i="5" s="1"/>
  <c r="M174" i="5" s="1"/>
  <c r="J166" i="5"/>
  <c r="K166" i="5" s="1"/>
  <c r="M166" i="5" s="1"/>
  <c r="J150" i="5"/>
  <c r="K150" i="5" s="1"/>
  <c r="M150" i="5" s="1"/>
  <c r="J120" i="5"/>
  <c r="K120" i="5" s="1"/>
  <c r="M120" i="5" s="1"/>
  <c r="J116" i="5"/>
  <c r="K116" i="5" s="1"/>
  <c r="M116" i="5" s="1"/>
  <c r="J112" i="5"/>
  <c r="K112" i="5" s="1"/>
  <c r="M112" i="5" s="1"/>
  <c r="J108" i="5"/>
  <c r="K108" i="5" s="1"/>
  <c r="M108" i="5" s="1"/>
  <c r="J104" i="5"/>
  <c r="K104" i="5" s="1"/>
  <c r="M104" i="5" s="1"/>
  <c r="J100" i="5"/>
  <c r="K100" i="5" s="1"/>
  <c r="M100" i="5" s="1"/>
  <c r="J96" i="5"/>
  <c r="K96" i="5" s="1"/>
  <c r="M96" i="5" s="1"/>
  <c r="J92" i="5"/>
  <c r="K92" i="5" s="1"/>
  <c r="M92" i="5" s="1"/>
  <c r="J88" i="5"/>
  <c r="K88" i="5" s="1"/>
  <c r="M88" i="5" s="1"/>
  <c r="J84" i="5"/>
  <c r="K84" i="5" s="1"/>
  <c r="M84" i="5" s="1"/>
  <c r="J80" i="5"/>
  <c r="K80" i="5" s="1"/>
  <c r="M80" i="5" s="1"/>
  <c r="J77" i="5"/>
  <c r="K77" i="5" s="1"/>
  <c r="M77" i="5" s="1"/>
  <c r="J73" i="5"/>
  <c r="K73" i="5" s="1"/>
  <c r="M73" i="5" s="1"/>
  <c r="J69" i="5"/>
  <c r="K69" i="5" s="1"/>
  <c r="M69" i="5" s="1"/>
  <c r="J65" i="5"/>
  <c r="K65" i="5" s="1"/>
  <c r="M65" i="5" s="1"/>
  <c r="J61" i="5"/>
  <c r="K61" i="5" s="1"/>
  <c r="M61" i="5" s="1"/>
  <c r="J57" i="5"/>
  <c r="K57" i="5" s="1"/>
  <c r="M57" i="5" s="1"/>
  <c r="J53" i="5"/>
  <c r="K53" i="5" s="1"/>
  <c r="M53" i="5" s="1"/>
  <c r="J49" i="5"/>
  <c r="K49" i="5" s="1"/>
  <c r="M49" i="5" s="1"/>
  <c r="J45" i="5"/>
  <c r="K45" i="5" s="1"/>
  <c r="M45" i="5" s="1"/>
  <c r="J41" i="5"/>
  <c r="K41" i="5" s="1"/>
  <c r="M41" i="5" s="1"/>
  <c r="J37" i="5"/>
  <c r="K37" i="5" s="1"/>
  <c r="M37" i="5" s="1"/>
  <c r="J33" i="5"/>
  <c r="K33" i="5" s="1"/>
  <c r="M33" i="5" s="1"/>
  <c r="J29" i="5"/>
  <c r="K29" i="5" s="1"/>
  <c r="M29" i="5" s="1"/>
  <c r="J111" i="5"/>
  <c r="K111" i="5" s="1"/>
  <c r="M111" i="5" s="1"/>
  <c r="J109" i="5"/>
  <c r="K109" i="5" s="1"/>
  <c r="M109" i="5" s="1"/>
  <c r="J106" i="5"/>
  <c r="K106" i="5" s="1"/>
  <c r="M106" i="5" s="1"/>
  <c r="J95" i="5"/>
  <c r="K95" i="5" s="1"/>
  <c r="M95" i="5" s="1"/>
  <c r="J93" i="5"/>
  <c r="K93" i="5" s="1"/>
  <c r="M93" i="5" s="1"/>
  <c r="J90" i="5"/>
  <c r="K90" i="5" s="1"/>
  <c r="M90" i="5" s="1"/>
  <c r="J79" i="5"/>
  <c r="K79" i="5" s="1"/>
  <c r="M79" i="5" s="1"/>
  <c r="J78" i="5"/>
  <c r="K78" i="5" s="1"/>
  <c r="M78" i="5" s="1"/>
  <c r="J75" i="5"/>
  <c r="K75" i="5" s="1"/>
  <c r="M75" i="5" s="1"/>
  <c r="J74" i="5"/>
  <c r="K74" i="5" s="1"/>
  <c r="M74" i="5" s="1"/>
  <c r="J71" i="5"/>
  <c r="K71" i="5" s="1"/>
  <c r="M71" i="5" s="1"/>
  <c r="J70" i="5"/>
  <c r="K70" i="5" s="1"/>
  <c r="M70" i="5" s="1"/>
  <c r="J67" i="5"/>
  <c r="K67" i="5" s="1"/>
  <c r="M67" i="5" s="1"/>
  <c r="J66" i="5"/>
  <c r="K66" i="5" s="1"/>
  <c r="M66" i="5" s="1"/>
  <c r="J63" i="5"/>
  <c r="K63" i="5" s="1"/>
  <c r="M63" i="5" s="1"/>
  <c r="J62" i="5"/>
  <c r="K62" i="5" s="1"/>
  <c r="M62" i="5" s="1"/>
  <c r="J59" i="5"/>
  <c r="K59" i="5" s="1"/>
  <c r="M59" i="5" s="1"/>
  <c r="J58" i="5"/>
  <c r="K58" i="5" s="1"/>
  <c r="M58" i="5" s="1"/>
  <c r="J55" i="5"/>
  <c r="K55" i="5" s="1"/>
  <c r="M55" i="5" s="1"/>
  <c r="J54" i="5"/>
  <c r="K54" i="5" s="1"/>
  <c r="M54" i="5" s="1"/>
  <c r="J51" i="5"/>
  <c r="K51" i="5" s="1"/>
  <c r="M51" i="5" s="1"/>
  <c r="J50" i="5"/>
  <c r="K50" i="5" s="1"/>
  <c r="M50" i="5" s="1"/>
  <c r="J47" i="5"/>
  <c r="K47" i="5" s="1"/>
  <c r="M47" i="5" s="1"/>
  <c r="J46" i="5"/>
  <c r="K46" i="5" s="1"/>
  <c r="M46" i="5" s="1"/>
  <c r="J43" i="5"/>
  <c r="K43" i="5" s="1"/>
  <c r="M43" i="5" s="1"/>
  <c r="J42" i="5"/>
  <c r="K42" i="5" s="1"/>
  <c r="M42" i="5" s="1"/>
  <c r="J39" i="5"/>
  <c r="K39" i="5" s="1"/>
  <c r="M39" i="5" s="1"/>
  <c r="J38" i="5"/>
  <c r="K38" i="5" s="1"/>
  <c r="M38" i="5" s="1"/>
  <c r="J35" i="5"/>
  <c r="K35" i="5" s="1"/>
  <c r="M35" i="5" s="1"/>
  <c r="J34" i="5"/>
  <c r="K34" i="5" s="1"/>
  <c r="M34" i="5" s="1"/>
  <c r="J31" i="5"/>
  <c r="K31" i="5" s="1"/>
  <c r="M31" i="5" s="1"/>
  <c r="J30" i="5"/>
  <c r="K30" i="5" s="1"/>
  <c r="M30" i="5" s="1"/>
  <c r="J27" i="5"/>
  <c r="K27" i="5" s="1"/>
  <c r="M27" i="5" s="1"/>
  <c r="J25" i="5"/>
  <c r="K25" i="5" s="1"/>
  <c r="M25" i="5" s="1"/>
  <c r="J21" i="5"/>
  <c r="K21" i="5" s="1"/>
  <c r="M21" i="5" s="1"/>
  <c r="J17" i="5"/>
  <c r="K17" i="5" s="1"/>
  <c r="M17" i="5" s="1"/>
  <c r="J13" i="5"/>
  <c r="K13" i="5" s="1"/>
  <c r="M13" i="5" s="1"/>
  <c r="J9" i="5"/>
  <c r="K9" i="5" s="1"/>
  <c r="M9" i="5" s="1"/>
  <c r="J115" i="5"/>
  <c r="K115" i="5" s="1"/>
  <c r="M115" i="5" s="1"/>
  <c r="J119" i="5"/>
  <c r="K119" i="5" s="1"/>
  <c r="M119" i="5" s="1"/>
  <c r="J117" i="5"/>
  <c r="K117" i="5" s="1"/>
  <c r="M117" i="5" s="1"/>
  <c r="J114" i="5"/>
  <c r="K114" i="5" s="1"/>
  <c r="M114" i="5" s="1"/>
  <c r="J103" i="5"/>
  <c r="K103" i="5" s="1"/>
  <c r="M103" i="5" s="1"/>
  <c r="J101" i="5"/>
  <c r="K101" i="5" s="1"/>
  <c r="M101" i="5" s="1"/>
  <c r="J98" i="5"/>
  <c r="K98" i="5" s="1"/>
  <c r="M98" i="5" s="1"/>
  <c r="J87" i="5"/>
  <c r="K87" i="5" s="1"/>
  <c r="M87" i="5" s="1"/>
  <c r="J85" i="5"/>
  <c r="K85" i="5" s="1"/>
  <c r="M85" i="5" s="1"/>
  <c r="J82" i="5"/>
  <c r="K82" i="5" s="1"/>
  <c r="M82" i="5" s="1"/>
  <c r="J118" i="5"/>
  <c r="K118" i="5" s="1"/>
  <c r="M118" i="5" s="1"/>
  <c r="J99" i="5"/>
  <c r="K99" i="5" s="1"/>
  <c r="M99" i="5" s="1"/>
  <c r="J97" i="5"/>
  <c r="K97" i="5" s="1"/>
  <c r="M97" i="5" s="1"/>
  <c r="J94" i="5"/>
  <c r="K94" i="5" s="1"/>
  <c r="M94" i="5" s="1"/>
  <c r="J91" i="5"/>
  <c r="K91" i="5" s="1"/>
  <c r="M91" i="5" s="1"/>
  <c r="J89" i="5"/>
  <c r="K89" i="5" s="1"/>
  <c r="M89" i="5" s="1"/>
  <c r="J68" i="5"/>
  <c r="K68" i="5" s="1"/>
  <c r="M68" i="5" s="1"/>
  <c r="J52" i="5"/>
  <c r="K52" i="5" s="1"/>
  <c r="M52" i="5" s="1"/>
  <c r="J36" i="5"/>
  <c r="K36" i="5" s="1"/>
  <c r="M36" i="5" s="1"/>
  <c r="J26" i="5"/>
  <c r="K26" i="5" s="1"/>
  <c r="M26" i="5" s="1"/>
  <c r="J23" i="5"/>
  <c r="K23" i="5" s="1"/>
  <c r="M23" i="5" s="1"/>
  <c r="J22" i="5"/>
  <c r="K22" i="5" s="1"/>
  <c r="M22" i="5" s="1"/>
  <c r="J19" i="5"/>
  <c r="K19" i="5" s="1"/>
  <c r="M19" i="5" s="1"/>
  <c r="J18" i="5"/>
  <c r="K18" i="5" s="1"/>
  <c r="M18" i="5" s="1"/>
  <c r="J15" i="5"/>
  <c r="K15" i="5" s="1"/>
  <c r="M15" i="5" s="1"/>
  <c r="J14" i="5"/>
  <c r="K14" i="5" s="1"/>
  <c r="M14" i="5" s="1"/>
  <c r="J11" i="5"/>
  <c r="K11" i="5" s="1"/>
  <c r="M11" i="5" s="1"/>
  <c r="J10" i="5"/>
  <c r="K10" i="5" s="1"/>
  <c r="M10" i="5" s="1"/>
  <c r="J121" i="5"/>
  <c r="K121" i="5" s="1"/>
  <c r="M121" i="5" s="1"/>
  <c r="J102" i="5"/>
  <c r="K102" i="5" s="1"/>
  <c r="M102" i="5" s="1"/>
  <c r="J83" i="5"/>
  <c r="K83" i="5" s="1"/>
  <c r="M83" i="5" s="1"/>
  <c r="J81" i="5"/>
  <c r="K81" i="5" s="1"/>
  <c r="M81" i="5" s="1"/>
  <c r="J72" i="5"/>
  <c r="K72" i="5" s="1"/>
  <c r="M72" i="5" s="1"/>
  <c r="J56" i="5"/>
  <c r="K56" i="5" s="1"/>
  <c r="M56" i="5" s="1"/>
  <c r="J40" i="5"/>
  <c r="K40" i="5" s="1"/>
  <c r="M40" i="5" s="1"/>
  <c r="J28" i="5"/>
  <c r="K28" i="5" s="1"/>
  <c r="M28" i="5" s="1"/>
  <c r="J107" i="5"/>
  <c r="K107" i="5" s="1"/>
  <c r="M107" i="5" s="1"/>
  <c r="J86" i="5"/>
  <c r="K86" i="5" s="1"/>
  <c r="M86" i="5" s="1"/>
  <c r="J64" i="5"/>
  <c r="K64" i="5" s="1"/>
  <c r="M64" i="5" s="1"/>
  <c r="J60" i="5"/>
  <c r="K60" i="5" s="1"/>
  <c r="M60" i="5" s="1"/>
  <c r="J24" i="5"/>
  <c r="K24" i="5" s="1"/>
  <c r="M24" i="5" s="1"/>
  <c r="J16" i="5"/>
  <c r="K16" i="5" s="1"/>
  <c r="M16" i="5" s="1"/>
  <c r="J48" i="5"/>
  <c r="K48" i="5" s="1"/>
  <c r="M48" i="5" s="1"/>
  <c r="J44" i="5"/>
  <c r="K44" i="5" s="1"/>
  <c r="M44" i="5" s="1"/>
  <c r="J113" i="5"/>
  <c r="K113" i="5" s="1"/>
  <c r="M113" i="5" s="1"/>
  <c r="J32" i="5"/>
  <c r="K32" i="5" s="1"/>
  <c r="M32" i="5" s="1"/>
  <c r="J20" i="5"/>
  <c r="K20" i="5" s="1"/>
  <c r="M20" i="5" s="1"/>
  <c r="J12" i="5"/>
  <c r="K12" i="5" s="1"/>
  <c r="M12" i="5" s="1"/>
  <c r="J110" i="5"/>
  <c r="K110" i="5" s="1"/>
  <c r="M110" i="5" s="1"/>
  <c r="J105" i="5"/>
  <c r="K105" i="5" s="1"/>
  <c r="M105" i="5" s="1"/>
  <c r="J76" i="5"/>
  <c r="K76" i="5" s="1"/>
  <c r="M76" i="5" s="1"/>
  <c r="J428" i="3"/>
  <c r="K428" i="3" s="1"/>
  <c r="M428" i="3" s="1"/>
  <c r="J424" i="3"/>
  <c r="K424" i="3" s="1"/>
  <c r="M424" i="3" s="1"/>
  <c r="J420" i="3"/>
  <c r="K420" i="3" s="1"/>
  <c r="M420" i="3" s="1"/>
  <c r="J416" i="3"/>
  <c r="K416" i="3" s="1"/>
  <c r="M416" i="3" s="1"/>
  <c r="J412" i="3"/>
  <c r="K412" i="3" s="1"/>
  <c r="M412" i="3" s="1"/>
  <c r="J408" i="3"/>
  <c r="K408" i="3" s="1"/>
  <c r="M408" i="3" s="1"/>
  <c r="J404" i="3"/>
  <c r="K404" i="3" s="1"/>
  <c r="M404" i="3" s="1"/>
  <c r="J400" i="3"/>
  <c r="K400" i="3" s="1"/>
  <c r="M400" i="3" s="1"/>
  <c r="J396" i="3"/>
  <c r="K396" i="3" s="1"/>
  <c r="M396" i="3" s="1"/>
  <c r="J392" i="3"/>
  <c r="K392" i="3" s="1"/>
  <c r="M392" i="3" s="1"/>
  <c r="J389" i="3"/>
  <c r="K389" i="3" s="1"/>
  <c r="M389" i="3" s="1"/>
  <c r="J385" i="3"/>
  <c r="K385" i="3" s="1"/>
  <c r="M385" i="3" s="1"/>
  <c r="J381" i="3"/>
  <c r="K381" i="3" s="1"/>
  <c r="M381" i="3" s="1"/>
  <c r="J377" i="3"/>
  <c r="K377" i="3" s="1"/>
  <c r="M377" i="3" s="1"/>
  <c r="J373" i="3"/>
  <c r="K373" i="3" s="1"/>
  <c r="M373" i="3" s="1"/>
  <c r="J369" i="3"/>
  <c r="K369" i="3" s="1"/>
  <c r="M369" i="3" s="1"/>
  <c r="J365" i="3"/>
  <c r="K365" i="3" s="1"/>
  <c r="M365" i="3" s="1"/>
  <c r="J361" i="3"/>
  <c r="K361" i="3" s="1"/>
  <c r="M361" i="3" s="1"/>
  <c r="J357" i="3"/>
  <c r="K357" i="3" s="1"/>
  <c r="M357" i="3" s="1"/>
  <c r="J353" i="3"/>
  <c r="K353" i="3" s="1"/>
  <c r="M353" i="3" s="1"/>
  <c r="J349" i="3"/>
  <c r="K349" i="3" s="1"/>
  <c r="M349" i="3" s="1"/>
  <c r="J345" i="3"/>
  <c r="K345" i="3" s="1"/>
  <c r="M345" i="3" s="1"/>
  <c r="J341" i="3"/>
  <c r="K341" i="3" s="1"/>
  <c r="M341" i="3" s="1"/>
  <c r="J423" i="3"/>
  <c r="K423" i="3" s="1"/>
  <c r="M423" i="3" s="1"/>
  <c r="J421" i="3"/>
  <c r="K421" i="3" s="1"/>
  <c r="M421" i="3" s="1"/>
  <c r="J418" i="3"/>
  <c r="K418" i="3" s="1"/>
  <c r="M418" i="3" s="1"/>
  <c r="J407" i="3"/>
  <c r="K407" i="3" s="1"/>
  <c r="M407" i="3" s="1"/>
  <c r="J405" i="3"/>
  <c r="K405" i="3" s="1"/>
  <c r="M405" i="3" s="1"/>
  <c r="J402" i="3"/>
  <c r="K402" i="3" s="1"/>
  <c r="M402" i="3" s="1"/>
  <c r="J391" i="3"/>
  <c r="K391" i="3" s="1"/>
  <c r="M391" i="3" s="1"/>
  <c r="J390" i="3"/>
  <c r="K390" i="3" s="1"/>
  <c r="M390" i="3" s="1"/>
  <c r="J387" i="3"/>
  <c r="K387" i="3" s="1"/>
  <c r="M387" i="3" s="1"/>
  <c r="J386" i="3"/>
  <c r="K386" i="3" s="1"/>
  <c r="M386" i="3" s="1"/>
  <c r="J383" i="3"/>
  <c r="K383" i="3" s="1"/>
  <c r="M383" i="3" s="1"/>
  <c r="J382" i="3"/>
  <c r="K382" i="3" s="1"/>
  <c r="M382" i="3" s="1"/>
  <c r="J379" i="3"/>
  <c r="K379" i="3" s="1"/>
  <c r="M379" i="3" s="1"/>
  <c r="J378" i="3"/>
  <c r="K378" i="3" s="1"/>
  <c r="M378" i="3" s="1"/>
  <c r="J375" i="3"/>
  <c r="K375" i="3" s="1"/>
  <c r="M375" i="3" s="1"/>
  <c r="J374" i="3"/>
  <c r="K374" i="3" s="1"/>
  <c r="M374" i="3" s="1"/>
  <c r="J371" i="3"/>
  <c r="K371" i="3" s="1"/>
  <c r="M371" i="3" s="1"/>
  <c r="J370" i="3"/>
  <c r="K370" i="3" s="1"/>
  <c r="M370" i="3" s="1"/>
  <c r="J367" i="3"/>
  <c r="K367" i="3" s="1"/>
  <c r="M367" i="3" s="1"/>
  <c r="J366" i="3"/>
  <c r="K366" i="3" s="1"/>
  <c r="M366" i="3" s="1"/>
  <c r="J363" i="3"/>
  <c r="K363" i="3" s="1"/>
  <c r="M363" i="3" s="1"/>
  <c r="J362" i="3"/>
  <c r="K362" i="3" s="1"/>
  <c r="M362" i="3" s="1"/>
  <c r="J359" i="3"/>
  <c r="K359" i="3" s="1"/>
  <c r="M359" i="3" s="1"/>
  <c r="J358" i="3"/>
  <c r="K358" i="3" s="1"/>
  <c r="M358" i="3" s="1"/>
  <c r="J355" i="3"/>
  <c r="K355" i="3" s="1"/>
  <c r="M355" i="3" s="1"/>
  <c r="J354" i="3"/>
  <c r="K354" i="3" s="1"/>
  <c r="M354" i="3" s="1"/>
  <c r="J351" i="3"/>
  <c r="K351" i="3" s="1"/>
  <c r="M351" i="3" s="1"/>
  <c r="J350" i="3"/>
  <c r="K350" i="3" s="1"/>
  <c r="M350" i="3" s="1"/>
  <c r="J347" i="3"/>
  <c r="K347" i="3" s="1"/>
  <c r="M347" i="3" s="1"/>
  <c r="J346" i="3"/>
  <c r="K346" i="3" s="1"/>
  <c r="M346" i="3" s="1"/>
  <c r="J343" i="3"/>
  <c r="K343" i="3" s="1"/>
  <c r="M343" i="3" s="1"/>
  <c r="J342" i="3"/>
  <c r="K342" i="3" s="1"/>
  <c r="M342" i="3" s="1"/>
  <c r="J339" i="3"/>
  <c r="K339" i="3" s="1"/>
  <c r="M339" i="3" s="1"/>
  <c r="J337" i="3"/>
  <c r="K337" i="3" s="1"/>
  <c r="M337" i="3" s="1"/>
  <c r="J333" i="3"/>
  <c r="K333" i="3" s="1"/>
  <c r="M333" i="3" s="1"/>
  <c r="J329" i="3"/>
  <c r="K329" i="3" s="1"/>
  <c r="M329" i="3" s="1"/>
  <c r="J325" i="3"/>
  <c r="K325" i="3" s="1"/>
  <c r="M325" i="3" s="1"/>
  <c r="J321" i="3"/>
  <c r="K321" i="3" s="1"/>
  <c r="M321" i="3" s="1"/>
  <c r="J317" i="3"/>
  <c r="K317" i="3" s="1"/>
  <c r="M317" i="3" s="1"/>
  <c r="J313" i="3"/>
  <c r="K313" i="3" s="1"/>
  <c r="M313" i="3" s="1"/>
  <c r="J309" i="3"/>
  <c r="K309" i="3" s="1"/>
  <c r="M309" i="3" s="1"/>
  <c r="J305" i="3"/>
  <c r="K305" i="3" s="1"/>
  <c r="M305" i="3" s="1"/>
  <c r="J301" i="3"/>
  <c r="K301" i="3" s="1"/>
  <c r="M301" i="3" s="1"/>
  <c r="J297" i="3"/>
  <c r="K297" i="3" s="1"/>
  <c r="M297" i="3" s="1"/>
  <c r="J293" i="3"/>
  <c r="K293" i="3" s="1"/>
  <c r="M293" i="3" s="1"/>
  <c r="J289" i="3"/>
  <c r="K289" i="3" s="1"/>
  <c r="M289" i="3" s="1"/>
  <c r="J285" i="3"/>
  <c r="K285" i="3" s="1"/>
  <c r="M285" i="3" s="1"/>
  <c r="J281" i="3"/>
  <c r="K281" i="3" s="1"/>
  <c r="M281" i="3" s="1"/>
  <c r="J277" i="3"/>
  <c r="K277" i="3" s="1"/>
  <c r="M277" i="3" s="1"/>
  <c r="J273" i="3"/>
  <c r="K273" i="3" s="1"/>
  <c r="M273" i="3" s="1"/>
  <c r="J269" i="3"/>
  <c r="K269" i="3" s="1"/>
  <c r="M269" i="3" s="1"/>
  <c r="J265" i="3"/>
  <c r="K265" i="3" s="1"/>
  <c r="M265" i="3" s="1"/>
  <c r="J261" i="3"/>
  <c r="K261" i="3" s="1"/>
  <c r="M261" i="3" s="1"/>
  <c r="J257" i="3"/>
  <c r="K257" i="3" s="1"/>
  <c r="M257" i="3" s="1"/>
  <c r="J253" i="3"/>
  <c r="K253" i="3" s="1"/>
  <c r="M253" i="3" s="1"/>
  <c r="J249" i="3"/>
  <c r="K249" i="3" s="1"/>
  <c r="M249" i="3" s="1"/>
  <c r="J245" i="3"/>
  <c r="K245" i="3" s="1"/>
  <c r="M245" i="3" s="1"/>
  <c r="J241" i="3"/>
  <c r="K241" i="3" s="1"/>
  <c r="M241" i="3" s="1"/>
  <c r="J237" i="3"/>
  <c r="K237" i="3" s="1"/>
  <c r="M237" i="3" s="1"/>
  <c r="J233" i="3"/>
  <c r="K233" i="3" s="1"/>
  <c r="M233" i="3" s="1"/>
  <c r="J229" i="3"/>
  <c r="K229" i="3" s="1"/>
  <c r="M229" i="3" s="1"/>
  <c r="J225" i="3"/>
  <c r="K225" i="3" s="1"/>
  <c r="M225" i="3" s="1"/>
  <c r="J425" i="3"/>
  <c r="K425" i="3" s="1"/>
  <c r="M425" i="3" s="1"/>
  <c r="J419" i="3"/>
  <c r="K419" i="3" s="1"/>
  <c r="M419" i="3" s="1"/>
  <c r="J413" i="3"/>
  <c r="K413" i="3" s="1"/>
  <c r="M413" i="3" s="1"/>
  <c r="J406" i="3"/>
  <c r="K406" i="3" s="1"/>
  <c r="M406" i="3" s="1"/>
  <c r="J395" i="3"/>
  <c r="K395" i="3" s="1"/>
  <c r="M395" i="3" s="1"/>
  <c r="J394" i="3"/>
  <c r="K394" i="3" s="1"/>
  <c r="M394" i="3" s="1"/>
  <c r="J376" i="3"/>
  <c r="K376" i="3" s="1"/>
  <c r="M376" i="3" s="1"/>
  <c r="J360" i="3"/>
  <c r="K360" i="3" s="1"/>
  <c r="M360" i="3" s="1"/>
  <c r="J344" i="3"/>
  <c r="K344" i="3" s="1"/>
  <c r="M344" i="3" s="1"/>
  <c r="J223" i="3"/>
  <c r="K223" i="3" s="1"/>
  <c r="M223" i="3" s="1"/>
  <c r="J219" i="3"/>
  <c r="K219" i="3" s="1"/>
  <c r="M219" i="3" s="1"/>
  <c r="J215" i="3"/>
  <c r="K215" i="3" s="1"/>
  <c r="M215" i="3" s="1"/>
  <c r="J211" i="3"/>
  <c r="K211" i="3" s="1"/>
  <c r="M211" i="3" s="1"/>
  <c r="J207" i="3"/>
  <c r="K207" i="3" s="1"/>
  <c r="M207" i="3" s="1"/>
  <c r="J203" i="3"/>
  <c r="K203" i="3" s="1"/>
  <c r="M203" i="3" s="1"/>
  <c r="J199" i="3"/>
  <c r="K199" i="3" s="1"/>
  <c r="M199" i="3" s="1"/>
  <c r="J195" i="3"/>
  <c r="K195" i="3" s="1"/>
  <c r="M195" i="3" s="1"/>
  <c r="J191" i="3"/>
  <c r="K191" i="3" s="1"/>
  <c r="M191" i="3" s="1"/>
  <c r="J187" i="3"/>
  <c r="K187" i="3" s="1"/>
  <c r="M187" i="3" s="1"/>
  <c r="J183" i="3"/>
  <c r="K183" i="3" s="1"/>
  <c r="M183" i="3" s="1"/>
  <c r="J179" i="3"/>
  <c r="K179" i="3" s="1"/>
  <c r="M179" i="3" s="1"/>
  <c r="J175" i="3"/>
  <c r="K175" i="3" s="1"/>
  <c r="M175" i="3" s="1"/>
  <c r="J171" i="3"/>
  <c r="K171" i="3" s="1"/>
  <c r="M171" i="3" s="1"/>
  <c r="J167" i="3"/>
  <c r="K167" i="3" s="1"/>
  <c r="M167" i="3" s="1"/>
  <c r="J163" i="3"/>
  <c r="K163" i="3" s="1"/>
  <c r="M163" i="3" s="1"/>
  <c r="J159" i="3"/>
  <c r="K159" i="3" s="1"/>
  <c r="M159" i="3" s="1"/>
  <c r="J155" i="3"/>
  <c r="K155" i="3" s="1"/>
  <c r="M155" i="3" s="1"/>
  <c r="J151" i="3"/>
  <c r="K151" i="3" s="1"/>
  <c r="M151" i="3" s="1"/>
  <c r="J147" i="3"/>
  <c r="K147" i="3" s="1"/>
  <c r="M147" i="3" s="1"/>
  <c r="J143" i="3"/>
  <c r="K143" i="3" s="1"/>
  <c r="M143" i="3" s="1"/>
  <c r="J139" i="3"/>
  <c r="K139" i="3" s="1"/>
  <c r="M139" i="3" s="1"/>
  <c r="J135" i="3"/>
  <c r="K135" i="3" s="1"/>
  <c r="M135" i="3" s="1"/>
  <c r="J131" i="3"/>
  <c r="K131" i="3" s="1"/>
  <c r="M131" i="3" s="1"/>
  <c r="J127" i="3"/>
  <c r="K127" i="3" s="1"/>
  <c r="M127" i="3" s="1"/>
  <c r="J123" i="3"/>
  <c r="K123" i="3" s="1"/>
  <c r="M123" i="3" s="1"/>
  <c r="J119" i="3"/>
  <c r="K119" i="3" s="1"/>
  <c r="M119" i="3" s="1"/>
  <c r="J115" i="3"/>
  <c r="K115" i="3" s="1"/>
  <c r="M115" i="3" s="1"/>
  <c r="J111" i="3"/>
  <c r="K111" i="3" s="1"/>
  <c r="M111" i="3" s="1"/>
  <c r="J107" i="3"/>
  <c r="K107" i="3" s="1"/>
  <c r="M107" i="3" s="1"/>
  <c r="J103" i="3"/>
  <c r="K103" i="3" s="1"/>
  <c r="M103" i="3" s="1"/>
  <c r="J99" i="3"/>
  <c r="K99" i="3" s="1"/>
  <c r="M99" i="3" s="1"/>
  <c r="J95" i="3"/>
  <c r="K95" i="3" s="1"/>
  <c r="M95" i="3" s="1"/>
  <c r="J91" i="3"/>
  <c r="K91" i="3" s="1"/>
  <c r="M91" i="3" s="1"/>
  <c r="J87" i="3"/>
  <c r="K87" i="3" s="1"/>
  <c r="M87" i="3" s="1"/>
  <c r="J83" i="3"/>
  <c r="K83" i="3" s="1"/>
  <c r="M83" i="3" s="1"/>
  <c r="J79" i="3"/>
  <c r="K79" i="3" s="1"/>
  <c r="M79" i="3" s="1"/>
  <c r="J75" i="3"/>
  <c r="K75" i="3" s="1"/>
  <c r="M75" i="3" s="1"/>
  <c r="J71" i="3"/>
  <c r="K71" i="3" s="1"/>
  <c r="M71" i="3" s="1"/>
  <c r="J67" i="3"/>
  <c r="K67" i="3" s="1"/>
  <c r="M67" i="3" s="1"/>
  <c r="J63" i="3"/>
  <c r="K63" i="3" s="1"/>
  <c r="M63" i="3" s="1"/>
  <c r="J59" i="3"/>
  <c r="K59" i="3" s="1"/>
  <c r="M59" i="3" s="1"/>
  <c r="J55" i="3"/>
  <c r="K55" i="3" s="1"/>
  <c r="M55" i="3" s="1"/>
  <c r="J51" i="3"/>
  <c r="K51" i="3" s="1"/>
  <c r="M51" i="3" s="1"/>
  <c r="J47" i="3"/>
  <c r="K47" i="3" s="1"/>
  <c r="M47" i="3" s="1"/>
  <c r="J43" i="3"/>
  <c r="K43" i="3" s="1"/>
  <c r="M43" i="3" s="1"/>
  <c r="J39" i="3"/>
  <c r="K39" i="3" s="1"/>
  <c r="M39" i="3" s="1"/>
  <c r="J35" i="3"/>
  <c r="K35" i="3" s="1"/>
  <c r="M35" i="3" s="1"/>
  <c r="J31" i="3"/>
  <c r="K31" i="3" s="1"/>
  <c r="M31" i="3" s="1"/>
  <c r="J27" i="3"/>
  <c r="K27" i="3" s="1"/>
  <c r="M27" i="3" s="1"/>
  <c r="J23" i="3"/>
  <c r="K23" i="3" s="1"/>
  <c r="M23" i="3" s="1"/>
  <c r="J19" i="3"/>
  <c r="K19" i="3" s="1"/>
  <c r="M19" i="3" s="1"/>
  <c r="J15" i="3"/>
  <c r="K15" i="3" s="1"/>
  <c r="M15" i="3" s="1"/>
  <c r="J11" i="3"/>
  <c r="K11" i="3" s="1"/>
  <c r="M11" i="3" s="1"/>
  <c r="J427" i="3"/>
  <c r="K427" i="3" s="1"/>
  <c r="M427" i="3" s="1"/>
  <c r="J426" i="3"/>
  <c r="K426" i="3" s="1"/>
  <c r="M426" i="3" s="1"/>
  <c r="J417" i="3"/>
  <c r="K417" i="3" s="1"/>
  <c r="M417" i="3" s="1"/>
  <c r="J415" i="3"/>
  <c r="K415" i="3" s="1"/>
  <c r="M415" i="3" s="1"/>
  <c r="J398" i="3"/>
  <c r="K398" i="3" s="1"/>
  <c r="M398" i="3" s="1"/>
  <c r="J393" i="3"/>
  <c r="K393" i="3" s="1"/>
  <c r="M393" i="3" s="1"/>
  <c r="J384" i="3"/>
  <c r="K384" i="3" s="1"/>
  <c r="M384" i="3" s="1"/>
  <c r="J429" i="3"/>
  <c r="K429" i="3" s="1"/>
  <c r="M429" i="3" s="1"/>
  <c r="J414" i="3"/>
  <c r="K414" i="3" s="1"/>
  <c r="M414" i="3" s="1"/>
  <c r="J399" i="3"/>
  <c r="K399" i="3" s="1"/>
  <c r="M399" i="3" s="1"/>
  <c r="J372" i="3"/>
  <c r="K372" i="3" s="1"/>
  <c r="M372" i="3" s="1"/>
  <c r="J356" i="3"/>
  <c r="K356" i="3" s="1"/>
  <c r="M356" i="3" s="1"/>
  <c r="J352" i="3"/>
  <c r="K352" i="3" s="1"/>
  <c r="M352" i="3" s="1"/>
  <c r="J410" i="3"/>
  <c r="K410" i="3" s="1"/>
  <c r="M410" i="3" s="1"/>
  <c r="J388" i="3"/>
  <c r="K388" i="3" s="1"/>
  <c r="M388" i="3" s="1"/>
  <c r="J380" i="3"/>
  <c r="K380" i="3" s="1"/>
  <c r="M380" i="3" s="1"/>
  <c r="J340" i="3"/>
  <c r="K340" i="3" s="1"/>
  <c r="M340" i="3" s="1"/>
  <c r="J334" i="3"/>
  <c r="K334" i="3" s="1"/>
  <c r="M334" i="3" s="1"/>
  <c r="J332" i="3"/>
  <c r="K332" i="3" s="1"/>
  <c r="M332" i="3" s="1"/>
  <c r="J331" i="3"/>
  <c r="K331" i="3" s="1"/>
  <c r="M331" i="3" s="1"/>
  <c r="J326" i="3"/>
  <c r="K326" i="3" s="1"/>
  <c r="M326" i="3" s="1"/>
  <c r="J324" i="3"/>
  <c r="K324" i="3" s="1"/>
  <c r="M324" i="3" s="1"/>
  <c r="J323" i="3"/>
  <c r="K323" i="3" s="1"/>
  <c r="M323" i="3" s="1"/>
  <c r="J318" i="3"/>
  <c r="K318" i="3" s="1"/>
  <c r="M318" i="3" s="1"/>
  <c r="J316" i="3"/>
  <c r="K316" i="3" s="1"/>
  <c r="M316" i="3" s="1"/>
  <c r="J315" i="3"/>
  <c r="K315" i="3" s="1"/>
  <c r="M315" i="3" s="1"/>
  <c r="J310" i="3"/>
  <c r="K310" i="3" s="1"/>
  <c r="M310" i="3" s="1"/>
  <c r="J308" i="3"/>
  <c r="K308" i="3" s="1"/>
  <c r="M308" i="3" s="1"/>
  <c r="J328" i="3"/>
  <c r="K328" i="3" s="1"/>
  <c r="M328" i="3" s="1"/>
  <c r="J327" i="3"/>
  <c r="K327" i="3" s="1"/>
  <c r="M327" i="3" s="1"/>
  <c r="J312" i="3"/>
  <c r="K312" i="3" s="1"/>
  <c r="M312" i="3" s="1"/>
  <c r="J311" i="3"/>
  <c r="K311" i="3" s="1"/>
  <c r="M311" i="3" s="1"/>
  <c r="J306" i="3"/>
  <c r="K306" i="3" s="1"/>
  <c r="M306" i="3" s="1"/>
  <c r="J304" i="3"/>
  <c r="K304" i="3" s="1"/>
  <c r="M304" i="3" s="1"/>
  <c r="J303" i="3"/>
  <c r="K303" i="3" s="1"/>
  <c r="M303" i="3" s="1"/>
  <c r="J298" i="3"/>
  <c r="K298" i="3" s="1"/>
  <c r="M298" i="3" s="1"/>
  <c r="J296" i="3"/>
  <c r="K296" i="3" s="1"/>
  <c r="M296" i="3" s="1"/>
  <c r="J295" i="3"/>
  <c r="K295" i="3" s="1"/>
  <c r="M295" i="3" s="1"/>
  <c r="J290" i="3"/>
  <c r="K290" i="3" s="1"/>
  <c r="M290" i="3" s="1"/>
  <c r="J288" i="3"/>
  <c r="K288" i="3" s="1"/>
  <c r="M288" i="3" s="1"/>
  <c r="J287" i="3"/>
  <c r="K287" i="3" s="1"/>
  <c r="M287" i="3" s="1"/>
  <c r="J409" i="3"/>
  <c r="K409" i="3" s="1"/>
  <c r="M409" i="3" s="1"/>
  <c r="J401" i="3"/>
  <c r="K401" i="3" s="1"/>
  <c r="M401" i="3" s="1"/>
  <c r="J348" i="3"/>
  <c r="K348" i="3" s="1"/>
  <c r="M348" i="3" s="1"/>
  <c r="J330" i="3"/>
  <c r="K330" i="3" s="1"/>
  <c r="M330" i="3" s="1"/>
  <c r="J314" i="3"/>
  <c r="K314" i="3" s="1"/>
  <c r="M314" i="3" s="1"/>
  <c r="J422" i="3"/>
  <c r="K422" i="3" s="1"/>
  <c r="M422" i="3" s="1"/>
  <c r="J403" i="3"/>
  <c r="K403" i="3" s="1"/>
  <c r="M403" i="3" s="1"/>
  <c r="J364" i="3"/>
  <c r="K364" i="3" s="1"/>
  <c r="M364" i="3" s="1"/>
  <c r="J322" i="3"/>
  <c r="K322" i="3" s="1"/>
  <c r="M322" i="3" s="1"/>
  <c r="J320" i="3"/>
  <c r="K320" i="3" s="1"/>
  <c r="M320" i="3" s="1"/>
  <c r="J300" i="3"/>
  <c r="K300" i="3" s="1"/>
  <c r="M300" i="3" s="1"/>
  <c r="J284" i="3"/>
  <c r="K284" i="3" s="1"/>
  <c r="M284" i="3" s="1"/>
  <c r="J276" i="3"/>
  <c r="K276" i="3" s="1"/>
  <c r="M276" i="3" s="1"/>
  <c r="J268" i="3"/>
  <c r="K268" i="3" s="1"/>
  <c r="M268" i="3" s="1"/>
  <c r="J260" i="3"/>
  <c r="K260" i="3" s="1"/>
  <c r="M260" i="3" s="1"/>
  <c r="J252" i="3"/>
  <c r="K252" i="3" s="1"/>
  <c r="M252" i="3" s="1"/>
  <c r="J244" i="3"/>
  <c r="K244" i="3" s="1"/>
  <c r="M244" i="3" s="1"/>
  <c r="J236" i="3"/>
  <c r="K236" i="3" s="1"/>
  <c r="M236" i="3" s="1"/>
  <c r="J228" i="3"/>
  <c r="K228" i="3" s="1"/>
  <c r="M228" i="3" s="1"/>
  <c r="J214" i="3"/>
  <c r="K214" i="3" s="1"/>
  <c r="M214" i="3" s="1"/>
  <c r="J212" i="3"/>
  <c r="K212" i="3" s="1"/>
  <c r="M212" i="3" s="1"/>
  <c r="J209" i="3"/>
  <c r="K209" i="3" s="1"/>
  <c r="M209" i="3" s="1"/>
  <c r="J397" i="3"/>
  <c r="K397" i="3" s="1"/>
  <c r="M397" i="3" s="1"/>
  <c r="J335" i="3"/>
  <c r="K335" i="3" s="1"/>
  <c r="M335" i="3" s="1"/>
  <c r="J307" i="3"/>
  <c r="K307" i="3" s="1"/>
  <c r="M307" i="3" s="1"/>
  <c r="J294" i="3"/>
  <c r="K294" i="3" s="1"/>
  <c r="M294" i="3" s="1"/>
  <c r="J291" i="3"/>
  <c r="K291" i="3" s="1"/>
  <c r="M291" i="3" s="1"/>
  <c r="J282" i="3"/>
  <c r="K282" i="3" s="1"/>
  <c r="M282" i="3" s="1"/>
  <c r="J274" i="3"/>
  <c r="K274" i="3" s="1"/>
  <c r="M274" i="3" s="1"/>
  <c r="J266" i="3"/>
  <c r="K266" i="3" s="1"/>
  <c r="M266" i="3" s="1"/>
  <c r="J258" i="3"/>
  <c r="K258" i="3" s="1"/>
  <c r="M258" i="3" s="1"/>
  <c r="J250" i="3"/>
  <c r="K250" i="3" s="1"/>
  <c r="M250" i="3" s="1"/>
  <c r="J242" i="3"/>
  <c r="K242" i="3" s="1"/>
  <c r="M242" i="3" s="1"/>
  <c r="J234" i="3"/>
  <c r="K234" i="3" s="1"/>
  <c r="M234" i="3" s="1"/>
  <c r="J226" i="3"/>
  <c r="K226" i="3" s="1"/>
  <c r="M226" i="3" s="1"/>
  <c r="J218" i="3"/>
  <c r="K218" i="3" s="1"/>
  <c r="M218" i="3" s="1"/>
  <c r="J216" i="3"/>
  <c r="K216" i="3" s="1"/>
  <c r="M216" i="3" s="1"/>
  <c r="J213" i="3"/>
  <c r="K213" i="3" s="1"/>
  <c r="M213" i="3" s="1"/>
  <c r="J368" i="3"/>
  <c r="K368" i="3" s="1"/>
  <c r="M368" i="3" s="1"/>
  <c r="J336" i="3"/>
  <c r="K336" i="3" s="1"/>
  <c r="M336" i="3" s="1"/>
  <c r="J319" i="3"/>
  <c r="K319" i="3" s="1"/>
  <c r="M319" i="3" s="1"/>
  <c r="J292" i="3"/>
  <c r="K292" i="3" s="1"/>
  <c r="M292" i="3" s="1"/>
  <c r="J279" i="3"/>
  <c r="K279" i="3" s="1"/>
  <c r="M279" i="3" s="1"/>
  <c r="J278" i="3"/>
  <c r="K278" i="3" s="1"/>
  <c r="M278" i="3" s="1"/>
  <c r="J272" i="3"/>
  <c r="K272" i="3" s="1"/>
  <c r="M272" i="3" s="1"/>
  <c r="J263" i="3"/>
  <c r="K263" i="3" s="1"/>
  <c r="M263" i="3" s="1"/>
  <c r="J262" i="3"/>
  <c r="K262" i="3" s="1"/>
  <c r="M262" i="3" s="1"/>
  <c r="J256" i="3"/>
  <c r="K256" i="3" s="1"/>
  <c r="M256" i="3" s="1"/>
  <c r="J247" i="3"/>
  <c r="K247" i="3" s="1"/>
  <c r="M247" i="3" s="1"/>
  <c r="J246" i="3"/>
  <c r="K246" i="3" s="1"/>
  <c r="M246" i="3" s="1"/>
  <c r="J240" i="3"/>
  <c r="K240" i="3" s="1"/>
  <c r="M240" i="3" s="1"/>
  <c r="J231" i="3"/>
  <c r="K231" i="3" s="1"/>
  <c r="M231" i="3" s="1"/>
  <c r="J230" i="3"/>
  <c r="K230" i="3" s="1"/>
  <c r="M230" i="3" s="1"/>
  <c r="J224" i="3"/>
  <c r="K224" i="3" s="1"/>
  <c r="M224" i="3" s="1"/>
  <c r="J217" i="3"/>
  <c r="K217" i="3" s="1"/>
  <c r="M217" i="3" s="1"/>
  <c r="J206" i="3"/>
  <c r="K206" i="3" s="1"/>
  <c r="M206" i="3" s="1"/>
  <c r="J205" i="3"/>
  <c r="K205" i="3" s="1"/>
  <c r="M205" i="3" s="1"/>
  <c r="J204" i="3"/>
  <c r="K204" i="3" s="1"/>
  <c r="M204" i="3" s="1"/>
  <c r="J202" i="3"/>
  <c r="K202" i="3" s="1"/>
  <c r="M202" i="3" s="1"/>
  <c r="J201" i="3"/>
  <c r="K201" i="3" s="1"/>
  <c r="M201" i="3" s="1"/>
  <c r="J188" i="3"/>
  <c r="K188" i="3" s="1"/>
  <c r="M188" i="3" s="1"/>
  <c r="J186" i="3"/>
  <c r="K186" i="3" s="1"/>
  <c r="M186" i="3" s="1"/>
  <c r="J185" i="3"/>
  <c r="K185" i="3" s="1"/>
  <c r="M185" i="3" s="1"/>
  <c r="J172" i="3"/>
  <c r="K172" i="3" s="1"/>
  <c r="M172" i="3" s="1"/>
  <c r="J170" i="3"/>
  <c r="K170" i="3" s="1"/>
  <c r="M170" i="3" s="1"/>
  <c r="J169" i="3"/>
  <c r="K169" i="3" s="1"/>
  <c r="M169" i="3" s="1"/>
  <c r="J156" i="3"/>
  <c r="K156" i="3" s="1"/>
  <c r="M156" i="3" s="1"/>
  <c r="J154" i="3"/>
  <c r="K154" i="3" s="1"/>
  <c r="M154" i="3" s="1"/>
  <c r="J153" i="3"/>
  <c r="K153" i="3" s="1"/>
  <c r="M153" i="3" s="1"/>
  <c r="J140" i="3"/>
  <c r="K140" i="3" s="1"/>
  <c r="M140" i="3" s="1"/>
  <c r="J138" i="3"/>
  <c r="K138" i="3" s="1"/>
  <c r="M138" i="3" s="1"/>
  <c r="J137" i="3"/>
  <c r="K137" i="3" s="1"/>
  <c r="M137" i="3" s="1"/>
  <c r="J124" i="3"/>
  <c r="K124" i="3" s="1"/>
  <c r="M124" i="3" s="1"/>
  <c r="J122" i="3"/>
  <c r="K122" i="3" s="1"/>
  <c r="M122" i="3" s="1"/>
  <c r="J121" i="3"/>
  <c r="K121" i="3" s="1"/>
  <c r="M121" i="3" s="1"/>
  <c r="J108" i="3"/>
  <c r="K108" i="3" s="1"/>
  <c r="M108" i="3" s="1"/>
  <c r="J106" i="3"/>
  <c r="K106" i="3" s="1"/>
  <c r="M106" i="3" s="1"/>
  <c r="J105" i="3"/>
  <c r="K105" i="3" s="1"/>
  <c r="M105" i="3" s="1"/>
  <c r="J194" i="3"/>
  <c r="K194" i="3" s="1"/>
  <c r="M194" i="3" s="1"/>
  <c r="J178" i="3"/>
  <c r="K178" i="3" s="1"/>
  <c r="M178" i="3" s="1"/>
  <c r="J164" i="3"/>
  <c r="K164" i="3" s="1"/>
  <c r="M164" i="3" s="1"/>
  <c r="J148" i="3"/>
  <c r="K148" i="3" s="1"/>
  <c r="M148" i="3" s="1"/>
  <c r="J145" i="3"/>
  <c r="K145" i="3" s="1"/>
  <c r="M145" i="3" s="1"/>
  <c r="J129" i="3"/>
  <c r="K129" i="3" s="1"/>
  <c r="M129" i="3" s="1"/>
  <c r="J116" i="3"/>
  <c r="K116" i="3" s="1"/>
  <c r="M116" i="3" s="1"/>
  <c r="J29" i="3"/>
  <c r="K29" i="3" s="1"/>
  <c r="M29" i="3" s="1"/>
  <c r="J28" i="3"/>
  <c r="K28" i="3" s="1"/>
  <c r="M28" i="3" s="1"/>
  <c r="J21" i="3"/>
  <c r="K21" i="3" s="1"/>
  <c r="M21" i="3" s="1"/>
  <c r="J20" i="3"/>
  <c r="K20" i="3" s="1"/>
  <c r="M20" i="3" s="1"/>
  <c r="J13" i="3"/>
  <c r="K13" i="3" s="1"/>
  <c r="M13" i="3" s="1"/>
  <c r="J283" i="3"/>
  <c r="K283" i="3" s="1"/>
  <c r="M283" i="3" s="1"/>
  <c r="J190" i="3"/>
  <c r="K190" i="3" s="1"/>
  <c r="M190" i="3" s="1"/>
  <c r="J176" i="3"/>
  <c r="K176" i="3" s="1"/>
  <c r="M176" i="3" s="1"/>
  <c r="J174" i="3"/>
  <c r="K174" i="3" s="1"/>
  <c r="M174" i="3" s="1"/>
  <c r="J158" i="3"/>
  <c r="K158" i="3" s="1"/>
  <c r="M158" i="3" s="1"/>
  <c r="J142" i="3"/>
  <c r="K142" i="3" s="1"/>
  <c r="M142" i="3" s="1"/>
  <c r="J128" i="3"/>
  <c r="K128" i="3" s="1"/>
  <c r="M128" i="3" s="1"/>
  <c r="J126" i="3"/>
  <c r="K126" i="3" s="1"/>
  <c r="M126" i="3" s="1"/>
  <c r="J110" i="3"/>
  <c r="K110" i="3" s="1"/>
  <c r="M110" i="3" s="1"/>
  <c r="J90" i="3"/>
  <c r="K90" i="3" s="1"/>
  <c r="M90" i="3" s="1"/>
  <c r="J84" i="3"/>
  <c r="K84" i="3" s="1"/>
  <c r="M84" i="3" s="1"/>
  <c r="J82" i="3"/>
  <c r="K82" i="3" s="1"/>
  <c r="M82" i="3" s="1"/>
  <c r="J81" i="3"/>
  <c r="K81" i="3" s="1"/>
  <c r="M81" i="3" s="1"/>
  <c r="J74" i="3"/>
  <c r="K74" i="3" s="1"/>
  <c r="M74" i="3" s="1"/>
  <c r="J68" i="3"/>
  <c r="K68" i="3" s="1"/>
  <c r="M68" i="3" s="1"/>
  <c r="J66" i="3"/>
  <c r="K66" i="3" s="1"/>
  <c r="M66" i="3" s="1"/>
  <c r="J411" i="3"/>
  <c r="K411" i="3" s="1"/>
  <c r="M411" i="3" s="1"/>
  <c r="J302" i="3"/>
  <c r="K302" i="3" s="1"/>
  <c r="M302" i="3" s="1"/>
  <c r="J299" i="3"/>
  <c r="K299" i="3" s="1"/>
  <c r="M299" i="3" s="1"/>
  <c r="J275" i="3"/>
  <c r="K275" i="3" s="1"/>
  <c r="M275" i="3" s="1"/>
  <c r="J259" i="3"/>
  <c r="K259" i="3" s="1"/>
  <c r="M259" i="3" s="1"/>
  <c r="J243" i="3"/>
  <c r="K243" i="3" s="1"/>
  <c r="M243" i="3" s="1"/>
  <c r="J227" i="3"/>
  <c r="K227" i="3" s="1"/>
  <c r="M227" i="3" s="1"/>
  <c r="J200" i="3"/>
  <c r="K200" i="3" s="1"/>
  <c r="M200" i="3" s="1"/>
  <c r="J198" i="3"/>
  <c r="K198" i="3" s="1"/>
  <c r="M198" i="3" s="1"/>
  <c r="J197" i="3"/>
  <c r="K197" i="3" s="1"/>
  <c r="M197" i="3" s="1"/>
  <c r="J184" i="3"/>
  <c r="K184" i="3" s="1"/>
  <c r="M184" i="3" s="1"/>
  <c r="J182" i="3"/>
  <c r="K182" i="3" s="1"/>
  <c r="M182" i="3" s="1"/>
  <c r="J181" i="3"/>
  <c r="K181" i="3" s="1"/>
  <c r="M181" i="3" s="1"/>
  <c r="J168" i="3"/>
  <c r="K168" i="3" s="1"/>
  <c r="M168" i="3" s="1"/>
  <c r="J166" i="3"/>
  <c r="K166" i="3" s="1"/>
  <c r="M166" i="3" s="1"/>
  <c r="J165" i="3"/>
  <c r="K165" i="3" s="1"/>
  <c r="M165" i="3" s="1"/>
  <c r="J152" i="3"/>
  <c r="K152" i="3" s="1"/>
  <c r="M152" i="3" s="1"/>
  <c r="J150" i="3"/>
  <c r="K150" i="3" s="1"/>
  <c r="M150" i="3" s="1"/>
  <c r="J149" i="3"/>
  <c r="K149" i="3" s="1"/>
  <c r="M149" i="3" s="1"/>
  <c r="J136" i="3"/>
  <c r="K136" i="3" s="1"/>
  <c r="M136" i="3" s="1"/>
  <c r="J134" i="3"/>
  <c r="K134" i="3" s="1"/>
  <c r="M134" i="3" s="1"/>
  <c r="J133" i="3"/>
  <c r="K133" i="3" s="1"/>
  <c r="M133" i="3" s="1"/>
  <c r="J120" i="3"/>
  <c r="K120" i="3" s="1"/>
  <c r="M120" i="3" s="1"/>
  <c r="J118" i="3"/>
  <c r="K118" i="3" s="1"/>
  <c r="M118" i="3" s="1"/>
  <c r="J117" i="3"/>
  <c r="K117" i="3" s="1"/>
  <c r="M117" i="3" s="1"/>
  <c r="J104" i="3"/>
  <c r="K104" i="3" s="1"/>
  <c r="M104" i="3" s="1"/>
  <c r="J102" i="3"/>
  <c r="K102" i="3" s="1"/>
  <c r="M102" i="3" s="1"/>
  <c r="J101" i="3"/>
  <c r="K101" i="3" s="1"/>
  <c r="M101" i="3" s="1"/>
  <c r="J96" i="3"/>
  <c r="K96" i="3" s="1"/>
  <c r="M96" i="3" s="1"/>
  <c r="J94" i="3"/>
  <c r="K94" i="3" s="1"/>
  <c r="M94" i="3" s="1"/>
  <c r="J93" i="3"/>
  <c r="K93" i="3" s="1"/>
  <c r="M93" i="3" s="1"/>
  <c r="J88" i="3"/>
  <c r="K88" i="3" s="1"/>
  <c r="M88" i="3" s="1"/>
  <c r="J86" i="3"/>
  <c r="K86" i="3" s="1"/>
  <c r="M86" i="3" s="1"/>
  <c r="J85" i="3"/>
  <c r="K85" i="3" s="1"/>
  <c r="M85" i="3" s="1"/>
  <c r="J80" i="3"/>
  <c r="K80" i="3" s="1"/>
  <c r="M80" i="3" s="1"/>
  <c r="J78" i="3"/>
  <c r="K78" i="3" s="1"/>
  <c r="M78" i="3" s="1"/>
  <c r="J77" i="3"/>
  <c r="K77" i="3" s="1"/>
  <c r="M77" i="3" s="1"/>
  <c r="J72" i="3"/>
  <c r="K72" i="3" s="1"/>
  <c r="M72" i="3" s="1"/>
  <c r="J70" i="3"/>
  <c r="K70" i="3" s="1"/>
  <c r="M70" i="3" s="1"/>
  <c r="J69" i="3"/>
  <c r="K69" i="3" s="1"/>
  <c r="M69" i="3" s="1"/>
  <c r="J64" i="3"/>
  <c r="K64" i="3" s="1"/>
  <c r="M64" i="3" s="1"/>
  <c r="J62" i="3"/>
  <c r="K62" i="3" s="1"/>
  <c r="M62" i="3" s="1"/>
  <c r="J61" i="3"/>
  <c r="K61" i="3" s="1"/>
  <c r="M61" i="3" s="1"/>
  <c r="J56" i="3"/>
  <c r="K56" i="3" s="1"/>
  <c r="M56" i="3" s="1"/>
  <c r="J54" i="3"/>
  <c r="K54" i="3" s="1"/>
  <c r="M54" i="3" s="1"/>
  <c r="J53" i="3"/>
  <c r="K53" i="3" s="1"/>
  <c r="M53" i="3" s="1"/>
  <c r="J48" i="3"/>
  <c r="K48" i="3" s="1"/>
  <c r="M48" i="3" s="1"/>
  <c r="J46" i="3"/>
  <c r="K46" i="3" s="1"/>
  <c r="M46" i="3" s="1"/>
  <c r="J45" i="3"/>
  <c r="K45" i="3" s="1"/>
  <c r="M45" i="3" s="1"/>
  <c r="J42" i="3"/>
  <c r="K42" i="3" s="1"/>
  <c r="M42" i="3" s="1"/>
  <c r="J38" i="3"/>
  <c r="K38" i="3" s="1"/>
  <c r="M38" i="3" s="1"/>
  <c r="J34" i="3"/>
  <c r="K34" i="3" s="1"/>
  <c r="M34" i="3" s="1"/>
  <c r="J30" i="3"/>
  <c r="K30" i="3" s="1"/>
  <c r="M30" i="3" s="1"/>
  <c r="J26" i="3"/>
  <c r="K26" i="3" s="1"/>
  <c r="M26" i="3" s="1"/>
  <c r="J22" i="3"/>
  <c r="K22" i="3" s="1"/>
  <c r="M22" i="3" s="1"/>
  <c r="J18" i="3"/>
  <c r="K18" i="3" s="1"/>
  <c r="M18" i="3" s="1"/>
  <c r="J14" i="3"/>
  <c r="K14" i="3" s="1"/>
  <c r="M14" i="3" s="1"/>
  <c r="J10" i="3"/>
  <c r="K10" i="3" s="1"/>
  <c r="M10" i="3" s="1"/>
  <c r="J338" i="3"/>
  <c r="K338" i="3" s="1"/>
  <c r="M338" i="3" s="1"/>
  <c r="J280" i="3"/>
  <c r="K280" i="3" s="1"/>
  <c r="M280" i="3" s="1"/>
  <c r="J271" i="3"/>
  <c r="K271" i="3" s="1"/>
  <c r="M271" i="3" s="1"/>
  <c r="J270" i="3"/>
  <c r="K270" i="3" s="1"/>
  <c r="M270" i="3" s="1"/>
  <c r="J264" i="3"/>
  <c r="K264" i="3" s="1"/>
  <c r="M264" i="3" s="1"/>
  <c r="J255" i="3"/>
  <c r="K255" i="3" s="1"/>
  <c r="M255" i="3" s="1"/>
  <c r="J254" i="3"/>
  <c r="K254" i="3" s="1"/>
  <c r="M254" i="3" s="1"/>
  <c r="J248" i="3"/>
  <c r="K248" i="3" s="1"/>
  <c r="M248" i="3" s="1"/>
  <c r="J239" i="3"/>
  <c r="K239" i="3" s="1"/>
  <c r="M239" i="3" s="1"/>
  <c r="J238" i="3"/>
  <c r="K238" i="3" s="1"/>
  <c r="M238" i="3" s="1"/>
  <c r="J232" i="3"/>
  <c r="K232" i="3" s="1"/>
  <c r="M232" i="3" s="1"/>
  <c r="J222" i="3"/>
  <c r="K222" i="3" s="1"/>
  <c r="M222" i="3" s="1"/>
  <c r="J221" i="3"/>
  <c r="K221" i="3" s="1"/>
  <c r="M221" i="3" s="1"/>
  <c r="J220" i="3"/>
  <c r="K220" i="3" s="1"/>
  <c r="M220" i="3" s="1"/>
  <c r="J210" i="3"/>
  <c r="K210" i="3" s="1"/>
  <c r="M210" i="3" s="1"/>
  <c r="J208" i="3"/>
  <c r="K208" i="3" s="1"/>
  <c r="M208" i="3" s="1"/>
  <c r="J196" i="3"/>
  <c r="K196" i="3" s="1"/>
  <c r="M196" i="3" s="1"/>
  <c r="J193" i="3"/>
  <c r="K193" i="3" s="1"/>
  <c r="M193" i="3" s="1"/>
  <c r="J180" i="3"/>
  <c r="K180" i="3" s="1"/>
  <c r="M180" i="3" s="1"/>
  <c r="J177" i="3"/>
  <c r="K177" i="3" s="1"/>
  <c r="M177" i="3" s="1"/>
  <c r="J162" i="3"/>
  <c r="K162" i="3" s="1"/>
  <c r="M162" i="3" s="1"/>
  <c r="J161" i="3"/>
  <c r="K161" i="3" s="1"/>
  <c r="M161" i="3" s="1"/>
  <c r="J146" i="3"/>
  <c r="K146" i="3" s="1"/>
  <c r="M146" i="3" s="1"/>
  <c r="J132" i="3"/>
  <c r="K132" i="3" s="1"/>
  <c r="M132" i="3" s="1"/>
  <c r="J130" i="3"/>
  <c r="K130" i="3" s="1"/>
  <c r="M130" i="3" s="1"/>
  <c r="J114" i="3"/>
  <c r="K114" i="3" s="1"/>
  <c r="M114" i="3" s="1"/>
  <c r="J113" i="3"/>
  <c r="K113" i="3" s="1"/>
  <c r="M113" i="3" s="1"/>
  <c r="J41" i="3"/>
  <c r="K41" i="3" s="1"/>
  <c r="M41" i="3" s="1"/>
  <c r="J40" i="3"/>
  <c r="K40" i="3" s="1"/>
  <c r="M40" i="3" s="1"/>
  <c r="J37" i="3"/>
  <c r="K37" i="3" s="1"/>
  <c r="M37" i="3" s="1"/>
  <c r="J36" i="3"/>
  <c r="K36" i="3" s="1"/>
  <c r="M36" i="3" s="1"/>
  <c r="J33" i="3"/>
  <c r="K33" i="3" s="1"/>
  <c r="M33" i="3" s="1"/>
  <c r="J32" i="3"/>
  <c r="K32" i="3" s="1"/>
  <c r="M32" i="3" s="1"/>
  <c r="J25" i="3"/>
  <c r="K25" i="3" s="1"/>
  <c r="M25" i="3" s="1"/>
  <c r="J24" i="3"/>
  <c r="K24" i="3" s="1"/>
  <c r="M24" i="3" s="1"/>
  <c r="J17" i="3"/>
  <c r="K17" i="3" s="1"/>
  <c r="M17" i="3" s="1"/>
  <c r="J16" i="3"/>
  <c r="K16" i="3" s="1"/>
  <c r="M16" i="3" s="1"/>
  <c r="J12" i="3"/>
  <c r="K12" i="3" s="1"/>
  <c r="M12" i="3" s="1"/>
  <c r="J9" i="3"/>
  <c r="K9" i="3" s="1"/>
  <c r="M9" i="3" s="1"/>
  <c r="J286" i="3"/>
  <c r="K286" i="3" s="1"/>
  <c r="M286" i="3" s="1"/>
  <c r="J267" i="3"/>
  <c r="K267" i="3" s="1"/>
  <c r="M267" i="3" s="1"/>
  <c r="J251" i="3"/>
  <c r="K251" i="3" s="1"/>
  <c r="M251" i="3" s="1"/>
  <c r="J235" i="3"/>
  <c r="K235" i="3" s="1"/>
  <c r="M235" i="3" s="1"/>
  <c r="J192" i="3"/>
  <c r="K192" i="3" s="1"/>
  <c r="M192" i="3" s="1"/>
  <c r="J189" i="3"/>
  <c r="K189" i="3" s="1"/>
  <c r="M189" i="3" s="1"/>
  <c r="J173" i="3"/>
  <c r="K173" i="3" s="1"/>
  <c r="M173" i="3" s="1"/>
  <c r="J160" i="3"/>
  <c r="K160" i="3" s="1"/>
  <c r="M160" i="3" s="1"/>
  <c r="J157" i="3"/>
  <c r="K157" i="3" s="1"/>
  <c r="M157" i="3" s="1"/>
  <c r="J144" i="3"/>
  <c r="K144" i="3" s="1"/>
  <c r="M144" i="3" s="1"/>
  <c r="J141" i="3"/>
  <c r="K141" i="3" s="1"/>
  <c r="M141" i="3" s="1"/>
  <c r="J125" i="3"/>
  <c r="K125" i="3" s="1"/>
  <c r="M125" i="3" s="1"/>
  <c r="J112" i="3"/>
  <c r="K112" i="3" s="1"/>
  <c r="M112" i="3" s="1"/>
  <c r="J109" i="3"/>
  <c r="K109" i="3" s="1"/>
  <c r="M109" i="3" s="1"/>
  <c r="J100" i="3"/>
  <c r="K100" i="3" s="1"/>
  <c r="M100" i="3" s="1"/>
  <c r="J98" i="3"/>
  <c r="K98" i="3" s="1"/>
  <c r="M98" i="3" s="1"/>
  <c r="J97" i="3"/>
  <c r="K97" i="3" s="1"/>
  <c r="M97" i="3" s="1"/>
  <c r="J92" i="3"/>
  <c r="K92" i="3" s="1"/>
  <c r="M92" i="3" s="1"/>
  <c r="J89" i="3"/>
  <c r="K89" i="3" s="1"/>
  <c r="M89" i="3" s="1"/>
  <c r="J76" i="3"/>
  <c r="K76" i="3" s="1"/>
  <c r="M76" i="3" s="1"/>
  <c r="J73" i="3"/>
  <c r="K73" i="3" s="1"/>
  <c r="M73" i="3" s="1"/>
  <c r="J65" i="3"/>
  <c r="K65" i="3" s="1"/>
  <c r="M65" i="3" s="1"/>
  <c r="J60" i="3"/>
  <c r="K60" i="3" s="1"/>
  <c r="M60" i="3" s="1"/>
  <c r="J58" i="3"/>
  <c r="K58" i="3" s="1"/>
  <c r="M58" i="3" s="1"/>
  <c r="J57" i="3"/>
  <c r="K57" i="3" s="1"/>
  <c r="M57" i="3" s="1"/>
  <c r="J52" i="3"/>
  <c r="K52" i="3" s="1"/>
  <c r="M52" i="3" s="1"/>
  <c r="J50" i="3"/>
  <c r="K50" i="3" s="1"/>
  <c r="M50" i="3" s="1"/>
  <c r="J49" i="3"/>
  <c r="K49" i="3" s="1"/>
  <c r="M49" i="3" s="1"/>
  <c r="J44" i="3"/>
  <c r="K44" i="3" s="1"/>
  <c r="M44" i="3" s="1"/>
  <c r="J428" i="2"/>
  <c r="K428" i="2" s="1"/>
  <c r="M428" i="2" s="1"/>
  <c r="J424" i="2"/>
  <c r="K424" i="2" s="1"/>
  <c r="M424" i="2" s="1"/>
  <c r="J420" i="2"/>
  <c r="K420" i="2" s="1"/>
  <c r="M420" i="2" s="1"/>
  <c r="J416" i="2"/>
  <c r="K416" i="2" s="1"/>
  <c r="M416" i="2" s="1"/>
  <c r="J412" i="2"/>
  <c r="K412" i="2" s="1"/>
  <c r="M412" i="2" s="1"/>
  <c r="J408" i="2"/>
  <c r="K408" i="2" s="1"/>
  <c r="M408" i="2" s="1"/>
  <c r="J404" i="2"/>
  <c r="K404" i="2" s="1"/>
  <c r="M404" i="2" s="1"/>
  <c r="J400" i="2"/>
  <c r="K400" i="2" s="1"/>
  <c r="M400" i="2" s="1"/>
  <c r="J396" i="2"/>
  <c r="K396" i="2" s="1"/>
  <c r="M396" i="2" s="1"/>
  <c r="J392" i="2"/>
  <c r="K392" i="2" s="1"/>
  <c r="M392" i="2" s="1"/>
  <c r="J389" i="2"/>
  <c r="K389" i="2" s="1"/>
  <c r="M389" i="2" s="1"/>
  <c r="J385" i="2"/>
  <c r="K385" i="2" s="1"/>
  <c r="M385" i="2" s="1"/>
  <c r="J381" i="2"/>
  <c r="K381" i="2" s="1"/>
  <c r="M381" i="2" s="1"/>
  <c r="J377" i="2"/>
  <c r="K377" i="2" s="1"/>
  <c r="M377" i="2" s="1"/>
  <c r="J373" i="2"/>
  <c r="K373" i="2" s="1"/>
  <c r="M373" i="2" s="1"/>
  <c r="J369" i="2"/>
  <c r="K369" i="2" s="1"/>
  <c r="M369" i="2" s="1"/>
  <c r="J365" i="2"/>
  <c r="K365" i="2" s="1"/>
  <c r="M365" i="2" s="1"/>
  <c r="J361" i="2"/>
  <c r="K361" i="2" s="1"/>
  <c r="M361" i="2" s="1"/>
  <c r="J357" i="2"/>
  <c r="K357" i="2" s="1"/>
  <c r="M357" i="2" s="1"/>
  <c r="J353" i="2"/>
  <c r="K353" i="2" s="1"/>
  <c r="M353" i="2" s="1"/>
  <c r="J349" i="2"/>
  <c r="K349" i="2" s="1"/>
  <c r="M349" i="2" s="1"/>
  <c r="J345" i="2"/>
  <c r="K345" i="2" s="1"/>
  <c r="M345" i="2" s="1"/>
  <c r="J341" i="2"/>
  <c r="K341" i="2" s="1"/>
  <c r="M341" i="2" s="1"/>
  <c r="J423" i="2"/>
  <c r="K423" i="2" s="1"/>
  <c r="M423" i="2" s="1"/>
  <c r="J421" i="2"/>
  <c r="K421" i="2" s="1"/>
  <c r="M421" i="2" s="1"/>
  <c r="J418" i="2"/>
  <c r="K418" i="2" s="1"/>
  <c r="M418" i="2" s="1"/>
  <c r="J407" i="2"/>
  <c r="K407" i="2" s="1"/>
  <c r="M407" i="2" s="1"/>
  <c r="J405" i="2"/>
  <c r="K405" i="2" s="1"/>
  <c r="M405" i="2" s="1"/>
  <c r="J402" i="2"/>
  <c r="K402" i="2" s="1"/>
  <c r="M402" i="2" s="1"/>
  <c r="J391" i="2"/>
  <c r="K391" i="2" s="1"/>
  <c r="M391" i="2" s="1"/>
  <c r="J390" i="2"/>
  <c r="K390" i="2" s="1"/>
  <c r="M390" i="2" s="1"/>
  <c r="J387" i="2"/>
  <c r="K387" i="2" s="1"/>
  <c r="M387" i="2" s="1"/>
  <c r="J386" i="2"/>
  <c r="K386" i="2" s="1"/>
  <c r="M386" i="2" s="1"/>
  <c r="J383" i="2"/>
  <c r="K383" i="2" s="1"/>
  <c r="M383" i="2" s="1"/>
  <c r="J382" i="2"/>
  <c r="K382" i="2" s="1"/>
  <c r="M382" i="2" s="1"/>
  <c r="J379" i="2"/>
  <c r="K379" i="2" s="1"/>
  <c r="M379" i="2" s="1"/>
  <c r="J378" i="2"/>
  <c r="K378" i="2" s="1"/>
  <c r="M378" i="2" s="1"/>
  <c r="J375" i="2"/>
  <c r="K375" i="2" s="1"/>
  <c r="M375" i="2" s="1"/>
  <c r="J374" i="2"/>
  <c r="K374" i="2" s="1"/>
  <c r="M374" i="2" s="1"/>
  <c r="J371" i="2"/>
  <c r="K371" i="2" s="1"/>
  <c r="M371" i="2" s="1"/>
  <c r="J370" i="2"/>
  <c r="K370" i="2" s="1"/>
  <c r="M370" i="2" s="1"/>
  <c r="J367" i="2"/>
  <c r="K367" i="2" s="1"/>
  <c r="M367" i="2" s="1"/>
  <c r="J366" i="2"/>
  <c r="K366" i="2" s="1"/>
  <c r="M366" i="2" s="1"/>
  <c r="J363" i="2"/>
  <c r="K363" i="2" s="1"/>
  <c r="M363" i="2" s="1"/>
  <c r="J362" i="2"/>
  <c r="K362" i="2" s="1"/>
  <c r="M362" i="2" s="1"/>
  <c r="J359" i="2"/>
  <c r="K359" i="2" s="1"/>
  <c r="M359" i="2" s="1"/>
  <c r="J358" i="2"/>
  <c r="K358" i="2" s="1"/>
  <c r="M358" i="2" s="1"/>
  <c r="J355" i="2"/>
  <c r="K355" i="2" s="1"/>
  <c r="M355" i="2" s="1"/>
  <c r="J354" i="2"/>
  <c r="K354" i="2" s="1"/>
  <c r="M354" i="2" s="1"/>
  <c r="J351" i="2"/>
  <c r="K351" i="2" s="1"/>
  <c r="M351" i="2" s="1"/>
  <c r="J350" i="2"/>
  <c r="K350" i="2" s="1"/>
  <c r="M350" i="2" s="1"/>
  <c r="J347" i="2"/>
  <c r="K347" i="2" s="1"/>
  <c r="M347" i="2" s="1"/>
  <c r="J346" i="2"/>
  <c r="K346" i="2" s="1"/>
  <c r="M346" i="2" s="1"/>
  <c r="J343" i="2"/>
  <c r="K343" i="2" s="1"/>
  <c r="M343" i="2" s="1"/>
  <c r="J342" i="2"/>
  <c r="K342" i="2" s="1"/>
  <c r="M342" i="2" s="1"/>
  <c r="J339" i="2"/>
  <c r="K339" i="2" s="1"/>
  <c r="M339" i="2" s="1"/>
  <c r="J337" i="2"/>
  <c r="K337" i="2" s="1"/>
  <c r="M337" i="2" s="1"/>
  <c r="J333" i="2"/>
  <c r="K333" i="2" s="1"/>
  <c r="M333" i="2" s="1"/>
  <c r="J329" i="2"/>
  <c r="K329" i="2" s="1"/>
  <c r="M329" i="2" s="1"/>
  <c r="J325" i="2"/>
  <c r="K325" i="2" s="1"/>
  <c r="M325" i="2" s="1"/>
  <c r="J321" i="2"/>
  <c r="K321" i="2" s="1"/>
  <c r="M321" i="2" s="1"/>
  <c r="J317" i="2"/>
  <c r="K317" i="2" s="1"/>
  <c r="M317" i="2" s="1"/>
  <c r="J313" i="2"/>
  <c r="K313" i="2" s="1"/>
  <c r="M313" i="2" s="1"/>
  <c r="J309" i="2"/>
  <c r="K309" i="2" s="1"/>
  <c r="M309" i="2" s="1"/>
  <c r="J305" i="2"/>
  <c r="K305" i="2" s="1"/>
  <c r="M305" i="2" s="1"/>
  <c r="J301" i="2"/>
  <c r="K301" i="2" s="1"/>
  <c r="M301" i="2" s="1"/>
  <c r="J297" i="2"/>
  <c r="K297" i="2" s="1"/>
  <c r="M297" i="2" s="1"/>
  <c r="J293" i="2"/>
  <c r="K293" i="2" s="1"/>
  <c r="M293" i="2" s="1"/>
  <c r="J289" i="2"/>
  <c r="K289" i="2" s="1"/>
  <c r="M289" i="2" s="1"/>
  <c r="J285" i="2"/>
  <c r="K285" i="2" s="1"/>
  <c r="M285" i="2" s="1"/>
  <c r="J281" i="2"/>
  <c r="K281" i="2" s="1"/>
  <c r="M281" i="2" s="1"/>
  <c r="J277" i="2"/>
  <c r="K277" i="2" s="1"/>
  <c r="M277" i="2" s="1"/>
  <c r="J273" i="2"/>
  <c r="K273" i="2" s="1"/>
  <c r="M273" i="2" s="1"/>
  <c r="J269" i="2"/>
  <c r="K269" i="2" s="1"/>
  <c r="M269" i="2" s="1"/>
  <c r="J265" i="2"/>
  <c r="K265" i="2" s="1"/>
  <c r="M265" i="2" s="1"/>
  <c r="J261" i="2"/>
  <c r="K261" i="2" s="1"/>
  <c r="M261" i="2" s="1"/>
  <c r="J257" i="2"/>
  <c r="K257" i="2" s="1"/>
  <c r="M257" i="2" s="1"/>
  <c r="J253" i="2"/>
  <c r="K253" i="2" s="1"/>
  <c r="M253" i="2" s="1"/>
  <c r="J249" i="2"/>
  <c r="K249" i="2" s="1"/>
  <c r="M249" i="2" s="1"/>
  <c r="J245" i="2"/>
  <c r="K245" i="2" s="1"/>
  <c r="M245" i="2" s="1"/>
  <c r="J241" i="2"/>
  <c r="K241" i="2" s="1"/>
  <c r="M241" i="2" s="1"/>
  <c r="J237" i="2"/>
  <c r="K237" i="2" s="1"/>
  <c r="M237" i="2" s="1"/>
  <c r="J233" i="2"/>
  <c r="K233" i="2" s="1"/>
  <c r="M233" i="2" s="1"/>
  <c r="J229" i="2"/>
  <c r="K229" i="2" s="1"/>
  <c r="M229" i="2" s="1"/>
  <c r="J225" i="2"/>
  <c r="K225" i="2" s="1"/>
  <c r="M225" i="2" s="1"/>
  <c r="J425" i="2"/>
  <c r="K425" i="2" s="1"/>
  <c r="M425" i="2" s="1"/>
  <c r="J419" i="2"/>
  <c r="K419" i="2" s="1"/>
  <c r="M419" i="2" s="1"/>
  <c r="J413" i="2"/>
  <c r="K413" i="2" s="1"/>
  <c r="M413" i="2" s="1"/>
  <c r="J406" i="2"/>
  <c r="K406" i="2" s="1"/>
  <c r="M406" i="2" s="1"/>
  <c r="J395" i="2"/>
  <c r="K395" i="2" s="1"/>
  <c r="M395" i="2" s="1"/>
  <c r="J394" i="2"/>
  <c r="K394" i="2" s="1"/>
  <c r="M394" i="2" s="1"/>
  <c r="J376" i="2"/>
  <c r="K376" i="2" s="1"/>
  <c r="M376" i="2" s="1"/>
  <c r="J360" i="2"/>
  <c r="K360" i="2" s="1"/>
  <c r="M360" i="2" s="1"/>
  <c r="J344" i="2"/>
  <c r="K344" i="2" s="1"/>
  <c r="M344" i="2" s="1"/>
  <c r="J223" i="2"/>
  <c r="K223" i="2" s="1"/>
  <c r="M223" i="2" s="1"/>
  <c r="J219" i="2"/>
  <c r="K219" i="2" s="1"/>
  <c r="M219" i="2" s="1"/>
  <c r="J215" i="2"/>
  <c r="K215" i="2" s="1"/>
  <c r="M215" i="2" s="1"/>
  <c r="J211" i="2"/>
  <c r="K211" i="2" s="1"/>
  <c r="M211" i="2" s="1"/>
  <c r="J207" i="2"/>
  <c r="K207" i="2" s="1"/>
  <c r="M207" i="2" s="1"/>
  <c r="J203" i="2"/>
  <c r="K203" i="2" s="1"/>
  <c r="M203" i="2" s="1"/>
  <c r="J199" i="2"/>
  <c r="K199" i="2" s="1"/>
  <c r="M199" i="2" s="1"/>
  <c r="J195" i="2"/>
  <c r="K195" i="2" s="1"/>
  <c r="M195" i="2" s="1"/>
  <c r="J191" i="2"/>
  <c r="K191" i="2" s="1"/>
  <c r="M191" i="2" s="1"/>
  <c r="J187" i="2"/>
  <c r="K187" i="2" s="1"/>
  <c r="M187" i="2" s="1"/>
  <c r="J183" i="2"/>
  <c r="K183" i="2" s="1"/>
  <c r="M183" i="2" s="1"/>
  <c r="J179" i="2"/>
  <c r="K179" i="2" s="1"/>
  <c r="M179" i="2" s="1"/>
  <c r="J175" i="2"/>
  <c r="K175" i="2" s="1"/>
  <c r="M175" i="2" s="1"/>
  <c r="J171" i="2"/>
  <c r="K171" i="2" s="1"/>
  <c r="M171" i="2" s="1"/>
  <c r="J167" i="2"/>
  <c r="K167" i="2" s="1"/>
  <c r="M167" i="2" s="1"/>
  <c r="J163" i="2"/>
  <c r="K163" i="2" s="1"/>
  <c r="M163" i="2" s="1"/>
  <c r="J159" i="2"/>
  <c r="K159" i="2" s="1"/>
  <c r="M159" i="2" s="1"/>
  <c r="J155" i="2"/>
  <c r="K155" i="2" s="1"/>
  <c r="M155" i="2" s="1"/>
  <c r="J151" i="2"/>
  <c r="K151" i="2" s="1"/>
  <c r="M151" i="2" s="1"/>
  <c r="J147" i="2"/>
  <c r="K147" i="2" s="1"/>
  <c r="M147" i="2" s="1"/>
  <c r="J143" i="2"/>
  <c r="K143" i="2" s="1"/>
  <c r="M143" i="2" s="1"/>
  <c r="J139" i="2"/>
  <c r="K139" i="2" s="1"/>
  <c r="M139" i="2" s="1"/>
  <c r="J135" i="2"/>
  <c r="K135" i="2" s="1"/>
  <c r="M135" i="2" s="1"/>
  <c r="J131" i="2"/>
  <c r="K131" i="2" s="1"/>
  <c r="M131" i="2" s="1"/>
  <c r="J127" i="2"/>
  <c r="K127" i="2" s="1"/>
  <c r="M127" i="2" s="1"/>
  <c r="J123" i="2"/>
  <c r="K123" i="2" s="1"/>
  <c r="M123" i="2" s="1"/>
  <c r="J119" i="2"/>
  <c r="K119" i="2" s="1"/>
  <c r="M119" i="2" s="1"/>
  <c r="J115" i="2"/>
  <c r="K115" i="2" s="1"/>
  <c r="M115" i="2" s="1"/>
  <c r="J111" i="2"/>
  <c r="K111" i="2" s="1"/>
  <c r="M111" i="2" s="1"/>
  <c r="J107" i="2"/>
  <c r="K107" i="2" s="1"/>
  <c r="M107" i="2" s="1"/>
  <c r="J103" i="2"/>
  <c r="K103" i="2" s="1"/>
  <c r="M103" i="2" s="1"/>
  <c r="J99" i="2"/>
  <c r="K99" i="2" s="1"/>
  <c r="M99" i="2" s="1"/>
  <c r="J95" i="2"/>
  <c r="K95" i="2" s="1"/>
  <c r="M95" i="2" s="1"/>
  <c r="J91" i="2"/>
  <c r="K91" i="2" s="1"/>
  <c r="M91" i="2" s="1"/>
  <c r="J87" i="2"/>
  <c r="K87" i="2" s="1"/>
  <c r="M87" i="2" s="1"/>
  <c r="J83" i="2"/>
  <c r="K83" i="2" s="1"/>
  <c r="M83" i="2" s="1"/>
  <c r="J79" i="2"/>
  <c r="K79" i="2" s="1"/>
  <c r="M79" i="2" s="1"/>
  <c r="J75" i="2"/>
  <c r="K75" i="2" s="1"/>
  <c r="M75" i="2" s="1"/>
  <c r="J71" i="2"/>
  <c r="K71" i="2" s="1"/>
  <c r="M71" i="2" s="1"/>
  <c r="J67" i="2"/>
  <c r="K67" i="2" s="1"/>
  <c r="M67" i="2" s="1"/>
  <c r="J63" i="2"/>
  <c r="K63" i="2" s="1"/>
  <c r="M63" i="2" s="1"/>
  <c r="J59" i="2"/>
  <c r="K59" i="2" s="1"/>
  <c r="M59" i="2" s="1"/>
  <c r="J55" i="2"/>
  <c r="K55" i="2" s="1"/>
  <c r="M55" i="2" s="1"/>
  <c r="J51" i="2"/>
  <c r="K51" i="2" s="1"/>
  <c r="M51" i="2" s="1"/>
  <c r="J47" i="2"/>
  <c r="K47" i="2" s="1"/>
  <c r="M47" i="2" s="1"/>
  <c r="J43" i="2"/>
  <c r="K43" i="2" s="1"/>
  <c r="M43" i="2" s="1"/>
  <c r="J39" i="2"/>
  <c r="K39" i="2" s="1"/>
  <c r="M39" i="2" s="1"/>
  <c r="J35" i="2"/>
  <c r="K35" i="2" s="1"/>
  <c r="M35" i="2" s="1"/>
  <c r="J31" i="2"/>
  <c r="K31" i="2" s="1"/>
  <c r="M31" i="2" s="1"/>
  <c r="J27" i="2"/>
  <c r="K27" i="2" s="1"/>
  <c r="M27" i="2" s="1"/>
  <c r="J23" i="2"/>
  <c r="K23" i="2" s="1"/>
  <c r="M23" i="2" s="1"/>
  <c r="J19" i="2"/>
  <c r="K19" i="2" s="1"/>
  <c r="M19" i="2" s="1"/>
  <c r="J15" i="2"/>
  <c r="K15" i="2" s="1"/>
  <c r="M15" i="2" s="1"/>
  <c r="J11" i="2"/>
  <c r="K11" i="2" s="1"/>
  <c r="M11" i="2" s="1"/>
  <c r="J409" i="2"/>
  <c r="K409" i="2" s="1"/>
  <c r="M409" i="2" s="1"/>
  <c r="J403" i="2"/>
  <c r="K403" i="2" s="1"/>
  <c r="M403" i="2" s="1"/>
  <c r="J399" i="2"/>
  <c r="K399" i="2" s="1"/>
  <c r="M399" i="2" s="1"/>
  <c r="J398" i="2"/>
  <c r="K398" i="2" s="1"/>
  <c r="M398" i="2" s="1"/>
  <c r="J393" i="2"/>
  <c r="K393" i="2" s="1"/>
  <c r="M393" i="2" s="1"/>
  <c r="J356" i="2"/>
  <c r="K356" i="2" s="1"/>
  <c r="M356" i="2" s="1"/>
  <c r="J352" i="2"/>
  <c r="K352" i="2" s="1"/>
  <c r="M352" i="2" s="1"/>
  <c r="J427" i="2"/>
  <c r="K427" i="2" s="1"/>
  <c r="M427" i="2" s="1"/>
  <c r="J426" i="2"/>
  <c r="K426" i="2" s="1"/>
  <c r="M426" i="2" s="1"/>
  <c r="J415" i="2"/>
  <c r="K415" i="2" s="1"/>
  <c r="M415" i="2" s="1"/>
  <c r="J410" i="2"/>
  <c r="K410" i="2" s="1"/>
  <c r="M410" i="2" s="1"/>
  <c r="J388" i="2"/>
  <c r="K388" i="2" s="1"/>
  <c r="M388" i="2" s="1"/>
  <c r="J384" i="2"/>
  <c r="K384" i="2" s="1"/>
  <c r="M384" i="2" s="1"/>
  <c r="J364" i="2"/>
  <c r="K364" i="2" s="1"/>
  <c r="M364" i="2" s="1"/>
  <c r="J411" i="2"/>
  <c r="K411" i="2" s="1"/>
  <c r="M411" i="2" s="1"/>
  <c r="J348" i="2"/>
  <c r="K348" i="2" s="1"/>
  <c r="M348" i="2" s="1"/>
  <c r="J340" i="2"/>
  <c r="K340" i="2" s="1"/>
  <c r="M340" i="2" s="1"/>
  <c r="J338" i="2"/>
  <c r="K338" i="2" s="1"/>
  <c r="M338" i="2" s="1"/>
  <c r="J422" i="2"/>
  <c r="K422" i="2" s="1"/>
  <c r="M422" i="2" s="1"/>
  <c r="J417" i="2"/>
  <c r="K417" i="2" s="1"/>
  <c r="M417" i="2" s="1"/>
  <c r="J397" i="2"/>
  <c r="K397" i="2" s="1"/>
  <c r="M397" i="2" s="1"/>
  <c r="J368" i="2"/>
  <c r="K368" i="2" s="1"/>
  <c r="M368" i="2" s="1"/>
  <c r="J311" i="2"/>
  <c r="K311" i="2" s="1"/>
  <c r="M311" i="2" s="1"/>
  <c r="J310" i="2"/>
  <c r="K310" i="2" s="1"/>
  <c r="M310" i="2" s="1"/>
  <c r="J303" i="2"/>
  <c r="K303" i="2" s="1"/>
  <c r="M303" i="2" s="1"/>
  <c r="J302" i="2"/>
  <c r="K302" i="2" s="1"/>
  <c r="M302" i="2" s="1"/>
  <c r="J295" i="2"/>
  <c r="K295" i="2" s="1"/>
  <c r="M295" i="2" s="1"/>
  <c r="J294" i="2"/>
  <c r="K294" i="2" s="1"/>
  <c r="M294" i="2" s="1"/>
  <c r="J287" i="2"/>
  <c r="K287" i="2" s="1"/>
  <c r="M287" i="2" s="1"/>
  <c r="J286" i="2"/>
  <c r="K286" i="2" s="1"/>
  <c r="M286" i="2" s="1"/>
  <c r="J279" i="2"/>
  <c r="K279" i="2" s="1"/>
  <c r="M279" i="2" s="1"/>
  <c r="J278" i="2"/>
  <c r="K278" i="2" s="1"/>
  <c r="M278" i="2" s="1"/>
  <c r="J271" i="2"/>
  <c r="K271" i="2" s="1"/>
  <c r="M271" i="2" s="1"/>
  <c r="J270" i="2"/>
  <c r="K270" i="2" s="1"/>
  <c r="M270" i="2" s="1"/>
  <c r="J263" i="2"/>
  <c r="K263" i="2" s="1"/>
  <c r="M263" i="2" s="1"/>
  <c r="J262" i="2"/>
  <c r="K262" i="2" s="1"/>
  <c r="M262" i="2" s="1"/>
  <c r="J429" i="2"/>
  <c r="K429" i="2" s="1"/>
  <c r="M429" i="2" s="1"/>
  <c r="J335" i="2"/>
  <c r="K335" i="2" s="1"/>
  <c r="M335" i="2" s="1"/>
  <c r="J334" i="2"/>
  <c r="K334" i="2" s="1"/>
  <c r="M334" i="2" s="1"/>
  <c r="J328" i="2"/>
  <c r="K328" i="2" s="1"/>
  <c r="M328" i="2" s="1"/>
  <c r="J319" i="2"/>
  <c r="K319" i="2" s="1"/>
  <c r="M319" i="2" s="1"/>
  <c r="J318" i="2"/>
  <c r="K318" i="2" s="1"/>
  <c r="M318" i="2" s="1"/>
  <c r="J300" i="2"/>
  <c r="K300" i="2" s="1"/>
  <c r="M300" i="2" s="1"/>
  <c r="J284" i="2"/>
  <c r="K284" i="2" s="1"/>
  <c r="M284" i="2" s="1"/>
  <c r="J268" i="2"/>
  <c r="K268" i="2" s="1"/>
  <c r="M268" i="2" s="1"/>
  <c r="J258" i="2"/>
  <c r="K258" i="2" s="1"/>
  <c r="M258" i="2" s="1"/>
  <c r="J250" i="2"/>
  <c r="K250" i="2" s="1"/>
  <c r="M250" i="2" s="1"/>
  <c r="J242" i="2"/>
  <c r="K242" i="2" s="1"/>
  <c r="M242" i="2" s="1"/>
  <c r="J234" i="2"/>
  <c r="K234" i="2" s="1"/>
  <c r="M234" i="2" s="1"/>
  <c r="J226" i="2"/>
  <c r="K226" i="2" s="1"/>
  <c r="M226" i="2" s="1"/>
  <c r="J372" i="2"/>
  <c r="K372" i="2" s="1"/>
  <c r="M372" i="2" s="1"/>
  <c r="J336" i="2"/>
  <c r="K336" i="2" s="1"/>
  <c r="M336" i="2" s="1"/>
  <c r="J327" i="2"/>
  <c r="K327" i="2" s="1"/>
  <c r="M327" i="2" s="1"/>
  <c r="J326" i="2"/>
  <c r="K326" i="2" s="1"/>
  <c r="M326" i="2" s="1"/>
  <c r="J320" i="2"/>
  <c r="K320" i="2" s="1"/>
  <c r="M320" i="2" s="1"/>
  <c r="J308" i="2"/>
  <c r="K308" i="2" s="1"/>
  <c r="M308" i="2" s="1"/>
  <c r="J292" i="2"/>
  <c r="K292" i="2" s="1"/>
  <c r="M292" i="2" s="1"/>
  <c r="J276" i="2"/>
  <c r="K276" i="2" s="1"/>
  <c r="M276" i="2" s="1"/>
  <c r="J259" i="2"/>
  <c r="K259" i="2" s="1"/>
  <c r="M259" i="2" s="1"/>
  <c r="J256" i="2"/>
  <c r="K256" i="2" s="1"/>
  <c r="M256" i="2" s="1"/>
  <c r="J251" i="2"/>
  <c r="K251" i="2" s="1"/>
  <c r="M251" i="2" s="1"/>
  <c r="J248" i="2"/>
  <c r="K248" i="2" s="1"/>
  <c r="M248" i="2" s="1"/>
  <c r="J243" i="2"/>
  <c r="K243" i="2" s="1"/>
  <c r="M243" i="2" s="1"/>
  <c r="J240" i="2"/>
  <c r="K240" i="2" s="1"/>
  <c r="M240" i="2" s="1"/>
  <c r="J235" i="2"/>
  <c r="K235" i="2" s="1"/>
  <c r="M235" i="2" s="1"/>
  <c r="J232" i="2"/>
  <c r="K232" i="2" s="1"/>
  <c r="M232" i="2" s="1"/>
  <c r="J227" i="2"/>
  <c r="K227" i="2" s="1"/>
  <c r="M227" i="2" s="1"/>
  <c r="J224" i="2"/>
  <c r="K224" i="2" s="1"/>
  <c r="M224" i="2" s="1"/>
  <c r="J221" i="2"/>
  <c r="K221" i="2" s="1"/>
  <c r="M221" i="2" s="1"/>
  <c r="J210" i="2"/>
  <c r="K210" i="2" s="1"/>
  <c r="M210" i="2" s="1"/>
  <c r="J208" i="2"/>
  <c r="K208" i="2" s="1"/>
  <c r="M208" i="2" s="1"/>
  <c r="J205" i="2"/>
  <c r="K205" i="2" s="1"/>
  <c r="M205" i="2" s="1"/>
  <c r="J194" i="2"/>
  <c r="K194" i="2" s="1"/>
  <c r="M194" i="2" s="1"/>
  <c r="J192" i="2"/>
  <c r="K192" i="2" s="1"/>
  <c r="M192" i="2" s="1"/>
  <c r="J189" i="2"/>
  <c r="K189" i="2" s="1"/>
  <c r="M189" i="2" s="1"/>
  <c r="J178" i="2"/>
  <c r="K178" i="2" s="1"/>
  <c r="M178" i="2" s="1"/>
  <c r="J176" i="2"/>
  <c r="K176" i="2" s="1"/>
  <c r="M176" i="2" s="1"/>
  <c r="J173" i="2"/>
  <c r="K173" i="2" s="1"/>
  <c r="M173" i="2" s="1"/>
  <c r="J162" i="2"/>
  <c r="K162" i="2" s="1"/>
  <c r="M162" i="2" s="1"/>
  <c r="J160" i="2"/>
  <c r="K160" i="2" s="1"/>
  <c r="M160" i="2" s="1"/>
  <c r="J157" i="2"/>
  <c r="K157" i="2" s="1"/>
  <c r="M157" i="2" s="1"/>
  <c r="J146" i="2"/>
  <c r="K146" i="2" s="1"/>
  <c r="M146" i="2" s="1"/>
  <c r="J144" i="2"/>
  <c r="K144" i="2" s="1"/>
  <c r="M144" i="2" s="1"/>
  <c r="J141" i="2"/>
  <c r="K141" i="2" s="1"/>
  <c r="M141" i="2" s="1"/>
  <c r="J130" i="2"/>
  <c r="K130" i="2" s="1"/>
  <c r="M130" i="2" s="1"/>
  <c r="J128" i="2"/>
  <c r="K128" i="2" s="1"/>
  <c r="M128" i="2" s="1"/>
  <c r="J312" i="2"/>
  <c r="K312" i="2" s="1"/>
  <c r="M312" i="2" s="1"/>
  <c r="J291" i="2"/>
  <c r="K291" i="2" s="1"/>
  <c r="M291" i="2" s="1"/>
  <c r="J290" i="2"/>
  <c r="K290" i="2" s="1"/>
  <c r="M290" i="2" s="1"/>
  <c r="J280" i="2"/>
  <c r="K280" i="2" s="1"/>
  <c r="M280" i="2" s="1"/>
  <c r="J222" i="2"/>
  <c r="K222" i="2" s="1"/>
  <c r="M222" i="2" s="1"/>
  <c r="J220" i="2"/>
  <c r="K220" i="2" s="1"/>
  <c r="M220" i="2" s="1"/>
  <c r="J217" i="2"/>
  <c r="K217" i="2" s="1"/>
  <c r="M217" i="2" s="1"/>
  <c r="J212" i="2"/>
  <c r="K212" i="2" s="1"/>
  <c r="M212" i="2" s="1"/>
  <c r="J206" i="2"/>
  <c r="K206" i="2" s="1"/>
  <c r="M206" i="2" s="1"/>
  <c r="J200" i="2"/>
  <c r="K200" i="2" s="1"/>
  <c r="M200" i="2" s="1"/>
  <c r="J193" i="2"/>
  <c r="K193" i="2" s="1"/>
  <c r="M193" i="2" s="1"/>
  <c r="J182" i="2"/>
  <c r="K182" i="2" s="1"/>
  <c r="M182" i="2" s="1"/>
  <c r="J181" i="2"/>
  <c r="K181" i="2" s="1"/>
  <c r="M181" i="2" s="1"/>
  <c r="J172" i="2"/>
  <c r="K172" i="2" s="1"/>
  <c r="M172" i="2" s="1"/>
  <c r="J170" i="2"/>
  <c r="K170" i="2" s="1"/>
  <c r="M170" i="2" s="1"/>
  <c r="J153" i="2"/>
  <c r="K153" i="2" s="1"/>
  <c r="M153" i="2" s="1"/>
  <c r="J148" i="2"/>
  <c r="K148" i="2" s="1"/>
  <c r="M148" i="2" s="1"/>
  <c r="J142" i="2"/>
  <c r="K142" i="2" s="1"/>
  <c r="M142" i="2" s="1"/>
  <c r="J136" i="2"/>
  <c r="K136" i="2" s="1"/>
  <c r="M136" i="2" s="1"/>
  <c r="J129" i="2"/>
  <c r="K129" i="2" s="1"/>
  <c r="M129" i="2" s="1"/>
  <c r="J126" i="2"/>
  <c r="K126" i="2" s="1"/>
  <c r="M126" i="2" s="1"/>
  <c r="J124" i="2"/>
  <c r="K124" i="2" s="1"/>
  <c r="M124" i="2" s="1"/>
  <c r="J121" i="2"/>
  <c r="K121" i="2" s="1"/>
  <c r="M121" i="2" s="1"/>
  <c r="J110" i="2"/>
  <c r="K110" i="2" s="1"/>
  <c r="M110" i="2" s="1"/>
  <c r="J108" i="2"/>
  <c r="K108" i="2" s="1"/>
  <c r="M108" i="2" s="1"/>
  <c r="J105" i="2"/>
  <c r="K105" i="2" s="1"/>
  <c r="M105" i="2" s="1"/>
  <c r="J104" i="2"/>
  <c r="K104" i="2" s="1"/>
  <c r="M104" i="2" s="1"/>
  <c r="J101" i="2"/>
  <c r="K101" i="2" s="1"/>
  <c r="M101" i="2" s="1"/>
  <c r="J100" i="2"/>
  <c r="K100" i="2" s="1"/>
  <c r="M100" i="2" s="1"/>
  <c r="J97" i="2"/>
  <c r="K97" i="2" s="1"/>
  <c r="M97" i="2" s="1"/>
  <c r="J96" i="2"/>
  <c r="K96" i="2" s="1"/>
  <c r="M96" i="2" s="1"/>
  <c r="J93" i="2"/>
  <c r="K93" i="2" s="1"/>
  <c r="M93" i="2" s="1"/>
  <c r="J92" i="2"/>
  <c r="K92" i="2" s="1"/>
  <c r="M92" i="2" s="1"/>
  <c r="J89" i="2"/>
  <c r="K89" i="2" s="1"/>
  <c r="M89" i="2" s="1"/>
  <c r="J88" i="2"/>
  <c r="K88" i="2" s="1"/>
  <c r="M88" i="2" s="1"/>
  <c r="J85" i="2"/>
  <c r="K85" i="2" s="1"/>
  <c r="M85" i="2" s="1"/>
  <c r="J84" i="2"/>
  <c r="K84" i="2" s="1"/>
  <c r="M84" i="2" s="1"/>
  <c r="J81" i="2"/>
  <c r="K81" i="2" s="1"/>
  <c r="M81" i="2" s="1"/>
  <c r="J80" i="2"/>
  <c r="K80" i="2" s="1"/>
  <c r="M80" i="2" s="1"/>
  <c r="J77" i="2"/>
  <c r="K77" i="2" s="1"/>
  <c r="M77" i="2" s="1"/>
  <c r="J76" i="2"/>
  <c r="K76" i="2" s="1"/>
  <c r="M76" i="2" s="1"/>
  <c r="J73" i="2"/>
  <c r="K73" i="2" s="1"/>
  <c r="M73" i="2" s="1"/>
  <c r="J72" i="2"/>
  <c r="K72" i="2" s="1"/>
  <c r="M72" i="2" s="1"/>
  <c r="J69" i="2"/>
  <c r="K69" i="2" s="1"/>
  <c r="M69" i="2" s="1"/>
  <c r="J68" i="2"/>
  <c r="K68" i="2" s="1"/>
  <c r="M68" i="2" s="1"/>
  <c r="J65" i="2"/>
  <c r="K65" i="2" s="1"/>
  <c r="M65" i="2" s="1"/>
  <c r="J64" i="2"/>
  <c r="K64" i="2" s="1"/>
  <c r="M64" i="2" s="1"/>
  <c r="J61" i="2"/>
  <c r="K61" i="2" s="1"/>
  <c r="M61" i="2" s="1"/>
  <c r="J60" i="2"/>
  <c r="K60" i="2" s="1"/>
  <c r="M60" i="2" s="1"/>
  <c r="J57" i="2"/>
  <c r="K57" i="2" s="1"/>
  <c r="M57" i="2" s="1"/>
  <c r="J56" i="2"/>
  <c r="K56" i="2" s="1"/>
  <c r="M56" i="2" s="1"/>
  <c r="J53" i="2"/>
  <c r="K53" i="2" s="1"/>
  <c r="M53" i="2" s="1"/>
  <c r="J52" i="2"/>
  <c r="K52" i="2" s="1"/>
  <c r="M52" i="2" s="1"/>
  <c r="J49" i="2"/>
  <c r="K49" i="2" s="1"/>
  <c r="M49" i="2" s="1"/>
  <c r="J48" i="2"/>
  <c r="K48" i="2" s="1"/>
  <c r="M48" i="2" s="1"/>
  <c r="J45" i="2"/>
  <c r="K45" i="2" s="1"/>
  <c r="M45" i="2" s="1"/>
  <c r="J44" i="2"/>
  <c r="K44" i="2" s="1"/>
  <c r="M44" i="2" s="1"/>
  <c r="J41" i="2"/>
  <c r="K41" i="2" s="1"/>
  <c r="M41" i="2" s="1"/>
  <c r="J40" i="2"/>
  <c r="K40" i="2" s="1"/>
  <c r="M40" i="2" s="1"/>
  <c r="J37" i="2"/>
  <c r="K37" i="2" s="1"/>
  <c r="M37" i="2" s="1"/>
  <c r="J36" i="2"/>
  <c r="K36" i="2" s="1"/>
  <c r="M36" i="2" s="1"/>
  <c r="J33" i="2"/>
  <c r="K33" i="2" s="1"/>
  <c r="M33" i="2" s="1"/>
  <c r="J32" i="2"/>
  <c r="K32" i="2" s="1"/>
  <c r="M32" i="2" s="1"/>
  <c r="J29" i="2"/>
  <c r="K29" i="2" s="1"/>
  <c r="M29" i="2" s="1"/>
  <c r="J28" i="2"/>
  <c r="K28" i="2" s="1"/>
  <c r="M28" i="2" s="1"/>
  <c r="J25" i="2"/>
  <c r="K25" i="2" s="1"/>
  <c r="M25" i="2" s="1"/>
  <c r="J24" i="2"/>
  <c r="K24" i="2" s="1"/>
  <c r="M24" i="2" s="1"/>
  <c r="J21" i="2"/>
  <c r="K21" i="2" s="1"/>
  <c r="M21" i="2" s="1"/>
  <c r="J20" i="2"/>
  <c r="K20" i="2" s="1"/>
  <c r="M20" i="2" s="1"/>
  <c r="J17" i="2"/>
  <c r="K17" i="2" s="1"/>
  <c r="M17" i="2" s="1"/>
  <c r="J16" i="2"/>
  <c r="K16" i="2" s="1"/>
  <c r="M16" i="2" s="1"/>
  <c r="J13" i="2"/>
  <c r="K13" i="2" s="1"/>
  <c r="M13" i="2" s="1"/>
  <c r="J12" i="2"/>
  <c r="K12" i="2" s="1"/>
  <c r="M12" i="2" s="1"/>
  <c r="J9" i="2"/>
  <c r="K9" i="2" s="1"/>
  <c r="M9" i="2" s="1"/>
  <c r="J380" i="2"/>
  <c r="K380" i="2" s="1"/>
  <c r="M380" i="2" s="1"/>
  <c r="J307" i="2"/>
  <c r="K307" i="2" s="1"/>
  <c r="M307" i="2" s="1"/>
  <c r="J306" i="2"/>
  <c r="K306" i="2" s="1"/>
  <c r="M306" i="2" s="1"/>
  <c r="J296" i="2"/>
  <c r="K296" i="2" s="1"/>
  <c r="M296" i="2" s="1"/>
  <c r="J275" i="2"/>
  <c r="K275" i="2" s="1"/>
  <c r="M275" i="2" s="1"/>
  <c r="J274" i="2"/>
  <c r="K274" i="2" s="1"/>
  <c r="M274" i="2" s="1"/>
  <c r="J264" i="2"/>
  <c r="K264" i="2" s="1"/>
  <c r="M264" i="2" s="1"/>
  <c r="J214" i="2"/>
  <c r="K214" i="2" s="1"/>
  <c r="M214" i="2" s="1"/>
  <c r="J213" i="2"/>
  <c r="K213" i="2" s="1"/>
  <c r="M213" i="2" s="1"/>
  <c r="J204" i="2"/>
  <c r="K204" i="2" s="1"/>
  <c r="M204" i="2" s="1"/>
  <c r="J202" i="2"/>
  <c r="K202" i="2" s="1"/>
  <c r="M202" i="2" s="1"/>
  <c r="J185" i="2"/>
  <c r="K185" i="2" s="1"/>
  <c r="M185" i="2" s="1"/>
  <c r="J180" i="2"/>
  <c r="K180" i="2" s="1"/>
  <c r="M180" i="2" s="1"/>
  <c r="J174" i="2"/>
  <c r="K174" i="2" s="1"/>
  <c r="M174" i="2" s="1"/>
  <c r="J168" i="2"/>
  <c r="K168" i="2" s="1"/>
  <c r="M168" i="2" s="1"/>
  <c r="J161" i="2"/>
  <c r="K161" i="2" s="1"/>
  <c r="M161" i="2" s="1"/>
  <c r="J150" i="2"/>
  <c r="K150" i="2" s="1"/>
  <c r="M150" i="2" s="1"/>
  <c r="J149" i="2"/>
  <c r="K149" i="2" s="1"/>
  <c r="M149" i="2" s="1"/>
  <c r="J140" i="2"/>
  <c r="K140" i="2" s="1"/>
  <c r="M140" i="2" s="1"/>
  <c r="J138" i="2"/>
  <c r="K138" i="2" s="1"/>
  <c r="M138" i="2" s="1"/>
  <c r="J118" i="2"/>
  <c r="K118" i="2" s="1"/>
  <c r="M118" i="2" s="1"/>
  <c r="J116" i="2"/>
  <c r="K116" i="2" s="1"/>
  <c r="M116" i="2" s="1"/>
  <c r="J113" i="2"/>
  <c r="K113" i="2" s="1"/>
  <c r="M113" i="2" s="1"/>
  <c r="J414" i="2"/>
  <c r="K414" i="2" s="1"/>
  <c r="M414" i="2" s="1"/>
  <c r="J401" i="2"/>
  <c r="K401" i="2" s="1"/>
  <c r="M401" i="2" s="1"/>
  <c r="J332" i="2"/>
  <c r="K332" i="2" s="1"/>
  <c r="M332" i="2" s="1"/>
  <c r="J324" i="2"/>
  <c r="K324" i="2" s="1"/>
  <c r="M324" i="2" s="1"/>
  <c r="J316" i="2"/>
  <c r="K316" i="2" s="1"/>
  <c r="M316" i="2" s="1"/>
  <c r="J299" i="2"/>
  <c r="K299" i="2" s="1"/>
  <c r="M299" i="2" s="1"/>
  <c r="J298" i="2"/>
  <c r="K298" i="2" s="1"/>
  <c r="M298" i="2" s="1"/>
  <c r="J288" i="2"/>
  <c r="K288" i="2" s="1"/>
  <c r="M288" i="2" s="1"/>
  <c r="J267" i="2"/>
  <c r="K267" i="2" s="1"/>
  <c r="M267" i="2" s="1"/>
  <c r="J266" i="2"/>
  <c r="K266" i="2" s="1"/>
  <c r="M266" i="2" s="1"/>
  <c r="J260" i="2"/>
  <c r="K260" i="2" s="1"/>
  <c r="M260" i="2" s="1"/>
  <c r="J255" i="2"/>
  <c r="K255" i="2" s="1"/>
  <c r="M255" i="2" s="1"/>
  <c r="J254" i="2"/>
  <c r="K254" i="2" s="1"/>
  <c r="M254" i="2" s="1"/>
  <c r="J252" i="2"/>
  <c r="K252" i="2" s="1"/>
  <c r="M252" i="2" s="1"/>
  <c r="J247" i="2"/>
  <c r="K247" i="2" s="1"/>
  <c r="M247" i="2" s="1"/>
  <c r="J246" i="2"/>
  <c r="K246" i="2" s="1"/>
  <c r="M246" i="2" s="1"/>
  <c r="J244" i="2"/>
  <c r="K244" i="2" s="1"/>
  <c r="M244" i="2" s="1"/>
  <c r="J239" i="2"/>
  <c r="K239" i="2" s="1"/>
  <c r="M239" i="2" s="1"/>
  <c r="J238" i="2"/>
  <c r="K238" i="2" s="1"/>
  <c r="M238" i="2" s="1"/>
  <c r="J236" i="2"/>
  <c r="K236" i="2" s="1"/>
  <c r="M236" i="2" s="1"/>
  <c r="J231" i="2"/>
  <c r="K231" i="2" s="1"/>
  <c r="M231" i="2" s="1"/>
  <c r="J230" i="2"/>
  <c r="K230" i="2" s="1"/>
  <c r="M230" i="2" s="1"/>
  <c r="J228" i="2"/>
  <c r="K228" i="2" s="1"/>
  <c r="M228" i="2" s="1"/>
  <c r="J218" i="2"/>
  <c r="K218" i="2" s="1"/>
  <c r="M218" i="2" s="1"/>
  <c r="J331" i="2"/>
  <c r="K331" i="2" s="1"/>
  <c r="M331" i="2" s="1"/>
  <c r="J330" i="2"/>
  <c r="K330" i="2" s="1"/>
  <c r="M330" i="2" s="1"/>
  <c r="J209" i="2"/>
  <c r="K209" i="2" s="1"/>
  <c r="M209" i="2" s="1"/>
  <c r="J184" i="2"/>
  <c r="K184" i="2" s="1"/>
  <c r="M184" i="2" s="1"/>
  <c r="J169" i="2"/>
  <c r="K169" i="2" s="1"/>
  <c r="M169" i="2" s="1"/>
  <c r="J154" i="2"/>
  <c r="K154" i="2" s="1"/>
  <c r="M154" i="2" s="1"/>
  <c r="J145" i="2"/>
  <c r="K145" i="2" s="1"/>
  <c r="M145" i="2" s="1"/>
  <c r="J137" i="2"/>
  <c r="K137" i="2" s="1"/>
  <c r="M137" i="2" s="1"/>
  <c r="J134" i="2"/>
  <c r="K134" i="2" s="1"/>
  <c r="M134" i="2" s="1"/>
  <c r="J109" i="2"/>
  <c r="K109" i="2" s="1"/>
  <c r="M109" i="2" s="1"/>
  <c r="J304" i="2"/>
  <c r="K304" i="2" s="1"/>
  <c r="M304" i="2" s="1"/>
  <c r="J272" i="2"/>
  <c r="K272" i="2" s="1"/>
  <c r="M272" i="2" s="1"/>
  <c r="J197" i="2"/>
  <c r="K197" i="2" s="1"/>
  <c r="M197" i="2" s="1"/>
  <c r="J196" i="2"/>
  <c r="K196" i="2" s="1"/>
  <c r="M196" i="2" s="1"/>
  <c r="J190" i="2"/>
  <c r="K190" i="2" s="1"/>
  <c r="M190" i="2" s="1"/>
  <c r="J188" i="2"/>
  <c r="K188" i="2" s="1"/>
  <c r="M188" i="2" s="1"/>
  <c r="J165" i="2"/>
  <c r="K165" i="2" s="1"/>
  <c r="M165" i="2" s="1"/>
  <c r="J102" i="2"/>
  <c r="K102" i="2" s="1"/>
  <c r="M102" i="2" s="1"/>
  <c r="J94" i="2"/>
  <c r="K94" i="2" s="1"/>
  <c r="M94" i="2" s="1"/>
  <c r="J86" i="2"/>
  <c r="K86" i="2" s="1"/>
  <c r="M86" i="2" s="1"/>
  <c r="J78" i="2"/>
  <c r="K78" i="2" s="1"/>
  <c r="M78" i="2" s="1"/>
  <c r="J70" i="2"/>
  <c r="K70" i="2" s="1"/>
  <c r="M70" i="2" s="1"/>
  <c r="J62" i="2"/>
  <c r="K62" i="2" s="1"/>
  <c r="M62" i="2" s="1"/>
  <c r="J54" i="2"/>
  <c r="K54" i="2" s="1"/>
  <c r="M54" i="2" s="1"/>
  <c r="J46" i="2"/>
  <c r="K46" i="2" s="1"/>
  <c r="M46" i="2" s="1"/>
  <c r="J38" i="2"/>
  <c r="K38" i="2" s="1"/>
  <c r="M38" i="2" s="1"/>
  <c r="J30" i="2"/>
  <c r="K30" i="2" s="1"/>
  <c r="M30" i="2" s="1"/>
  <c r="J14" i="2"/>
  <c r="K14" i="2" s="1"/>
  <c r="M14" i="2" s="1"/>
  <c r="J315" i="2"/>
  <c r="K315" i="2" s="1"/>
  <c r="M315" i="2" s="1"/>
  <c r="J314" i="2"/>
  <c r="K314" i="2" s="1"/>
  <c r="M314" i="2" s="1"/>
  <c r="J283" i="2"/>
  <c r="K283" i="2" s="1"/>
  <c r="M283" i="2" s="1"/>
  <c r="J282" i="2"/>
  <c r="K282" i="2" s="1"/>
  <c r="M282" i="2" s="1"/>
  <c r="J186" i="2"/>
  <c r="K186" i="2" s="1"/>
  <c r="M186" i="2" s="1"/>
  <c r="J164" i="2"/>
  <c r="K164" i="2" s="1"/>
  <c r="M164" i="2" s="1"/>
  <c r="J152" i="2"/>
  <c r="K152" i="2" s="1"/>
  <c r="M152" i="2" s="1"/>
  <c r="J133" i="2"/>
  <c r="K133" i="2" s="1"/>
  <c r="M133" i="2" s="1"/>
  <c r="J132" i="2"/>
  <c r="K132" i="2" s="1"/>
  <c r="M132" i="2" s="1"/>
  <c r="J122" i="2"/>
  <c r="K122" i="2" s="1"/>
  <c r="M122" i="2" s="1"/>
  <c r="J120" i="2"/>
  <c r="K120" i="2" s="1"/>
  <c r="M120" i="2" s="1"/>
  <c r="J117" i="2"/>
  <c r="K117" i="2" s="1"/>
  <c r="M117" i="2" s="1"/>
  <c r="J114" i="2"/>
  <c r="K114" i="2" s="1"/>
  <c r="M114" i="2" s="1"/>
  <c r="J112" i="2"/>
  <c r="K112" i="2" s="1"/>
  <c r="M112" i="2" s="1"/>
  <c r="J323" i="2"/>
  <c r="K323" i="2" s="1"/>
  <c r="M323" i="2" s="1"/>
  <c r="J322" i="2"/>
  <c r="K322" i="2" s="1"/>
  <c r="M322" i="2" s="1"/>
  <c r="J216" i="2"/>
  <c r="K216" i="2" s="1"/>
  <c r="M216" i="2" s="1"/>
  <c r="J201" i="2"/>
  <c r="K201" i="2" s="1"/>
  <c r="M201" i="2" s="1"/>
  <c r="J198" i="2"/>
  <c r="K198" i="2" s="1"/>
  <c r="M198" i="2" s="1"/>
  <c r="J177" i="2"/>
  <c r="K177" i="2" s="1"/>
  <c r="M177" i="2" s="1"/>
  <c r="J166" i="2"/>
  <c r="K166" i="2" s="1"/>
  <c r="M166" i="2" s="1"/>
  <c r="J158" i="2"/>
  <c r="K158" i="2" s="1"/>
  <c r="M158" i="2" s="1"/>
  <c r="J156" i="2"/>
  <c r="K156" i="2" s="1"/>
  <c r="M156" i="2" s="1"/>
  <c r="J125" i="2"/>
  <c r="K125" i="2" s="1"/>
  <c r="M125" i="2" s="1"/>
  <c r="J106" i="2"/>
  <c r="K106" i="2" s="1"/>
  <c r="M106" i="2" s="1"/>
  <c r="J98" i="2"/>
  <c r="K98" i="2" s="1"/>
  <c r="M98" i="2" s="1"/>
  <c r="J90" i="2"/>
  <c r="K90" i="2" s="1"/>
  <c r="M90" i="2" s="1"/>
  <c r="J82" i="2"/>
  <c r="K82" i="2" s="1"/>
  <c r="M82" i="2" s="1"/>
  <c r="J74" i="2"/>
  <c r="K74" i="2" s="1"/>
  <c r="M74" i="2" s="1"/>
  <c r="J66" i="2"/>
  <c r="K66" i="2" s="1"/>
  <c r="M66" i="2" s="1"/>
  <c r="J58" i="2"/>
  <c r="K58" i="2" s="1"/>
  <c r="M58" i="2" s="1"/>
  <c r="J50" i="2"/>
  <c r="K50" i="2" s="1"/>
  <c r="M50" i="2" s="1"/>
  <c r="J42" i="2"/>
  <c r="K42" i="2" s="1"/>
  <c r="M42" i="2" s="1"/>
  <c r="J34" i="2"/>
  <c r="K34" i="2" s="1"/>
  <c r="M34" i="2" s="1"/>
  <c r="J26" i="2"/>
  <c r="K26" i="2" s="1"/>
  <c r="M26" i="2" s="1"/>
  <c r="J18" i="2"/>
  <c r="K18" i="2" s="1"/>
  <c r="M18" i="2" s="1"/>
  <c r="J10" i="2"/>
  <c r="K10" i="2" s="1"/>
  <c r="M10" i="2" s="1"/>
  <c r="J22" i="2"/>
  <c r="K22" i="2" s="1"/>
  <c r="M22" i="2" s="1"/>
  <c r="J428" i="1"/>
  <c r="K428" i="1" s="1"/>
  <c r="M428" i="1" s="1"/>
  <c r="N428" i="2" s="1"/>
  <c r="J424" i="1"/>
  <c r="K424" i="1" s="1"/>
  <c r="M424" i="1" s="1"/>
  <c r="N424" i="2" s="1"/>
  <c r="J420" i="1"/>
  <c r="K420" i="1" s="1"/>
  <c r="M420" i="1" s="1"/>
  <c r="N420" i="2" s="1"/>
  <c r="J416" i="1"/>
  <c r="K416" i="1" s="1"/>
  <c r="M416" i="1" s="1"/>
  <c r="N416" i="2" s="1"/>
  <c r="J412" i="1"/>
  <c r="K412" i="1" s="1"/>
  <c r="M412" i="1" s="1"/>
  <c r="N412" i="2" s="1"/>
  <c r="J408" i="1"/>
  <c r="K408" i="1" s="1"/>
  <c r="M408" i="1" s="1"/>
  <c r="N408" i="2" s="1"/>
  <c r="J404" i="1"/>
  <c r="K404" i="1" s="1"/>
  <c r="M404" i="1" s="1"/>
  <c r="N404" i="2" s="1"/>
  <c r="J400" i="1"/>
  <c r="K400" i="1" s="1"/>
  <c r="M400" i="1" s="1"/>
  <c r="N400" i="2" s="1"/>
  <c r="J396" i="1"/>
  <c r="K396" i="1" s="1"/>
  <c r="M396" i="1" s="1"/>
  <c r="N396" i="2" s="1"/>
  <c r="J392" i="1"/>
  <c r="K392" i="1" s="1"/>
  <c r="M392" i="1" s="1"/>
  <c r="N392" i="2" s="1"/>
  <c r="J388" i="1"/>
  <c r="K388" i="1" s="1"/>
  <c r="M388" i="1" s="1"/>
  <c r="N388" i="2" s="1"/>
  <c r="J425" i="1"/>
  <c r="K425" i="1" s="1"/>
  <c r="M425" i="1" s="1"/>
  <c r="N425" i="2" s="1"/>
  <c r="J419" i="1"/>
  <c r="K419" i="1" s="1"/>
  <c r="M419" i="1" s="1"/>
  <c r="N419" i="2" s="1"/>
  <c r="J414" i="1"/>
  <c r="K414" i="1" s="1"/>
  <c r="M414" i="1" s="1"/>
  <c r="N414" i="2" s="1"/>
  <c r="J409" i="1"/>
  <c r="K409" i="1" s="1"/>
  <c r="M409" i="1" s="1"/>
  <c r="N409" i="2" s="1"/>
  <c r="J403" i="1"/>
  <c r="K403" i="1" s="1"/>
  <c r="M403" i="1" s="1"/>
  <c r="N403" i="2" s="1"/>
  <c r="J398" i="1"/>
  <c r="K398" i="1" s="1"/>
  <c r="M398" i="1" s="1"/>
  <c r="N398" i="2" s="1"/>
  <c r="J393" i="1"/>
  <c r="K393" i="1" s="1"/>
  <c r="M393" i="1" s="1"/>
  <c r="N393" i="2" s="1"/>
  <c r="J387" i="1"/>
  <c r="K387" i="1" s="1"/>
  <c r="M387" i="1" s="1"/>
  <c r="N387" i="2" s="1"/>
  <c r="J383" i="1"/>
  <c r="K383" i="1" s="1"/>
  <c r="M383" i="1" s="1"/>
  <c r="N383" i="2" s="1"/>
  <c r="J379" i="1"/>
  <c r="K379" i="1" s="1"/>
  <c r="M379" i="1" s="1"/>
  <c r="N379" i="2" s="1"/>
  <c r="J375" i="1"/>
  <c r="K375" i="1" s="1"/>
  <c r="M375" i="1" s="1"/>
  <c r="N375" i="2" s="1"/>
  <c r="J371" i="1"/>
  <c r="K371" i="1" s="1"/>
  <c r="M371" i="1" s="1"/>
  <c r="N371" i="2" s="1"/>
  <c r="J367" i="1"/>
  <c r="K367" i="1" s="1"/>
  <c r="M367" i="1" s="1"/>
  <c r="N367" i="2" s="1"/>
  <c r="J363" i="1"/>
  <c r="K363" i="1" s="1"/>
  <c r="M363" i="1" s="1"/>
  <c r="N363" i="2" s="1"/>
  <c r="J359" i="1"/>
  <c r="K359" i="1" s="1"/>
  <c r="M359" i="1" s="1"/>
  <c r="N359" i="2" s="1"/>
  <c r="J355" i="1"/>
  <c r="K355" i="1" s="1"/>
  <c r="M355" i="1" s="1"/>
  <c r="N355" i="2" s="1"/>
  <c r="J351" i="1"/>
  <c r="K351" i="1" s="1"/>
  <c r="M351" i="1" s="1"/>
  <c r="N351" i="2" s="1"/>
  <c r="J347" i="1"/>
  <c r="K347" i="1" s="1"/>
  <c r="M347" i="1" s="1"/>
  <c r="N347" i="2" s="1"/>
  <c r="J343" i="1"/>
  <c r="K343" i="1" s="1"/>
  <c r="M343" i="1" s="1"/>
  <c r="N343" i="2" s="1"/>
  <c r="J339" i="1"/>
  <c r="K339" i="1" s="1"/>
  <c r="M339" i="1" s="1"/>
  <c r="N339" i="2" s="1"/>
  <c r="J335" i="1"/>
  <c r="K335" i="1" s="1"/>
  <c r="M335" i="1" s="1"/>
  <c r="N335" i="2" s="1"/>
  <c r="J331" i="1"/>
  <c r="K331" i="1" s="1"/>
  <c r="M331" i="1" s="1"/>
  <c r="N331" i="2" s="1"/>
  <c r="J327" i="1"/>
  <c r="K327" i="1" s="1"/>
  <c r="M327" i="1" s="1"/>
  <c r="N327" i="2" s="1"/>
  <c r="J323" i="1"/>
  <c r="K323" i="1" s="1"/>
  <c r="M323" i="1" s="1"/>
  <c r="N323" i="2" s="1"/>
  <c r="J422" i="1"/>
  <c r="K422" i="1" s="1"/>
  <c r="M422" i="1" s="1"/>
  <c r="N422" i="2" s="1"/>
  <c r="J410" i="1"/>
  <c r="K410" i="1" s="1"/>
  <c r="M410" i="1" s="1"/>
  <c r="N410" i="2" s="1"/>
  <c r="J407" i="1"/>
  <c r="K407" i="1" s="1"/>
  <c r="M407" i="1" s="1"/>
  <c r="N407" i="2" s="1"/>
  <c r="J397" i="1"/>
  <c r="K397" i="1" s="1"/>
  <c r="M397" i="1" s="1"/>
  <c r="N397" i="2" s="1"/>
  <c r="J395" i="1"/>
  <c r="K395" i="1" s="1"/>
  <c r="M395" i="1" s="1"/>
  <c r="N395" i="2" s="1"/>
  <c r="J385" i="1"/>
  <c r="K385" i="1" s="1"/>
  <c r="M385" i="1" s="1"/>
  <c r="N385" i="2" s="1"/>
  <c r="J380" i="1"/>
  <c r="K380" i="1" s="1"/>
  <c r="M380" i="1" s="1"/>
  <c r="N380" i="2" s="1"/>
  <c r="J374" i="1"/>
  <c r="K374" i="1" s="1"/>
  <c r="M374" i="1" s="1"/>
  <c r="N374" i="2" s="1"/>
  <c r="J369" i="1"/>
  <c r="K369" i="1" s="1"/>
  <c r="M369" i="1" s="1"/>
  <c r="N369" i="2" s="1"/>
  <c r="J364" i="1"/>
  <c r="K364" i="1" s="1"/>
  <c r="M364" i="1" s="1"/>
  <c r="N364" i="2" s="1"/>
  <c r="J358" i="1"/>
  <c r="K358" i="1" s="1"/>
  <c r="M358" i="1" s="1"/>
  <c r="N358" i="2" s="1"/>
  <c r="J353" i="1"/>
  <c r="K353" i="1" s="1"/>
  <c r="M353" i="1" s="1"/>
  <c r="N353" i="2" s="1"/>
  <c r="J348" i="1"/>
  <c r="K348" i="1" s="1"/>
  <c r="M348" i="1" s="1"/>
  <c r="N348" i="2" s="1"/>
  <c r="J342" i="1"/>
  <c r="K342" i="1" s="1"/>
  <c r="M342" i="1" s="1"/>
  <c r="N342" i="2" s="1"/>
  <c r="J337" i="1"/>
  <c r="K337" i="1" s="1"/>
  <c r="M337" i="1" s="1"/>
  <c r="N337" i="2" s="1"/>
  <c r="J332" i="1"/>
  <c r="K332" i="1" s="1"/>
  <c r="M332" i="1" s="1"/>
  <c r="N332" i="2" s="1"/>
  <c r="J326" i="1"/>
  <c r="K326" i="1" s="1"/>
  <c r="M326" i="1" s="1"/>
  <c r="N326" i="2" s="1"/>
  <c r="J320" i="1"/>
  <c r="K320" i="1" s="1"/>
  <c r="M320" i="1" s="1"/>
  <c r="N320" i="2" s="1"/>
  <c r="J316" i="1"/>
  <c r="K316" i="1" s="1"/>
  <c r="M316" i="1" s="1"/>
  <c r="N316" i="2" s="1"/>
  <c r="J312" i="1"/>
  <c r="K312" i="1" s="1"/>
  <c r="M312" i="1" s="1"/>
  <c r="N312" i="2" s="1"/>
  <c r="J308" i="1"/>
  <c r="K308" i="1" s="1"/>
  <c r="M308" i="1" s="1"/>
  <c r="N308" i="2" s="1"/>
  <c r="J304" i="1"/>
  <c r="K304" i="1" s="1"/>
  <c r="M304" i="1" s="1"/>
  <c r="N304" i="2" s="1"/>
  <c r="J300" i="1"/>
  <c r="K300" i="1" s="1"/>
  <c r="M300" i="1" s="1"/>
  <c r="N300" i="2" s="1"/>
  <c r="J296" i="1"/>
  <c r="K296" i="1" s="1"/>
  <c r="M296" i="1" s="1"/>
  <c r="N296" i="2" s="1"/>
  <c r="J292" i="1"/>
  <c r="K292" i="1" s="1"/>
  <c r="M292" i="1" s="1"/>
  <c r="N292" i="2" s="1"/>
  <c r="J288" i="1"/>
  <c r="K288" i="1" s="1"/>
  <c r="M288" i="1" s="1"/>
  <c r="N288" i="2" s="1"/>
  <c r="J284" i="1"/>
  <c r="K284" i="1" s="1"/>
  <c r="M284" i="1" s="1"/>
  <c r="N284" i="2" s="1"/>
  <c r="J280" i="1"/>
  <c r="K280" i="1" s="1"/>
  <c r="M280" i="1" s="1"/>
  <c r="N280" i="2" s="1"/>
  <c r="J276" i="1"/>
  <c r="K276" i="1" s="1"/>
  <c r="M276" i="1" s="1"/>
  <c r="N276" i="2" s="1"/>
  <c r="J272" i="1"/>
  <c r="K272" i="1" s="1"/>
  <c r="M272" i="1" s="1"/>
  <c r="N272" i="2" s="1"/>
  <c r="J268" i="1"/>
  <c r="K268" i="1" s="1"/>
  <c r="M268" i="1" s="1"/>
  <c r="N268" i="2" s="1"/>
  <c r="J264" i="1"/>
  <c r="K264" i="1" s="1"/>
  <c r="M264" i="1" s="1"/>
  <c r="N264" i="2" s="1"/>
  <c r="J260" i="1"/>
  <c r="K260" i="1" s="1"/>
  <c r="M260" i="1" s="1"/>
  <c r="N260" i="2" s="1"/>
  <c r="J256" i="1"/>
  <c r="K256" i="1" s="1"/>
  <c r="M256" i="1" s="1"/>
  <c r="N256" i="2" s="1"/>
  <c r="J252" i="1"/>
  <c r="K252" i="1" s="1"/>
  <c r="M252" i="1" s="1"/>
  <c r="N252" i="2" s="1"/>
  <c r="J248" i="1"/>
  <c r="K248" i="1" s="1"/>
  <c r="M248" i="1" s="1"/>
  <c r="N248" i="2" s="1"/>
  <c r="J244" i="1"/>
  <c r="K244" i="1" s="1"/>
  <c r="M244" i="1" s="1"/>
  <c r="N244" i="2" s="1"/>
  <c r="J240" i="1"/>
  <c r="K240" i="1" s="1"/>
  <c r="M240" i="1" s="1"/>
  <c r="N240" i="2" s="1"/>
  <c r="J236" i="1"/>
  <c r="K236" i="1" s="1"/>
  <c r="M236" i="1" s="1"/>
  <c r="N236" i="2" s="1"/>
  <c r="J232" i="1"/>
  <c r="K232" i="1" s="1"/>
  <c r="M232" i="1" s="1"/>
  <c r="N232" i="2" s="1"/>
  <c r="J228" i="1"/>
  <c r="K228" i="1" s="1"/>
  <c r="M228" i="1" s="1"/>
  <c r="N228" i="2" s="1"/>
  <c r="J224" i="1"/>
  <c r="K224" i="1" s="1"/>
  <c r="M224" i="1" s="1"/>
  <c r="N224" i="2" s="1"/>
  <c r="J220" i="1"/>
  <c r="K220" i="1" s="1"/>
  <c r="M220" i="1" s="1"/>
  <c r="N220" i="2" s="1"/>
  <c r="J216" i="1"/>
  <c r="K216" i="1" s="1"/>
  <c r="M216" i="1" s="1"/>
  <c r="N216" i="2" s="1"/>
  <c r="J212" i="1"/>
  <c r="K212" i="1" s="1"/>
  <c r="M212" i="1" s="1"/>
  <c r="N212" i="2" s="1"/>
  <c r="J208" i="1"/>
  <c r="K208" i="1" s="1"/>
  <c r="M208" i="1" s="1"/>
  <c r="N208" i="2" s="1"/>
  <c r="J204" i="1"/>
  <c r="K204" i="1" s="1"/>
  <c r="M204" i="1" s="1"/>
  <c r="N204" i="2" s="1"/>
  <c r="J200" i="1"/>
  <c r="K200" i="1" s="1"/>
  <c r="M200" i="1" s="1"/>
  <c r="N200" i="2" s="1"/>
  <c r="J427" i="1"/>
  <c r="K427" i="1" s="1"/>
  <c r="M427" i="1" s="1"/>
  <c r="N427" i="2" s="1"/>
  <c r="J417" i="1"/>
  <c r="K417" i="1" s="1"/>
  <c r="M417" i="1" s="1"/>
  <c r="N417" i="2" s="1"/>
  <c r="J402" i="1"/>
  <c r="K402" i="1" s="1"/>
  <c r="M402" i="1" s="1"/>
  <c r="N402" i="2" s="1"/>
  <c r="J399" i="1"/>
  <c r="K399" i="1" s="1"/>
  <c r="M399" i="1" s="1"/>
  <c r="N399" i="2" s="1"/>
  <c r="J394" i="1"/>
  <c r="K394" i="1" s="1"/>
  <c r="M394" i="1" s="1"/>
  <c r="N394" i="2" s="1"/>
  <c r="J389" i="1"/>
  <c r="K389" i="1" s="1"/>
  <c r="M389" i="1" s="1"/>
  <c r="N389" i="2" s="1"/>
  <c r="J381" i="1"/>
  <c r="K381" i="1" s="1"/>
  <c r="M381" i="1" s="1"/>
  <c r="N381" i="2" s="1"/>
  <c r="J378" i="1"/>
  <c r="K378" i="1" s="1"/>
  <c r="M378" i="1" s="1"/>
  <c r="N378" i="2" s="1"/>
  <c r="J368" i="1"/>
  <c r="K368" i="1" s="1"/>
  <c r="M368" i="1" s="1"/>
  <c r="N368" i="2" s="1"/>
  <c r="J366" i="1"/>
  <c r="K366" i="1" s="1"/>
  <c r="M366" i="1" s="1"/>
  <c r="N366" i="2" s="1"/>
  <c r="J356" i="1"/>
  <c r="K356" i="1" s="1"/>
  <c r="M356" i="1" s="1"/>
  <c r="N356" i="2" s="1"/>
  <c r="J354" i="1"/>
  <c r="K354" i="1" s="1"/>
  <c r="M354" i="1" s="1"/>
  <c r="N354" i="2" s="1"/>
  <c r="J344" i="1"/>
  <c r="K344" i="1" s="1"/>
  <c r="M344" i="1" s="1"/>
  <c r="N344" i="2" s="1"/>
  <c r="J341" i="1"/>
  <c r="K341" i="1" s="1"/>
  <c r="M341" i="1" s="1"/>
  <c r="N341" i="2" s="1"/>
  <c r="J329" i="1"/>
  <c r="K329" i="1" s="1"/>
  <c r="M329" i="1" s="1"/>
  <c r="N329" i="2" s="1"/>
  <c r="J318" i="1"/>
  <c r="K318" i="1" s="1"/>
  <c r="M318" i="1" s="1"/>
  <c r="N318" i="2" s="1"/>
  <c r="J313" i="1"/>
  <c r="K313" i="1" s="1"/>
  <c r="M313" i="1" s="1"/>
  <c r="N313" i="2" s="1"/>
  <c r="J307" i="1"/>
  <c r="K307" i="1" s="1"/>
  <c r="M307" i="1" s="1"/>
  <c r="N307" i="2" s="1"/>
  <c r="J302" i="1"/>
  <c r="K302" i="1" s="1"/>
  <c r="M302" i="1" s="1"/>
  <c r="N302" i="2" s="1"/>
  <c r="J297" i="1"/>
  <c r="K297" i="1" s="1"/>
  <c r="M297" i="1" s="1"/>
  <c r="N297" i="2" s="1"/>
  <c r="J291" i="1"/>
  <c r="K291" i="1" s="1"/>
  <c r="M291" i="1" s="1"/>
  <c r="N291" i="2" s="1"/>
  <c r="J286" i="1"/>
  <c r="K286" i="1" s="1"/>
  <c r="M286" i="1" s="1"/>
  <c r="N286" i="2" s="1"/>
  <c r="J281" i="1"/>
  <c r="K281" i="1" s="1"/>
  <c r="M281" i="1" s="1"/>
  <c r="N281" i="2" s="1"/>
  <c r="J275" i="1"/>
  <c r="K275" i="1" s="1"/>
  <c r="M275" i="1" s="1"/>
  <c r="N275" i="2" s="1"/>
  <c r="J270" i="1"/>
  <c r="K270" i="1" s="1"/>
  <c r="M270" i="1" s="1"/>
  <c r="N270" i="2" s="1"/>
  <c r="J265" i="1"/>
  <c r="K265" i="1" s="1"/>
  <c r="M265" i="1" s="1"/>
  <c r="N265" i="2" s="1"/>
  <c r="J259" i="1"/>
  <c r="K259" i="1" s="1"/>
  <c r="M259" i="1" s="1"/>
  <c r="N259" i="2" s="1"/>
  <c r="J254" i="1"/>
  <c r="K254" i="1" s="1"/>
  <c r="M254" i="1" s="1"/>
  <c r="N254" i="2" s="1"/>
  <c r="J249" i="1"/>
  <c r="K249" i="1" s="1"/>
  <c r="M249" i="1" s="1"/>
  <c r="N249" i="2" s="1"/>
  <c r="J243" i="1"/>
  <c r="K243" i="1" s="1"/>
  <c r="M243" i="1" s="1"/>
  <c r="N243" i="2" s="1"/>
  <c r="J238" i="1"/>
  <c r="K238" i="1" s="1"/>
  <c r="M238" i="1" s="1"/>
  <c r="N238" i="2" s="1"/>
  <c r="J233" i="1"/>
  <c r="K233" i="1" s="1"/>
  <c r="M233" i="1" s="1"/>
  <c r="N233" i="2" s="1"/>
  <c r="J227" i="1"/>
  <c r="K227" i="1" s="1"/>
  <c r="M227" i="1" s="1"/>
  <c r="N227" i="2" s="1"/>
  <c r="J222" i="1"/>
  <c r="K222" i="1" s="1"/>
  <c r="M222" i="1" s="1"/>
  <c r="N222" i="2" s="1"/>
  <c r="J217" i="1"/>
  <c r="K217" i="1" s="1"/>
  <c r="M217" i="1" s="1"/>
  <c r="N217" i="2" s="1"/>
  <c r="J211" i="1"/>
  <c r="K211" i="1" s="1"/>
  <c r="M211" i="1" s="1"/>
  <c r="N211" i="2" s="1"/>
  <c r="J206" i="1"/>
  <c r="K206" i="1" s="1"/>
  <c r="M206" i="1" s="1"/>
  <c r="N206" i="2" s="1"/>
  <c r="J201" i="1"/>
  <c r="K201" i="1" s="1"/>
  <c r="M201" i="1" s="1"/>
  <c r="N201" i="2" s="1"/>
  <c r="J195" i="1"/>
  <c r="K195" i="1" s="1"/>
  <c r="M195" i="1" s="1"/>
  <c r="N195" i="2" s="1"/>
  <c r="J191" i="1"/>
  <c r="K191" i="1" s="1"/>
  <c r="M191" i="1" s="1"/>
  <c r="N191" i="2" s="1"/>
  <c r="J187" i="1"/>
  <c r="K187" i="1" s="1"/>
  <c r="M187" i="1" s="1"/>
  <c r="N187" i="2" s="1"/>
  <c r="J183" i="1"/>
  <c r="K183" i="1" s="1"/>
  <c r="M183" i="1" s="1"/>
  <c r="N183" i="2" s="1"/>
  <c r="J179" i="1"/>
  <c r="K179" i="1" s="1"/>
  <c r="M179" i="1" s="1"/>
  <c r="N179" i="2" s="1"/>
  <c r="J175" i="1"/>
  <c r="K175" i="1" s="1"/>
  <c r="M175" i="1" s="1"/>
  <c r="N175" i="2" s="1"/>
  <c r="J171" i="1"/>
  <c r="K171" i="1" s="1"/>
  <c r="M171" i="1" s="1"/>
  <c r="N171" i="2" s="1"/>
  <c r="J167" i="1"/>
  <c r="K167" i="1" s="1"/>
  <c r="M167" i="1" s="1"/>
  <c r="N167" i="2" s="1"/>
  <c r="J163" i="1"/>
  <c r="K163" i="1" s="1"/>
  <c r="M163" i="1" s="1"/>
  <c r="N163" i="2" s="1"/>
  <c r="J159" i="1"/>
  <c r="K159" i="1" s="1"/>
  <c r="M159" i="1" s="1"/>
  <c r="N159" i="2" s="1"/>
  <c r="J155" i="1"/>
  <c r="K155" i="1" s="1"/>
  <c r="M155" i="1" s="1"/>
  <c r="N155" i="2" s="1"/>
  <c r="J151" i="1"/>
  <c r="K151" i="1" s="1"/>
  <c r="M151" i="1" s="1"/>
  <c r="N151" i="2" s="1"/>
  <c r="J147" i="1"/>
  <c r="K147" i="1" s="1"/>
  <c r="M147" i="1" s="1"/>
  <c r="N147" i="2" s="1"/>
  <c r="J143" i="1"/>
  <c r="K143" i="1" s="1"/>
  <c r="M143" i="1" s="1"/>
  <c r="N143" i="2" s="1"/>
  <c r="J139" i="1"/>
  <c r="K139" i="1" s="1"/>
  <c r="M139" i="1" s="1"/>
  <c r="N139" i="2" s="1"/>
  <c r="J135" i="1"/>
  <c r="K135" i="1" s="1"/>
  <c r="M135" i="1" s="1"/>
  <c r="N135" i="2" s="1"/>
  <c r="J131" i="1"/>
  <c r="K131" i="1" s="1"/>
  <c r="M131" i="1" s="1"/>
  <c r="N131" i="2" s="1"/>
  <c r="J127" i="1"/>
  <c r="K127" i="1" s="1"/>
  <c r="M127" i="1" s="1"/>
  <c r="N127" i="2" s="1"/>
  <c r="J123" i="1"/>
  <c r="K123" i="1" s="1"/>
  <c r="M123" i="1" s="1"/>
  <c r="N123" i="2" s="1"/>
  <c r="J119" i="1"/>
  <c r="K119" i="1" s="1"/>
  <c r="M119" i="1" s="1"/>
  <c r="N119" i="2" s="1"/>
  <c r="J115" i="1"/>
  <c r="K115" i="1" s="1"/>
  <c r="M115" i="1" s="1"/>
  <c r="N115" i="2" s="1"/>
  <c r="J111" i="1"/>
  <c r="K111" i="1" s="1"/>
  <c r="M111" i="1" s="1"/>
  <c r="N111" i="2" s="1"/>
  <c r="J107" i="1"/>
  <c r="K107" i="1" s="1"/>
  <c r="M107" i="1" s="1"/>
  <c r="N107" i="2" s="1"/>
  <c r="J103" i="1"/>
  <c r="K103" i="1" s="1"/>
  <c r="M103" i="1" s="1"/>
  <c r="N103" i="2" s="1"/>
  <c r="J99" i="1"/>
  <c r="K99" i="1" s="1"/>
  <c r="M99" i="1" s="1"/>
  <c r="N99" i="2" s="1"/>
  <c r="J95" i="1"/>
  <c r="K95" i="1" s="1"/>
  <c r="M95" i="1" s="1"/>
  <c r="N95" i="2" s="1"/>
  <c r="J91" i="1"/>
  <c r="K91" i="1" s="1"/>
  <c r="M91" i="1" s="1"/>
  <c r="N91" i="2" s="1"/>
  <c r="J87" i="1"/>
  <c r="K87" i="1" s="1"/>
  <c r="M87" i="1" s="1"/>
  <c r="N87" i="2" s="1"/>
  <c r="J83" i="1"/>
  <c r="K83" i="1" s="1"/>
  <c r="M83" i="1" s="1"/>
  <c r="N83" i="2" s="1"/>
  <c r="J79" i="1"/>
  <c r="K79" i="1" s="1"/>
  <c r="M79" i="1" s="1"/>
  <c r="N79" i="2" s="1"/>
  <c r="J75" i="1"/>
  <c r="K75" i="1" s="1"/>
  <c r="M75" i="1" s="1"/>
  <c r="N75" i="2" s="1"/>
  <c r="J71" i="1"/>
  <c r="K71" i="1" s="1"/>
  <c r="M71" i="1" s="1"/>
  <c r="N71" i="2" s="1"/>
  <c r="J67" i="1"/>
  <c r="K67" i="1" s="1"/>
  <c r="M67" i="1" s="1"/>
  <c r="N67" i="2" s="1"/>
  <c r="J63" i="1"/>
  <c r="K63" i="1" s="1"/>
  <c r="M63" i="1" s="1"/>
  <c r="N63" i="2" s="1"/>
  <c r="J59" i="1"/>
  <c r="K59" i="1" s="1"/>
  <c r="M59" i="1" s="1"/>
  <c r="N59" i="2" s="1"/>
  <c r="J55" i="1"/>
  <c r="K55" i="1" s="1"/>
  <c r="M55" i="1" s="1"/>
  <c r="N55" i="2" s="1"/>
  <c r="J51" i="1"/>
  <c r="K51" i="1" s="1"/>
  <c r="M51" i="1" s="1"/>
  <c r="N51" i="2" s="1"/>
  <c r="J47" i="1"/>
  <c r="K47" i="1" s="1"/>
  <c r="M47" i="1" s="1"/>
  <c r="N47" i="2" s="1"/>
  <c r="J43" i="1"/>
  <c r="K43" i="1" s="1"/>
  <c r="M43" i="1" s="1"/>
  <c r="N43" i="2" s="1"/>
  <c r="J39" i="1"/>
  <c r="K39" i="1" s="1"/>
  <c r="M39" i="1" s="1"/>
  <c r="N39" i="2" s="1"/>
  <c r="J35" i="1"/>
  <c r="K35" i="1" s="1"/>
  <c r="M35" i="1" s="1"/>
  <c r="N35" i="2" s="1"/>
  <c r="J31" i="1"/>
  <c r="K31" i="1" s="1"/>
  <c r="M31" i="1" s="1"/>
  <c r="N31" i="2" s="1"/>
  <c r="J27" i="1"/>
  <c r="K27" i="1" s="1"/>
  <c r="M27" i="1" s="1"/>
  <c r="N27" i="2" s="1"/>
  <c r="J23" i="1"/>
  <c r="K23" i="1" s="1"/>
  <c r="M23" i="1" s="1"/>
  <c r="N23" i="2" s="1"/>
  <c r="J19" i="1"/>
  <c r="K19" i="1" s="1"/>
  <c r="M19" i="1" s="1"/>
  <c r="N19" i="2" s="1"/>
  <c r="J15" i="1"/>
  <c r="K15" i="1" s="1"/>
  <c r="M15" i="1" s="1"/>
  <c r="N15" i="2" s="1"/>
  <c r="J11" i="1"/>
  <c r="K11" i="1" s="1"/>
  <c r="M11" i="1" s="1"/>
  <c r="N11" i="2" s="1"/>
  <c r="J429" i="1"/>
  <c r="K429" i="1" s="1"/>
  <c r="M429" i="1" s="1"/>
  <c r="N429" i="2" s="1"/>
  <c r="J426" i="1"/>
  <c r="K426" i="1" s="1"/>
  <c r="M426" i="1" s="1"/>
  <c r="N426" i="2" s="1"/>
  <c r="J421" i="1"/>
  <c r="K421" i="1" s="1"/>
  <c r="M421" i="1" s="1"/>
  <c r="N421" i="2" s="1"/>
  <c r="J411" i="1"/>
  <c r="K411" i="1" s="1"/>
  <c r="M411" i="1" s="1"/>
  <c r="N411" i="2" s="1"/>
  <c r="J401" i="1"/>
  <c r="K401" i="1" s="1"/>
  <c r="M401" i="1" s="1"/>
  <c r="N401" i="2" s="1"/>
  <c r="J386" i="1"/>
  <c r="K386" i="1" s="1"/>
  <c r="M386" i="1" s="1"/>
  <c r="N386" i="2" s="1"/>
  <c r="J377" i="1"/>
  <c r="K377" i="1" s="1"/>
  <c r="M377" i="1" s="1"/>
  <c r="N377" i="2" s="1"/>
  <c r="J365" i="1"/>
  <c r="K365" i="1" s="1"/>
  <c r="M365" i="1" s="1"/>
  <c r="N365" i="2" s="1"/>
  <c r="J362" i="1"/>
  <c r="K362" i="1" s="1"/>
  <c r="M362" i="1" s="1"/>
  <c r="N362" i="2" s="1"/>
  <c r="J352" i="1"/>
  <c r="K352" i="1" s="1"/>
  <c r="M352" i="1" s="1"/>
  <c r="N352" i="2" s="1"/>
  <c r="J350" i="1"/>
  <c r="K350" i="1" s="1"/>
  <c r="M350" i="1" s="1"/>
  <c r="N350" i="2" s="1"/>
  <c r="J340" i="1"/>
  <c r="K340" i="1" s="1"/>
  <c r="M340" i="1" s="1"/>
  <c r="N340" i="2" s="1"/>
  <c r="J338" i="1"/>
  <c r="K338" i="1" s="1"/>
  <c r="M338" i="1" s="1"/>
  <c r="N338" i="2" s="1"/>
  <c r="J328" i="1"/>
  <c r="K328" i="1" s="1"/>
  <c r="M328" i="1" s="1"/>
  <c r="N328" i="2" s="1"/>
  <c r="J325" i="1"/>
  <c r="K325" i="1" s="1"/>
  <c r="M325" i="1" s="1"/>
  <c r="N325" i="2" s="1"/>
  <c r="J319" i="1"/>
  <c r="K319" i="1" s="1"/>
  <c r="M319" i="1" s="1"/>
  <c r="N319" i="2" s="1"/>
  <c r="J314" i="1"/>
  <c r="K314" i="1" s="1"/>
  <c r="M314" i="1" s="1"/>
  <c r="N314" i="2" s="1"/>
  <c r="J309" i="1"/>
  <c r="K309" i="1" s="1"/>
  <c r="M309" i="1" s="1"/>
  <c r="N309" i="2" s="1"/>
  <c r="J415" i="1"/>
  <c r="K415" i="1" s="1"/>
  <c r="M415" i="1" s="1"/>
  <c r="N415" i="2" s="1"/>
  <c r="J390" i="1"/>
  <c r="K390" i="1" s="1"/>
  <c r="M390" i="1" s="1"/>
  <c r="N390" i="2" s="1"/>
  <c r="J384" i="1"/>
  <c r="K384" i="1" s="1"/>
  <c r="M384" i="1" s="1"/>
  <c r="N384" i="2" s="1"/>
  <c r="J370" i="1"/>
  <c r="K370" i="1" s="1"/>
  <c r="M370" i="1" s="1"/>
  <c r="N370" i="2" s="1"/>
  <c r="J360" i="1"/>
  <c r="K360" i="1" s="1"/>
  <c r="M360" i="1" s="1"/>
  <c r="N360" i="2" s="1"/>
  <c r="J336" i="1"/>
  <c r="K336" i="1" s="1"/>
  <c r="M336" i="1" s="1"/>
  <c r="N336" i="2" s="1"/>
  <c r="J330" i="1"/>
  <c r="K330" i="1" s="1"/>
  <c r="M330" i="1" s="1"/>
  <c r="N330" i="2" s="1"/>
  <c r="J315" i="1"/>
  <c r="K315" i="1" s="1"/>
  <c r="M315" i="1" s="1"/>
  <c r="N315" i="2" s="1"/>
  <c r="J303" i="1"/>
  <c r="K303" i="1" s="1"/>
  <c r="M303" i="1" s="1"/>
  <c r="N303" i="2" s="1"/>
  <c r="J293" i="1"/>
  <c r="K293" i="1" s="1"/>
  <c r="M293" i="1" s="1"/>
  <c r="N293" i="2" s="1"/>
  <c r="J290" i="1"/>
  <c r="K290" i="1" s="1"/>
  <c r="M290" i="1" s="1"/>
  <c r="N290" i="2" s="1"/>
  <c r="J278" i="1"/>
  <c r="K278" i="1" s="1"/>
  <c r="M278" i="1" s="1"/>
  <c r="N278" i="2" s="1"/>
  <c r="J266" i="1"/>
  <c r="K266" i="1" s="1"/>
  <c r="M266" i="1" s="1"/>
  <c r="N266" i="2" s="1"/>
  <c r="J263" i="1"/>
  <c r="K263" i="1" s="1"/>
  <c r="M263" i="1" s="1"/>
  <c r="N263" i="2" s="1"/>
  <c r="J253" i="1"/>
  <c r="K253" i="1" s="1"/>
  <c r="M253" i="1" s="1"/>
  <c r="N253" i="2" s="1"/>
  <c r="J251" i="1"/>
  <c r="K251" i="1" s="1"/>
  <c r="M251" i="1" s="1"/>
  <c r="N251" i="2" s="1"/>
  <c r="J241" i="1"/>
  <c r="K241" i="1" s="1"/>
  <c r="M241" i="1" s="1"/>
  <c r="N241" i="2" s="1"/>
  <c r="J239" i="1"/>
  <c r="K239" i="1" s="1"/>
  <c r="M239" i="1" s="1"/>
  <c r="N239" i="2" s="1"/>
  <c r="J229" i="1"/>
  <c r="K229" i="1" s="1"/>
  <c r="M229" i="1" s="1"/>
  <c r="N229" i="2" s="1"/>
  <c r="J226" i="1"/>
  <c r="K226" i="1" s="1"/>
  <c r="M226" i="1" s="1"/>
  <c r="N226" i="2" s="1"/>
  <c r="J214" i="1"/>
  <c r="K214" i="1" s="1"/>
  <c r="M214" i="1" s="1"/>
  <c r="N214" i="2" s="1"/>
  <c r="J202" i="1"/>
  <c r="K202" i="1" s="1"/>
  <c r="M202" i="1" s="1"/>
  <c r="N202" i="2" s="1"/>
  <c r="J199" i="1"/>
  <c r="K199" i="1" s="1"/>
  <c r="M199" i="1" s="1"/>
  <c r="N199" i="2" s="1"/>
  <c r="J193" i="1"/>
  <c r="K193" i="1" s="1"/>
  <c r="M193" i="1" s="1"/>
  <c r="N193" i="2" s="1"/>
  <c r="J188" i="1"/>
  <c r="K188" i="1" s="1"/>
  <c r="M188" i="1" s="1"/>
  <c r="N188" i="2" s="1"/>
  <c r="J182" i="1"/>
  <c r="K182" i="1" s="1"/>
  <c r="M182" i="1" s="1"/>
  <c r="N182" i="2" s="1"/>
  <c r="J177" i="1"/>
  <c r="K177" i="1" s="1"/>
  <c r="M177" i="1" s="1"/>
  <c r="N177" i="2" s="1"/>
  <c r="J172" i="1"/>
  <c r="K172" i="1" s="1"/>
  <c r="M172" i="1" s="1"/>
  <c r="N172" i="2" s="1"/>
  <c r="J166" i="1"/>
  <c r="K166" i="1" s="1"/>
  <c r="M166" i="1" s="1"/>
  <c r="N166" i="2" s="1"/>
  <c r="J161" i="1"/>
  <c r="K161" i="1" s="1"/>
  <c r="M161" i="1" s="1"/>
  <c r="N161" i="2" s="1"/>
  <c r="J156" i="1"/>
  <c r="K156" i="1" s="1"/>
  <c r="M156" i="1" s="1"/>
  <c r="N156" i="2" s="1"/>
  <c r="J150" i="1"/>
  <c r="K150" i="1" s="1"/>
  <c r="M150" i="1" s="1"/>
  <c r="N150" i="2" s="1"/>
  <c r="J145" i="1"/>
  <c r="K145" i="1" s="1"/>
  <c r="M145" i="1" s="1"/>
  <c r="N145" i="2" s="1"/>
  <c r="J140" i="1"/>
  <c r="K140" i="1" s="1"/>
  <c r="M140" i="1" s="1"/>
  <c r="N140" i="2" s="1"/>
  <c r="J134" i="1"/>
  <c r="K134" i="1" s="1"/>
  <c r="M134" i="1" s="1"/>
  <c r="N134" i="2" s="1"/>
  <c r="J129" i="1"/>
  <c r="K129" i="1" s="1"/>
  <c r="M129" i="1" s="1"/>
  <c r="N129" i="2" s="1"/>
  <c r="J418" i="1"/>
  <c r="K418" i="1" s="1"/>
  <c r="M418" i="1" s="1"/>
  <c r="N418" i="2" s="1"/>
  <c r="J406" i="1"/>
  <c r="K406" i="1" s="1"/>
  <c r="M406" i="1" s="1"/>
  <c r="N406" i="2" s="1"/>
  <c r="J382" i="1"/>
  <c r="K382" i="1" s="1"/>
  <c r="M382" i="1" s="1"/>
  <c r="N382" i="2" s="1"/>
  <c r="J376" i="1"/>
  <c r="K376" i="1" s="1"/>
  <c r="M376" i="1" s="1"/>
  <c r="N376" i="2" s="1"/>
  <c r="J372" i="1"/>
  <c r="K372" i="1" s="1"/>
  <c r="M372" i="1" s="1"/>
  <c r="N372" i="2" s="1"/>
  <c r="J357" i="1"/>
  <c r="K357" i="1" s="1"/>
  <c r="M357" i="1" s="1"/>
  <c r="N357" i="2" s="1"/>
  <c r="J346" i="1"/>
  <c r="K346" i="1" s="1"/>
  <c r="M346" i="1" s="1"/>
  <c r="N346" i="2" s="1"/>
  <c r="J333" i="1"/>
  <c r="K333" i="1" s="1"/>
  <c r="M333" i="1" s="1"/>
  <c r="N333" i="2" s="1"/>
  <c r="J321" i="1"/>
  <c r="K321" i="1" s="1"/>
  <c r="M321" i="1" s="1"/>
  <c r="N321" i="2" s="1"/>
  <c r="J311" i="1"/>
  <c r="K311" i="1" s="1"/>
  <c r="M311" i="1" s="1"/>
  <c r="N311" i="2" s="1"/>
  <c r="J306" i="1"/>
  <c r="K306" i="1" s="1"/>
  <c r="M306" i="1" s="1"/>
  <c r="N306" i="2" s="1"/>
  <c r="J298" i="1"/>
  <c r="K298" i="1" s="1"/>
  <c r="M298" i="1" s="1"/>
  <c r="N298" i="2" s="1"/>
  <c r="J295" i="1"/>
  <c r="K295" i="1" s="1"/>
  <c r="M295" i="1" s="1"/>
  <c r="N295" i="2" s="1"/>
  <c r="J285" i="1"/>
  <c r="K285" i="1" s="1"/>
  <c r="M285" i="1" s="1"/>
  <c r="N285" i="2" s="1"/>
  <c r="J283" i="1"/>
  <c r="K283" i="1" s="1"/>
  <c r="M283" i="1" s="1"/>
  <c r="N283" i="2" s="1"/>
  <c r="J273" i="1"/>
  <c r="K273" i="1" s="1"/>
  <c r="M273" i="1" s="1"/>
  <c r="N273" i="2" s="1"/>
  <c r="J271" i="1"/>
  <c r="K271" i="1" s="1"/>
  <c r="M271" i="1" s="1"/>
  <c r="N271" i="2" s="1"/>
  <c r="J261" i="1"/>
  <c r="K261" i="1" s="1"/>
  <c r="M261" i="1" s="1"/>
  <c r="N261" i="2" s="1"/>
  <c r="J258" i="1"/>
  <c r="K258" i="1" s="1"/>
  <c r="M258" i="1" s="1"/>
  <c r="N258" i="2" s="1"/>
  <c r="J334" i="1"/>
  <c r="K334" i="1" s="1"/>
  <c r="M334" i="1" s="1"/>
  <c r="N334" i="2" s="1"/>
  <c r="J294" i="1"/>
  <c r="K294" i="1" s="1"/>
  <c r="M294" i="1" s="1"/>
  <c r="N294" i="2" s="1"/>
  <c r="J282" i="1"/>
  <c r="K282" i="1" s="1"/>
  <c r="M282" i="1" s="1"/>
  <c r="N282" i="2" s="1"/>
  <c r="J255" i="1"/>
  <c r="K255" i="1" s="1"/>
  <c r="M255" i="1" s="1"/>
  <c r="N255" i="2" s="1"/>
  <c r="J245" i="1"/>
  <c r="K245" i="1" s="1"/>
  <c r="M245" i="1" s="1"/>
  <c r="N245" i="2" s="1"/>
  <c r="J235" i="1"/>
  <c r="K235" i="1" s="1"/>
  <c r="M235" i="1" s="1"/>
  <c r="N235" i="2" s="1"/>
  <c r="J423" i="1"/>
  <c r="K423" i="1" s="1"/>
  <c r="M423" i="1" s="1"/>
  <c r="N423" i="2" s="1"/>
  <c r="J391" i="1"/>
  <c r="K391" i="1" s="1"/>
  <c r="M391" i="1" s="1"/>
  <c r="N391" i="2" s="1"/>
  <c r="J301" i="1"/>
  <c r="K301" i="1" s="1"/>
  <c r="M301" i="1" s="1"/>
  <c r="N301" i="2" s="1"/>
  <c r="J289" i="1"/>
  <c r="K289" i="1" s="1"/>
  <c r="M289" i="1" s="1"/>
  <c r="N289" i="2" s="1"/>
  <c r="J250" i="1"/>
  <c r="K250" i="1" s="1"/>
  <c r="M250" i="1" s="1"/>
  <c r="N250" i="2" s="1"/>
  <c r="J242" i="1"/>
  <c r="K242" i="1" s="1"/>
  <c r="M242" i="1" s="1"/>
  <c r="N242" i="2" s="1"/>
  <c r="J234" i="1"/>
  <c r="K234" i="1" s="1"/>
  <c r="M234" i="1" s="1"/>
  <c r="N234" i="2" s="1"/>
  <c r="J223" i="1"/>
  <c r="K223" i="1" s="1"/>
  <c r="M223" i="1" s="1"/>
  <c r="N223" i="2" s="1"/>
  <c r="J215" i="1"/>
  <c r="K215" i="1" s="1"/>
  <c r="M215" i="1" s="1"/>
  <c r="N215" i="2" s="1"/>
  <c r="J205" i="1"/>
  <c r="K205" i="1" s="1"/>
  <c r="M205" i="1" s="1"/>
  <c r="N205" i="2" s="1"/>
  <c r="J198" i="1"/>
  <c r="K198" i="1" s="1"/>
  <c r="M198" i="1" s="1"/>
  <c r="N198" i="2" s="1"/>
  <c r="J192" i="1"/>
  <c r="K192" i="1" s="1"/>
  <c r="M192" i="1" s="1"/>
  <c r="N192" i="2" s="1"/>
  <c r="J190" i="1"/>
  <c r="K190" i="1" s="1"/>
  <c r="M190" i="1" s="1"/>
  <c r="N190" i="2" s="1"/>
  <c r="J373" i="1"/>
  <c r="K373" i="1" s="1"/>
  <c r="M373" i="1" s="1"/>
  <c r="N373" i="2" s="1"/>
  <c r="J349" i="1"/>
  <c r="K349" i="1" s="1"/>
  <c r="M349" i="1" s="1"/>
  <c r="N349" i="2" s="1"/>
  <c r="J345" i="1"/>
  <c r="K345" i="1" s="1"/>
  <c r="M345" i="1" s="1"/>
  <c r="N345" i="2" s="1"/>
  <c r="J324" i="1"/>
  <c r="K324" i="1" s="1"/>
  <c r="M324" i="1" s="1"/>
  <c r="N324" i="2" s="1"/>
  <c r="J322" i="1"/>
  <c r="K322" i="1" s="1"/>
  <c r="M322" i="1" s="1"/>
  <c r="N322" i="2" s="1"/>
  <c r="J299" i="1"/>
  <c r="K299" i="1" s="1"/>
  <c r="M299" i="1" s="1"/>
  <c r="N299" i="2" s="1"/>
  <c r="J277" i="1"/>
  <c r="K277" i="1" s="1"/>
  <c r="M277" i="1" s="1"/>
  <c r="N277" i="2" s="1"/>
  <c r="J279" i="1"/>
  <c r="K279" i="1" s="1"/>
  <c r="M279" i="1" s="1"/>
  <c r="N279" i="2" s="1"/>
  <c r="J257" i="1"/>
  <c r="K257" i="1" s="1"/>
  <c r="M257" i="1" s="1"/>
  <c r="N257" i="2" s="1"/>
  <c r="J246" i="1"/>
  <c r="K246" i="1" s="1"/>
  <c r="M246" i="1" s="1"/>
  <c r="N246" i="2" s="1"/>
  <c r="J219" i="1"/>
  <c r="K219" i="1" s="1"/>
  <c r="M219" i="1" s="1"/>
  <c r="N219" i="2" s="1"/>
  <c r="J203" i="1"/>
  <c r="K203" i="1" s="1"/>
  <c r="M203" i="1" s="1"/>
  <c r="N203" i="2" s="1"/>
  <c r="J196" i="1"/>
  <c r="K196" i="1" s="1"/>
  <c r="M196" i="1" s="1"/>
  <c r="N196" i="2" s="1"/>
  <c r="J180" i="1"/>
  <c r="K180" i="1" s="1"/>
  <c r="M180" i="1" s="1"/>
  <c r="N180" i="2" s="1"/>
  <c r="J178" i="1"/>
  <c r="K178" i="1" s="1"/>
  <c r="M178" i="1" s="1"/>
  <c r="N178" i="2" s="1"/>
  <c r="J168" i="1"/>
  <c r="K168" i="1" s="1"/>
  <c r="M168" i="1" s="1"/>
  <c r="N168" i="2" s="1"/>
  <c r="J165" i="1"/>
  <c r="K165" i="1" s="1"/>
  <c r="M165" i="1" s="1"/>
  <c r="N165" i="2" s="1"/>
  <c r="J153" i="1"/>
  <c r="K153" i="1" s="1"/>
  <c r="M153" i="1" s="1"/>
  <c r="N153" i="2" s="1"/>
  <c r="J141" i="1"/>
  <c r="K141" i="1" s="1"/>
  <c r="M141" i="1" s="1"/>
  <c r="N141" i="2" s="1"/>
  <c r="J138" i="1"/>
  <c r="K138" i="1" s="1"/>
  <c r="M138" i="1" s="1"/>
  <c r="N138" i="2" s="1"/>
  <c r="J128" i="1"/>
  <c r="K128" i="1" s="1"/>
  <c r="M128" i="1" s="1"/>
  <c r="N128" i="2" s="1"/>
  <c r="J122" i="1"/>
  <c r="K122" i="1" s="1"/>
  <c r="M122" i="1" s="1"/>
  <c r="N122" i="2" s="1"/>
  <c r="J117" i="1"/>
  <c r="K117" i="1" s="1"/>
  <c r="M117" i="1" s="1"/>
  <c r="N117" i="2" s="1"/>
  <c r="J112" i="1"/>
  <c r="K112" i="1" s="1"/>
  <c r="M112" i="1" s="1"/>
  <c r="N112" i="2" s="1"/>
  <c r="J106" i="1"/>
  <c r="K106" i="1" s="1"/>
  <c r="M106" i="1" s="1"/>
  <c r="N106" i="2" s="1"/>
  <c r="J101" i="1"/>
  <c r="K101" i="1" s="1"/>
  <c r="M101" i="1" s="1"/>
  <c r="N101" i="2" s="1"/>
  <c r="J96" i="1"/>
  <c r="K96" i="1" s="1"/>
  <c r="M96" i="1" s="1"/>
  <c r="N96" i="2" s="1"/>
  <c r="J90" i="1"/>
  <c r="K90" i="1" s="1"/>
  <c r="M90" i="1" s="1"/>
  <c r="N90" i="2" s="1"/>
  <c r="J85" i="1"/>
  <c r="K85" i="1" s="1"/>
  <c r="M85" i="1" s="1"/>
  <c r="N85" i="2" s="1"/>
  <c r="J80" i="1"/>
  <c r="K80" i="1" s="1"/>
  <c r="M80" i="1" s="1"/>
  <c r="N80" i="2" s="1"/>
  <c r="J74" i="1"/>
  <c r="K74" i="1" s="1"/>
  <c r="M74" i="1" s="1"/>
  <c r="N74" i="2" s="1"/>
  <c r="J305" i="1"/>
  <c r="K305" i="1" s="1"/>
  <c r="M305" i="1" s="1"/>
  <c r="N305" i="2" s="1"/>
  <c r="J237" i="1"/>
  <c r="K237" i="1" s="1"/>
  <c r="M237" i="1" s="1"/>
  <c r="N237" i="2" s="1"/>
  <c r="J207" i="1"/>
  <c r="K207" i="1" s="1"/>
  <c r="M207" i="1" s="1"/>
  <c r="N207" i="2" s="1"/>
  <c r="J181" i="1"/>
  <c r="K181" i="1" s="1"/>
  <c r="M181" i="1" s="1"/>
  <c r="N181" i="2" s="1"/>
  <c r="J173" i="1"/>
  <c r="K173" i="1" s="1"/>
  <c r="M173" i="1" s="1"/>
  <c r="N173" i="2" s="1"/>
  <c r="J162" i="1"/>
  <c r="K162" i="1" s="1"/>
  <c r="M162" i="1" s="1"/>
  <c r="N162" i="2" s="1"/>
  <c r="J154" i="1"/>
  <c r="K154" i="1" s="1"/>
  <c r="M154" i="1" s="1"/>
  <c r="N154" i="2" s="1"/>
  <c r="J144" i="1"/>
  <c r="K144" i="1" s="1"/>
  <c r="M144" i="1" s="1"/>
  <c r="N144" i="2" s="1"/>
  <c r="J137" i="1"/>
  <c r="K137" i="1" s="1"/>
  <c r="M137" i="1" s="1"/>
  <c r="N137" i="2" s="1"/>
  <c r="J124" i="1"/>
  <c r="K124" i="1" s="1"/>
  <c r="M124" i="1" s="1"/>
  <c r="N124" i="2" s="1"/>
  <c r="J121" i="1"/>
  <c r="K121" i="1" s="1"/>
  <c r="M121" i="1" s="1"/>
  <c r="N121" i="2" s="1"/>
  <c r="J109" i="1"/>
  <c r="K109" i="1" s="1"/>
  <c r="M109" i="1" s="1"/>
  <c r="N109" i="2" s="1"/>
  <c r="J97" i="1"/>
  <c r="K97" i="1" s="1"/>
  <c r="M97" i="1" s="1"/>
  <c r="N97" i="2" s="1"/>
  <c r="J94" i="1"/>
  <c r="K94" i="1" s="1"/>
  <c r="M94" i="1" s="1"/>
  <c r="N94" i="2" s="1"/>
  <c r="J84" i="1"/>
  <c r="K84" i="1" s="1"/>
  <c r="M84" i="1" s="1"/>
  <c r="N84" i="2" s="1"/>
  <c r="J82" i="1"/>
  <c r="K82" i="1" s="1"/>
  <c r="M82" i="1" s="1"/>
  <c r="N82" i="2" s="1"/>
  <c r="J69" i="1"/>
  <c r="K69" i="1" s="1"/>
  <c r="M69" i="1" s="1"/>
  <c r="N69" i="2" s="1"/>
  <c r="J64" i="1"/>
  <c r="K64" i="1" s="1"/>
  <c r="M64" i="1" s="1"/>
  <c r="N64" i="2" s="1"/>
  <c r="J58" i="1"/>
  <c r="K58" i="1" s="1"/>
  <c r="M58" i="1" s="1"/>
  <c r="N58" i="2" s="1"/>
  <c r="J53" i="1"/>
  <c r="K53" i="1" s="1"/>
  <c r="M53" i="1" s="1"/>
  <c r="N53" i="2" s="1"/>
  <c r="J48" i="1"/>
  <c r="K48" i="1" s="1"/>
  <c r="M48" i="1" s="1"/>
  <c r="N48" i="2" s="1"/>
  <c r="J42" i="1"/>
  <c r="K42" i="1" s="1"/>
  <c r="M42" i="1" s="1"/>
  <c r="N42" i="2" s="1"/>
  <c r="J37" i="1"/>
  <c r="K37" i="1" s="1"/>
  <c r="M37" i="1" s="1"/>
  <c r="N37" i="2" s="1"/>
  <c r="J32" i="1"/>
  <c r="K32" i="1" s="1"/>
  <c r="M32" i="1" s="1"/>
  <c r="N32" i="2" s="1"/>
  <c r="J26" i="1"/>
  <c r="K26" i="1" s="1"/>
  <c r="M26" i="1" s="1"/>
  <c r="N26" i="2" s="1"/>
  <c r="J21" i="1"/>
  <c r="K21" i="1" s="1"/>
  <c r="M21" i="1" s="1"/>
  <c r="N21" i="2" s="1"/>
  <c r="J16" i="1"/>
  <c r="K16" i="1" s="1"/>
  <c r="M16" i="1" s="1"/>
  <c r="N16" i="2" s="1"/>
  <c r="J10" i="1"/>
  <c r="K10" i="1" s="1"/>
  <c r="M10" i="1" s="1"/>
  <c r="N10" i="2" s="1"/>
  <c r="J405" i="1"/>
  <c r="K405" i="1" s="1"/>
  <c r="M405" i="1" s="1"/>
  <c r="N405" i="2" s="1"/>
  <c r="J361" i="1"/>
  <c r="K361" i="1" s="1"/>
  <c r="M361" i="1" s="1"/>
  <c r="N361" i="2" s="1"/>
  <c r="J310" i="1"/>
  <c r="K310" i="1" s="1"/>
  <c r="M310" i="1" s="1"/>
  <c r="N310" i="2" s="1"/>
  <c r="J287" i="1"/>
  <c r="K287" i="1" s="1"/>
  <c r="M287" i="1" s="1"/>
  <c r="N287" i="2" s="1"/>
  <c r="J231" i="1"/>
  <c r="K231" i="1" s="1"/>
  <c r="M231" i="1" s="1"/>
  <c r="N231" i="2" s="1"/>
  <c r="J413" i="1"/>
  <c r="K413" i="1" s="1"/>
  <c r="M413" i="1" s="1"/>
  <c r="N413" i="2" s="1"/>
  <c r="J247" i="1"/>
  <c r="K247" i="1" s="1"/>
  <c r="M247" i="1" s="1"/>
  <c r="N247" i="2" s="1"/>
  <c r="J230" i="1"/>
  <c r="K230" i="1" s="1"/>
  <c r="M230" i="1" s="1"/>
  <c r="N230" i="2" s="1"/>
  <c r="J225" i="1"/>
  <c r="K225" i="1" s="1"/>
  <c r="M225" i="1" s="1"/>
  <c r="N225" i="2" s="1"/>
  <c r="J221" i="1"/>
  <c r="K221" i="1" s="1"/>
  <c r="M221" i="1" s="1"/>
  <c r="N221" i="2" s="1"/>
  <c r="J213" i="1"/>
  <c r="K213" i="1" s="1"/>
  <c r="M213" i="1" s="1"/>
  <c r="N213" i="2" s="1"/>
  <c r="J210" i="1"/>
  <c r="K210" i="1" s="1"/>
  <c r="M210" i="1" s="1"/>
  <c r="N210" i="2" s="1"/>
  <c r="J189" i="1"/>
  <c r="K189" i="1" s="1"/>
  <c r="M189" i="1" s="1"/>
  <c r="N189" i="2" s="1"/>
  <c r="J185" i="1"/>
  <c r="K185" i="1" s="1"/>
  <c r="M185" i="1" s="1"/>
  <c r="N185" i="2" s="1"/>
  <c r="J169" i="1"/>
  <c r="K169" i="1" s="1"/>
  <c r="M169" i="1" s="1"/>
  <c r="N169" i="2" s="1"/>
  <c r="J164" i="1"/>
  <c r="K164" i="1" s="1"/>
  <c r="M164" i="1" s="1"/>
  <c r="N164" i="2" s="1"/>
  <c r="J158" i="1"/>
  <c r="K158" i="1" s="1"/>
  <c r="M158" i="1" s="1"/>
  <c r="N158" i="2" s="1"/>
  <c r="J148" i="1"/>
  <c r="K148" i="1" s="1"/>
  <c r="M148" i="1" s="1"/>
  <c r="N148" i="2" s="1"/>
  <c r="J133" i="1"/>
  <c r="K133" i="1" s="1"/>
  <c r="M133" i="1" s="1"/>
  <c r="N133" i="2" s="1"/>
  <c r="J130" i="1"/>
  <c r="K130" i="1" s="1"/>
  <c r="M130" i="1" s="1"/>
  <c r="N130" i="2" s="1"/>
  <c r="J126" i="1"/>
  <c r="K126" i="1" s="1"/>
  <c r="M126" i="1" s="1"/>
  <c r="N126" i="2" s="1"/>
  <c r="J116" i="1"/>
  <c r="K116" i="1" s="1"/>
  <c r="M116" i="1" s="1"/>
  <c r="N116" i="2" s="1"/>
  <c r="J114" i="1"/>
  <c r="K114" i="1" s="1"/>
  <c r="M114" i="1" s="1"/>
  <c r="N114" i="2" s="1"/>
  <c r="J104" i="1"/>
  <c r="K104" i="1" s="1"/>
  <c r="M104" i="1" s="1"/>
  <c r="N104" i="2" s="1"/>
  <c r="J102" i="1"/>
  <c r="K102" i="1" s="1"/>
  <c r="M102" i="1" s="1"/>
  <c r="N102" i="2" s="1"/>
  <c r="J92" i="1"/>
  <c r="K92" i="1" s="1"/>
  <c r="M92" i="1" s="1"/>
  <c r="N92" i="2" s="1"/>
  <c r="J89" i="1"/>
  <c r="K89" i="1" s="1"/>
  <c r="M89" i="1" s="1"/>
  <c r="N89" i="2" s="1"/>
  <c r="J77" i="1"/>
  <c r="K77" i="1" s="1"/>
  <c r="M77" i="1" s="1"/>
  <c r="N77" i="2" s="1"/>
  <c r="J72" i="1"/>
  <c r="K72" i="1" s="1"/>
  <c r="M72" i="1" s="1"/>
  <c r="N72" i="2" s="1"/>
  <c r="J66" i="1"/>
  <c r="K66" i="1" s="1"/>
  <c r="M66" i="1" s="1"/>
  <c r="N66" i="2" s="1"/>
  <c r="J61" i="1"/>
  <c r="K61" i="1" s="1"/>
  <c r="M61" i="1" s="1"/>
  <c r="N61" i="2" s="1"/>
  <c r="J56" i="1"/>
  <c r="K56" i="1" s="1"/>
  <c r="M56" i="1" s="1"/>
  <c r="N56" i="2" s="1"/>
  <c r="J50" i="1"/>
  <c r="K50" i="1" s="1"/>
  <c r="M50" i="1" s="1"/>
  <c r="N50" i="2" s="1"/>
  <c r="J45" i="1"/>
  <c r="K45" i="1" s="1"/>
  <c r="M45" i="1" s="1"/>
  <c r="N45" i="2" s="1"/>
  <c r="J40" i="1"/>
  <c r="K40" i="1" s="1"/>
  <c r="M40" i="1" s="1"/>
  <c r="N40" i="2" s="1"/>
  <c r="J34" i="1"/>
  <c r="K34" i="1" s="1"/>
  <c r="M34" i="1" s="1"/>
  <c r="N34" i="2" s="1"/>
  <c r="J29" i="1"/>
  <c r="K29" i="1" s="1"/>
  <c r="M29" i="1" s="1"/>
  <c r="N29" i="2" s="1"/>
  <c r="J24" i="1"/>
  <c r="K24" i="1" s="1"/>
  <c r="M24" i="1" s="1"/>
  <c r="N24" i="2" s="1"/>
  <c r="J267" i="1"/>
  <c r="K267" i="1" s="1"/>
  <c r="M267" i="1" s="1"/>
  <c r="N267" i="2" s="1"/>
  <c r="J209" i="1"/>
  <c r="K209" i="1" s="1"/>
  <c r="M209" i="1" s="1"/>
  <c r="N209" i="2" s="1"/>
  <c r="J170" i="1"/>
  <c r="K170" i="1" s="1"/>
  <c r="M170" i="1" s="1"/>
  <c r="N170" i="2" s="1"/>
  <c r="J160" i="1"/>
  <c r="K160" i="1" s="1"/>
  <c r="M160" i="1" s="1"/>
  <c r="N160" i="2" s="1"/>
  <c r="J152" i="1"/>
  <c r="K152" i="1" s="1"/>
  <c r="M152" i="1" s="1"/>
  <c r="N152" i="2" s="1"/>
  <c r="J146" i="1"/>
  <c r="K146" i="1" s="1"/>
  <c r="M146" i="1" s="1"/>
  <c r="N146" i="2" s="1"/>
  <c r="J142" i="1"/>
  <c r="K142" i="1" s="1"/>
  <c r="M142" i="1" s="1"/>
  <c r="N142" i="2" s="1"/>
  <c r="J136" i="1"/>
  <c r="K136" i="1" s="1"/>
  <c r="M136" i="1" s="1"/>
  <c r="N136" i="2" s="1"/>
  <c r="J110" i="1"/>
  <c r="K110" i="1" s="1"/>
  <c r="M110" i="1" s="1"/>
  <c r="N110" i="2" s="1"/>
  <c r="J98" i="1"/>
  <c r="K98" i="1" s="1"/>
  <c r="M98" i="1" s="1"/>
  <c r="N98" i="2" s="1"/>
  <c r="J88" i="1"/>
  <c r="K88" i="1" s="1"/>
  <c r="M88" i="1" s="1"/>
  <c r="N88" i="2" s="1"/>
  <c r="J73" i="1"/>
  <c r="K73" i="1" s="1"/>
  <c r="M73" i="1" s="1"/>
  <c r="N73" i="2" s="1"/>
  <c r="J65" i="1"/>
  <c r="K65" i="1" s="1"/>
  <c r="M65" i="1" s="1"/>
  <c r="N65" i="2" s="1"/>
  <c r="J62" i="1"/>
  <c r="K62" i="1" s="1"/>
  <c r="M62" i="1" s="1"/>
  <c r="N62" i="2" s="1"/>
  <c r="J54" i="1"/>
  <c r="K54" i="1" s="1"/>
  <c r="M54" i="1" s="1"/>
  <c r="N54" i="2" s="1"/>
  <c r="J17" i="1"/>
  <c r="K17" i="1" s="1"/>
  <c r="M17" i="1" s="1"/>
  <c r="N17" i="2" s="1"/>
  <c r="J14" i="1"/>
  <c r="K14" i="1" s="1"/>
  <c r="M14" i="1" s="1"/>
  <c r="N14" i="2" s="1"/>
  <c r="J269" i="1"/>
  <c r="K269" i="1" s="1"/>
  <c r="M269" i="1" s="1"/>
  <c r="N269" i="2" s="1"/>
  <c r="J157" i="1"/>
  <c r="K157" i="1" s="1"/>
  <c r="M157" i="1" s="1"/>
  <c r="N157" i="2" s="1"/>
  <c r="J132" i="1"/>
  <c r="K132" i="1" s="1"/>
  <c r="M132" i="1" s="1"/>
  <c r="N132" i="2" s="1"/>
  <c r="J125" i="1"/>
  <c r="K125" i="1" s="1"/>
  <c r="M125" i="1" s="1"/>
  <c r="N125" i="2" s="1"/>
  <c r="J113" i="1"/>
  <c r="K113" i="1" s="1"/>
  <c r="M113" i="1" s="1"/>
  <c r="N113" i="2" s="1"/>
  <c r="J86" i="1"/>
  <c r="K86" i="1" s="1"/>
  <c r="M86" i="1" s="1"/>
  <c r="N86" i="2" s="1"/>
  <c r="J76" i="1"/>
  <c r="K76" i="1" s="1"/>
  <c r="M76" i="1" s="1"/>
  <c r="N76" i="2" s="1"/>
  <c r="J60" i="1"/>
  <c r="K60" i="1" s="1"/>
  <c r="M60" i="1" s="1"/>
  <c r="N60" i="2" s="1"/>
  <c r="J49" i="1"/>
  <c r="K49" i="1" s="1"/>
  <c r="M49" i="1" s="1"/>
  <c r="N49" i="2" s="1"/>
  <c r="J46" i="1"/>
  <c r="K46" i="1" s="1"/>
  <c r="M46" i="1" s="1"/>
  <c r="N46" i="2" s="1"/>
  <c r="J38" i="1"/>
  <c r="K38" i="1" s="1"/>
  <c r="M38" i="1" s="1"/>
  <c r="N38" i="2" s="1"/>
  <c r="J317" i="1"/>
  <c r="K317" i="1" s="1"/>
  <c r="M317" i="1" s="1"/>
  <c r="N317" i="2" s="1"/>
  <c r="J274" i="1"/>
  <c r="K274" i="1" s="1"/>
  <c r="M274" i="1" s="1"/>
  <c r="N274" i="2" s="1"/>
  <c r="J218" i="1"/>
  <c r="K218" i="1" s="1"/>
  <c r="M218" i="1" s="1"/>
  <c r="N218" i="2" s="1"/>
  <c r="J194" i="1"/>
  <c r="K194" i="1" s="1"/>
  <c r="M194" i="1" s="1"/>
  <c r="N194" i="2" s="1"/>
  <c r="J186" i="1"/>
  <c r="K186" i="1" s="1"/>
  <c r="M186" i="1" s="1"/>
  <c r="N186" i="2" s="1"/>
  <c r="J184" i="1"/>
  <c r="K184" i="1" s="1"/>
  <c r="M184" i="1" s="1"/>
  <c r="N184" i="2" s="1"/>
  <c r="J120" i="1"/>
  <c r="K120" i="1" s="1"/>
  <c r="M120" i="1" s="1"/>
  <c r="N120" i="2" s="1"/>
  <c r="J81" i="1"/>
  <c r="K81" i="1" s="1"/>
  <c r="M81" i="1" s="1"/>
  <c r="N81" i="2" s="1"/>
  <c r="J52" i="1"/>
  <c r="K52" i="1" s="1"/>
  <c r="M52" i="1" s="1"/>
  <c r="N52" i="2" s="1"/>
  <c r="J44" i="1"/>
  <c r="K44" i="1" s="1"/>
  <c r="M44" i="1" s="1"/>
  <c r="N44" i="2" s="1"/>
  <c r="J41" i="1"/>
  <c r="K41" i="1" s="1"/>
  <c r="M41" i="1" s="1"/>
  <c r="N41" i="2" s="1"/>
  <c r="J33" i="1"/>
  <c r="K33" i="1" s="1"/>
  <c r="M33" i="1" s="1"/>
  <c r="N33" i="2" s="1"/>
  <c r="J30" i="1"/>
  <c r="K30" i="1" s="1"/>
  <c r="M30" i="1" s="1"/>
  <c r="N30" i="2" s="1"/>
  <c r="J22" i="1"/>
  <c r="K22" i="1" s="1"/>
  <c r="M22" i="1" s="1"/>
  <c r="N22" i="2" s="1"/>
  <c r="J12" i="1"/>
  <c r="K12" i="1" s="1"/>
  <c r="M12" i="1" s="1"/>
  <c r="N12" i="2" s="1"/>
  <c r="J9" i="1"/>
  <c r="K9" i="1" s="1"/>
  <c r="M9" i="1" s="1"/>
  <c r="N9" i="2" s="1"/>
  <c r="J262" i="1"/>
  <c r="K262" i="1" s="1"/>
  <c r="M262" i="1" s="1"/>
  <c r="N262" i="2" s="1"/>
  <c r="J197" i="1"/>
  <c r="K197" i="1" s="1"/>
  <c r="M197" i="1" s="1"/>
  <c r="N197" i="2" s="1"/>
  <c r="J176" i="1"/>
  <c r="K176" i="1" s="1"/>
  <c r="M176" i="1" s="1"/>
  <c r="N176" i="2" s="1"/>
  <c r="J174" i="1"/>
  <c r="K174" i="1" s="1"/>
  <c r="M174" i="1" s="1"/>
  <c r="N174" i="2" s="1"/>
  <c r="J149" i="1"/>
  <c r="K149" i="1" s="1"/>
  <c r="M149" i="1" s="1"/>
  <c r="N149" i="2" s="1"/>
  <c r="J118" i="1"/>
  <c r="K118" i="1" s="1"/>
  <c r="M118" i="1" s="1"/>
  <c r="N118" i="2" s="1"/>
  <c r="J108" i="1"/>
  <c r="K108" i="1" s="1"/>
  <c r="M108" i="1" s="1"/>
  <c r="N108" i="2" s="1"/>
  <c r="J105" i="1"/>
  <c r="K105" i="1" s="1"/>
  <c r="M105" i="1" s="1"/>
  <c r="N105" i="2" s="1"/>
  <c r="J100" i="1"/>
  <c r="K100" i="1" s="1"/>
  <c r="M100" i="1" s="1"/>
  <c r="N100" i="2" s="1"/>
  <c r="J93" i="1"/>
  <c r="K93" i="1" s="1"/>
  <c r="M93" i="1" s="1"/>
  <c r="N93" i="2" s="1"/>
  <c r="J70" i="1"/>
  <c r="K70" i="1" s="1"/>
  <c r="M70" i="1" s="1"/>
  <c r="N70" i="2" s="1"/>
  <c r="J36" i="1"/>
  <c r="K36" i="1" s="1"/>
  <c r="M36" i="1" s="1"/>
  <c r="N36" i="2" s="1"/>
  <c r="J28" i="1"/>
  <c r="K28" i="1" s="1"/>
  <c r="M28" i="1" s="1"/>
  <c r="N28" i="2" s="1"/>
  <c r="J25" i="1"/>
  <c r="K25" i="1" s="1"/>
  <c r="M25" i="1" s="1"/>
  <c r="N25" i="2" s="1"/>
  <c r="J20" i="1"/>
  <c r="K20" i="1" s="1"/>
  <c r="M20" i="1" s="1"/>
  <c r="N20" i="2" s="1"/>
  <c r="J18" i="1"/>
  <c r="K18" i="1" s="1"/>
  <c r="M18" i="1" s="1"/>
  <c r="N18" i="2" s="1"/>
  <c r="J78" i="1"/>
  <c r="K78" i="1" s="1"/>
  <c r="M78" i="1" s="1"/>
  <c r="N78" i="2" s="1"/>
  <c r="J68" i="1"/>
  <c r="K68" i="1" s="1"/>
  <c r="M68" i="1" s="1"/>
  <c r="N68" i="2" s="1"/>
  <c r="J57" i="1"/>
  <c r="K57" i="1" s="1"/>
  <c r="M57" i="1" s="1"/>
  <c r="N57" i="2" s="1"/>
  <c r="J13" i="1"/>
  <c r="K13" i="1" s="1"/>
  <c r="M13" i="1" s="1"/>
  <c r="N13" i="2" s="1"/>
  <c r="D437" i="6"/>
  <c r="D437" i="9"/>
  <c r="I437" i="9"/>
  <c r="N8" i="9"/>
  <c r="M435" i="8"/>
  <c r="M435" i="7"/>
  <c r="N8" i="8"/>
  <c r="O8" i="8" s="1"/>
  <c r="J8" i="6"/>
  <c r="K8" i="6" s="1"/>
  <c r="M8" i="6" s="1"/>
  <c r="J8" i="5"/>
  <c r="K8" i="5" s="1"/>
  <c r="M8" i="5" s="1"/>
  <c r="N8" i="5"/>
  <c r="M435" i="4"/>
  <c r="J8" i="3"/>
  <c r="K8" i="3" s="1"/>
  <c r="M8" i="3" s="1"/>
  <c r="J8" i="2"/>
  <c r="K8" i="2" s="1"/>
  <c r="M8" i="2" s="1"/>
  <c r="J8" i="1"/>
  <c r="K8" i="1" s="1"/>
  <c r="M8" i="1" s="1"/>
  <c r="O22" i="2" l="1"/>
  <c r="N22" i="3"/>
  <c r="O34" i="2"/>
  <c r="N34" i="3"/>
  <c r="O34" i="3" s="1"/>
  <c r="O66" i="2"/>
  <c r="N66" i="3"/>
  <c r="O98" i="2"/>
  <c r="N98" i="3"/>
  <c r="O98" i="3" s="1"/>
  <c r="O158" i="2"/>
  <c r="N158" i="3"/>
  <c r="O201" i="2"/>
  <c r="N201" i="3"/>
  <c r="O201" i="3" s="1"/>
  <c r="O112" i="2"/>
  <c r="N112" i="3"/>
  <c r="O122" i="2"/>
  <c r="N122" i="3"/>
  <c r="O122" i="3" s="1"/>
  <c r="O164" i="2"/>
  <c r="N164" i="3"/>
  <c r="O314" i="2"/>
  <c r="N314" i="3"/>
  <c r="O314" i="3" s="1"/>
  <c r="O38" i="2"/>
  <c r="N38" i="3"/>
  <c r="O70" i="2"/>
  <c r="N70" i="3"/>
  <c r="O70" i="3" s="1"/>
  <c r="O102" i="2"/>
  <c r="N102" i="3"/>
  <c r="O196" i="2"/>
  <c r="N196" i="3"/>
  <c r="O196" i="3" s="1"/>
  <c r="O109" i="2"/>
  <c r="N109" i="3"/>
  <c r="O154" i="2"/>
  <c r="N154" i="3"/>
  <c r="O154" i="3" s="1"/>
  <c r="O330" i="2"/>
  <c r="N330" i="3"/>
  <c r="O230" i="2"/>
  <c r="N230" i="3"/>
  <c r="O230" i="3" s="1"/>
  <c r="O239" i="2"/>
  <c r="N239" i="3"/>
  <c r="O252" i="2"/>
  <c r="N252" i="3"/>
  <c r="O252" i="3" s="1"/>
  <c r="O266" i="2"/>
  <c r="N266" i="3"/>
  <c r="O299" i="2"/>
  <c r="N299" i="3"/>
  <c r="O299" i="3" s="1"/>
  <c r="O401" i="2"/>
  <c r="N401" i="3"/>
  <c r="O118" i="2"/>
  <c r="N118" i="3"/>
  <c r="O118" i="3" s="1"/>
  <c r="O150" i="2"/>
  <c r="N150" i="3"/>
  <c r="O180" i="2"/>
  <c r="N180" i="3"/>
  <c r="O180" i="3" s="1"/>
  <c r="O213" i="2"/>
  <c r="N213" i="3"/>
  <c r="O275" i="2"/>
  <c r="N275" i="3"/>
  <c r="O275" i="3" s="1"/>
  <c r="O380" i="2"/>
  <c r="N380" i="3"/>
  <c r="O16" i="2"/>
  <c r="N16" i="3"/>
  <c r="O16" i="3" s="1"/>
  <c r="O24" i="2"/>
  <c r="N24" i="3"/>
  <c r="O32" i="2"/>
  <c r="N32" i="3"/>
  <c r="O32" i="3" s="1"/>
  <c r="O40" i="2"/>
  <c r="N40" i="3"/>
  <c r="O48" i="2"/>
  <c r="N48" i="3"/>
  <c r="O48" i="3" s="1"/>
  <c r="O56" i="2"/>
  <c r="N56" i="3"/>
  <c r="O64" i="2"/>
  <c r="N64" i="3"/>
  <c r="O64" i="3" s="1"/>
  <c r="O72" i="2"/>
  <c r="N72" i="3"/>
  <c r="O80" i="2"/>
  <c r="N80" i="3"/>
  <c r="O80" i="3" s="1"/>
  <c r="O88" i="2"/>
  <c r="N88" i="3"/>
  <c r="O96" i="2"/>
  <c r="N96" i="3"/>
  <c r="O96" i="3" s="1"/>
  <c r="O104" i="2"/>
  <c r="N104" i="3"/>
  <c r="O121" i="2"/>
  <c r="N121" i="3"/>
  <c r="O121" i="3" s="1"/>
  <c r="O136" i="2"/>
  <c r="N136" i="3"/>
  <c r="O170" i="2"/>
  <c r="N170" i="3"/>
  <c r="O170" i="3" s="1"/>
  <c r="O193" i="2"/>
  <c r="N193" i="3"/>
  <c r="O217" i="2"/>
  <c r="N217" i="3"/>
  <c r="O217" i="3" s="1"/>
  <c r="O290" i="2"/>
  <c r="N290" i="3"/>
  <c r="O130" i="2"/>
  <c r="N130" i="3"/>
  <c r="O130" i="3" s="1"/>
  <c r="O157" i="2"/>
  <c r="N157" i="3"/>
  <c r="O176" i="2"/>
  <c r="N176" i="3"/>
  <c r="O176" i="3" s="1"/>
  <c r="O194" i="2"/>
  <c r="N194" i="3"/>
  <c r="O221" i="2"/>
  <c r="N221" i="3"/>
  <c r="O221" i="3" s="1"/>
  <c r="O235" i="2"/>
  <c r="N235" i="3"/>
  <c r="O251" i="2"/>
  <c r="N251" i="3"/>
  <c r="O251" i="3" s="1"/>
  <c r="O292" i="2"/>
  <c r="N292" i="3"/>
  <c r="O327" i="2"/>
  <c r="N327" i="3"/>
  <c r="O327" i="3" s="1"/>
  <c r="O234" i="2"/>
  <c r="N234" i="3"/>
  <c r="O268" i="2"/>
  <c r="N268" i="3"/>
  <c r="O268" i="3" s="1"/>
  <c r="O319" i="2"/>
  <c r="N319" i="3"/>
  <c r="O319" i="3" s="1"/>
  <c r="O429" i="2"/>
  <c r="N429" i="3"/>
  <c r="O429" i="3" s="1"/>
  <c r="O271" i="2"/>
  <c r="N271" i="3"/>
  <c r="O287" i="2"/>
  <c r="N287" i="3"/>
  <c r="O287" i="3" s="1"/>
  <c r="O303" i="2"/>
  <c r="N303" i="3"/>
  <c r="O397" i="2"/>
  <c r="N397" i="3"/>
  <c r="O397" i="3" s="1"/>
  <c r="O340" i="2"/>
  <c r="N340" i="3"/>
  <c r="O384" i="2"/>
  <c r="N384" i="3"/>
  <c r="O384" i="3" s="1"/>
  <c r="O426" i="2"/>
  <c r="N426" i="3"/>
  <c r="O356" i="2"/>
  <c r="N356" i="3"/>
  <c r="O356" i="3" s="1"/>
  <c r="O403" i="2"/>
  <c r="N403" i="3"/>
  <c r="O15" i="2"/>
  <c r="N15" i="3"/>
  <c r="O15" i="3" s="1"/>
  <c r="O31" i="2"/>
  <c r="N31" i="3"/>
  <c r="O47" i="2"/>
  <c r="N47" i="3"/>
  <c r="O47" i="3" s="1"/>
  <c r="O63" i="2"/>
  <c r="N63" i="3"/>
  <c r="O79" i="2"/>
  <c r="N79" i="3"/>
  <c r="O79" i="3" s="1"/>
  <c r="O95" i="2"/>
  <c r="N95" i="3"/>
  <c r="O111" i="2"/>
  <c r="N111" i="3"/>
  <c r="O111" i="3" s="1"/>
  <c r="O127" i="2"/>
  <c r="N127" i="3"/>
  <c r="O143" i="2"/>
  <c r="N143" i="3"/>
  <c r="O143" i="3" s="1"/>
  <c r="O159" i="2"/>
  <c r="N159" i="3"/>
  <c r="O175" i="2"/>
  <c r="N175" i="3"/>
  <c r="O175" i="3" s="1"/>
  <c r="O191" i="2"/>
  <c r="N191" i="3"/>
  <c r="O207" i="2"/>
  <c r="N207" i="3"/>
  <c r="O207" i="3" s="1"/>
  <c r="O223" i="2"/>
  <c r="N223" i="3"/>
  <c r="O394" i="2"/>
  <c r="N394" i="3"/>
  <c r="O394" i="3" s="1"/>
  <c r="O419" i="2"/>
  <c r="N419" i="3"/>
  <c r="O229" i="2"/>
  <c r="N229" i="3"/>
  <c r="O229" i="3" s="1"/>
  <c r="O245" i="2"/>
  <c r="N245" i="3"/>
  <c r="O261" i="2"/>
  <c r="N261" i="3"/>
  <c r="O261" i="3" s="1"/>
  <c r="O277" i="2"/>
  <c r="N277" i="3"/>
  <c r="O293" i="2"/>
  <c r="N293" i="3"/>
  <c r="O293" i="3" s="1"/>
  <c r="O309" i="2"/>
  <c r="N309" i="3"/>
  <c r="O325" i="2"/>
  <c r="N325" i="3"/>
  <c r="O325" i="3" s="1"/>
  <c r="O339" i="2"/>
  <c r="N339" i="3"/>
  <c r="O347" i="2"/>
  <c r="N347" i="3"/>
  <c r="O347" i="3" s="1"/>
  <c r="O355" i="2"/>
  <c r="N355" i="3"/>
  <c r="O363" i="2"/>
  <c r="N363" i="3"/>
  <c r="O363" i="3" s="1"/>
  <c r="O371" i="2"/>
  <c r="N371" i="3"/>
  <c r="O379" i="2"/>
  <c r="N379" i="3"/>
  <c r="O379" i="3" s="1"/>
  <c r="O387" i="2"/>
  <c r="N387" i="3"/>
  <c r="O405" i="2"/>
  <c r="N405" i="3"/>
  <c r="O405" i="3" s="1"/>
  <c r="O423" i="2"/>
  <c r="N423" i="3"/>
  <c r="O353" i="2"/>
  <c r="N353" i="3"/>
  <c r="O353" i="3" s="1"/>
  <c r="O369" i="2"/>
  <c r="N369" i="3"/>
  <c r="O385" i="2"/>
  <c r="N385" i="3"/>
  <c r="O385" i="3" s="1"/>
  <c r="O400" i="2"/>
  <c r="N400" i="3"/>
  <c r="O416" i="2"/>
  <c r="N416" i="3"/>
  <c r="O416" i="3" s="1"/>
  <c r="N52" i="4"/>
  <c r="O52" i="4" s="1"/>
  <c r="N65" i="4"/>
  <c r="O65" i="4" s="1"/>
  <c r="N92" i="4"/>
  <c r="O92" i="4" s="1"/>
  <c r="O109" i="3"/>
  <c r="N109" i="4"/>
  <c r="O109" i="4" s="1"/>
  <c r="N144" i="4"/>
  <c r="O144" i="4" s="1"/>
  <c r="N189" i="4"/>
  <c r="O189" i="4" s="1"/>
  <c r="N267" i="4"/>
  <c r="O267" i="4" s="1"/>
  <c r="N16" i="4"/>
  <c r="O16" i="4" s="1"/>
  <c r="N32" i="4"/>
  <c r="O32" i="4" s="1"/>
  <c r="O40" i="3"/>
  <c r="N40" i="4"/>
  <c r="O40" i="4" s="1"/>
  <c r="N130" i="4"/>
  <c r="O130" i="4" s="1"/>
  <c r="N162" i="4"/>
  <c r="O162" i="4" s="1"/>
  <c r="N196" i="4"/>
  <c r="O196" i="4" s="1"/>
  <c r="N221" i="4"/>
  <c r="O221" i="4" s="1"/>
  <c r="O239" i="3"/>
  <c r="N239" i="4"/>
  <c r="O239" i="4" s="1"/>
  <c r="N264" i="4"/>
  <c r="O264" i="4" s="1"/>
  <c r="N338" i="4"/>
  <c r="O338" i="4" s="1"/>
  <c r="O22" i="3"/>
  <c r="N22" i="4"/>
  <c r="O22" i="4" s="1"/>
  <c r="O38" i="3"/>
  <c r="N38" i="4"/>
  <c r="O38" i="4" s="1"/>
  <c r="N48" i="4"/>
  <c r="O48" i="4" s="1"/>
  <c r="N61" i="4"/>
  <c r="O61" i="4" s="1"/>
  <c r="N70" i="4"/>
  <c r="O70" i="4" s="1"/>
  <c r="N80" i="4"/>
  <c r="O80" i="4" s="1"/>
  <c r="N93" i="4"/>
  <c r="O93" i="4" s="1"/>
  <c r="O102" i="3"/>
  <c r="N102" i="4"/>
  <c r="O102" i="4" s="1"/>
  <c r="N120" i="4"/>
  <c r="O120" i="4" s="1"/>
  <c r="N149" i="4"/>
  <c r="O149" i="4" s="1"/>
  <c r="N166" i="4"/>
  <c r="O166" i="4" s="1"/>
  <c r="N184" i="4"/>
  <c r="O184" i="4" s="1"/>
  <c r="N227" i="4"/>
  <c r="O227" i="4" s="1"/>
  <c r="N299" i="4"/>
  <c r="O299" i="4" s="1"/>
  <c r="N68" i="4"/>
  <c r="O68" i="4" s="1"/>
  <c r="N84" i="4"/>
  <c r="O84" i="4" s="1"/>
  <c r="N128" i="4"/>
  <c r="O128" i="4" s="1"/>
  <c r="N176" i="4"/>
  <c r="O176" i="4" s="1"/>
  <c r="N20" i="4"/>
  <c r="O20" i="4" s="1"/>
  <c r="N116" i="4"/>
  <c r="O116" i="4" s="1"/>
  <c r="O164" i="3"/>
  <c r="N164" i="4"/>
  <c r="O164" i="4" s="1"/>
  <c r="N106" i="4"/>
  <c r="O106" i="4" s="1"/>
  <c r="N124" i="4"/>
  <c r="O124" i="4" s="1"/>
  <c r="N153" i="4"/>
  <c r="O153" i="4" s="1"/>
  <c r="N170" i="4"/>
  <c r="O170" i="4" s="1"/>
  <c r="N188" i="4"/>
  <c r="O188" i="4" s="1"/>
  <c r="N205" i="4"/>
  <c r="O205" i="4" s="1"/>
  <c r="N230" i="4"/>
  <c r="O230" i="4" s="1"/>
  <c r="N247" i="4"/>
  <c r="O247" i="4" s="1"/>
  <c r="N272" i="4"/>
  <c r="O272" i="4" s="1"/>
  <c r="N319" i="4"/>
  <c r="O319" i="4" s="1"/>
  <c r="N216" i="4"/>
  <c r="O216" i="4" s="1"/>
  <c r="N242" i="4"/>
  <c r="O242" i="4" s="1"/>
  <c r="N274" i="4"/>
  <c r="O274" i="4" s="1"/>
  <c r="N307" i="4"/>
  <c r="O307" i="4" s="1"/>
  <c r="N212" i="4"/>
  <c r="O212" i="4" s="1"/>
  <c r="N244" i="4"/>
  <c r="O244" i="4" s="1"/>
  <c r="N276" i="4"/>
  <c r="O276" i="4" s="1"/>
  <c r="N322" i="4"/>
  <c r="O322" i="4" s="1"/>
  <c r="N314" i="4"/>
  <c r="O314" i="4" s="1"/>
  <c r="N409" i="4"/>
  <c r="O409" i="4" s="1"/>
  <c r="N295" i="4"/>
  <c r="O295" i="4" s="1"/>
  <c r="N304" i="4"/>
  <c r="O304" i="4" s="1"/>
  <c r="N327" i="4"/>
  <c r="O327" i="4" s="1"/>
  <c r="N310" i="4"/>
  <c r="O310" i="4" s="1"/>
  <c r="N323" i="4"/>
  <c r="O323" i="4" s="1"/>
  <c r="N332" i="4"/>
  <c r="O332" i="4" s="1"/>
  <c r="N388" i="4"/>
  <c r="O388" i="4" s="1"/>
  <c r="N356" i="4"/>
  <c r="O356" i="4" s="1"/>
  <c r="N429" i="4"/>
  <c r="O429" i="4" s="1"/>
  <c r="N415" i="4"/>
  <c r="O415" i="4" s="1"/>
  <c r="N11" i="4"/>
  <c r="O11" i="4" s="1"/>
  <c r="N27" i="4"/>
  <c r="O27" i="4" s="1"/>
  <c r="N43" i="4"/>
  <c r="O43" i="4" s="1"/>
  <c r="N59" i="4"/>
  <c r="O59" i="4" s="1"/>
  <c r="N75" i="4"/>
  <c r="O75" i="4" s="1"/>
  <c r="N91" i="4"/>
  <c r="O91" i="4" s="1"/>
  <c r="N107" i="4"/>
  <c r="O107" i="4" s="1"/>
  <c r="N123" i="4"/>
  <c r="O123" i="4" s="1"/>
  <c r="N139" i="4"/>
  <c r="O139" i="4" s="1"/>
  <c r="N155" i="4"/>
  <c r="O155" i="4" s="1"/>
  <c r="N171" i="4"/>
  <c r="O171" i="4" s="1"/>
  <c r="N187" i="4"/>
  <c r="O187" i="4" s="1"/>
  <c r="N203" i="4"/>
  <c r="O203" i="4" s="1"/>
  <c r="N219" i="4"/>
  <c r="O219" i="4" s="1"/>
  <c r="N376" i="4"/>
  <c r="O376" i="4" s="1"/>
  <c r="N413" i="4"/>
  <c r="O413" i="4" s="1"/>
  <c r="N225" i="4"/>
  <c r="O225" i="4" s="1"/>
  <c r="N241" i="4"/>
  <c r="O241" i="4" s="1"/>
  <c r="N257" i="4"/>
  <c r="O257" i="4" s="1"/>
  <c r="N273" i="4"/>
  <c r="O273" i="4" s="1"/>
  <c r="N289" i="4"/>
  <c r="O289" i="4" s="1"/>
  <c r="N305" i="4"/>
  <c r="O305" i="4" s="1"/>
  <c r="N321" i="4"/>
  <c r="O321" i="4" s="1"/>
  <c r="N337" i="4"/>
  <c r="O337" i="4" s="1"/>
  <c r="N346" i="4"/>
  <c r="O346" i="4" s="1"/>
  <c r="N354" i="4"/>
  <c r="O354" i="4" s="1"/>
  <c r="N362" i="4"/>
  <c r="O362" i="4" s="1"/>
  <c r="N370" i="4"/>
  <c r="O370" i="4" s="1"/>
  <c r="N378" i="4"/>
  <c r="O378" i="4" s="1"/>
  <c r="N386" i="4"/>
  <c r="O386" i="4" s="1"/>
  <c r="N402" i="4"/>
  <c r="O402" i="4" s="1"/>
  <c r="N421" i="4"/>
  <c r="O421" i="4" s="1"/>
  <c r="N349" i="4"/>
  <c r="O349" i="4" s="1"/>
  <c r="N365" i="4"/>
  <c r="O365" i="4" s="1"/>
  <c r="N381" i="4"/>
  <c r="O381" i="4" s="1"/>
  <c r="N396" i="4"/>
  <c r="O396" i="4" s="1"/>
  <c r="N412" i="4"/>
  <c r="O412" i="4" s="1"/>
  <c r="N428" i="4"/>
  <c r="O428" i="4" s="1"/>
  <c r="O110" i="5"/>
  <c r="N110" i="6"/>
  <c r="O110" i="6" s="1"/>
  <c r="O113" i="5"/>
  <c r="N113" i="6"/>
  <c r="O24" i="5"/>
  <c r="N24" i="6"/>
  <c r="O107" i="5"/>
  <c r="N107" i="6"/>
  <c r="O72" i="5"/>
  <c r="N72" i="6"/>
  <c r="O121" i="5"/>
  <c r="N121" i="6"/>
  <c r="O15" i="5"/>
  <c r="N15" i="6"/>
  <c r="O23" i="5"/>
  <c r="N23" i="6"/>
  <c r="O68" i="5"/>
  <c r="N68" i="6"/>
  <c r="O68" i="6" s="1"/>
  <c r="O97" i="5"/>
  <c r="N97" i="6"/>
  <c r="O85" i="5"/>
  <c r="N85" i="6"/>
  <c r="O103" i="5"/>
  <c r="N103" i="6"/>
  <c r="O115" i="5"/>
  <c r="N115" i="6"/>
  <c r="O115" i="6" s="1"/>
  <c r="O21" i="5"/>
  <c r="N21" i="6"/>
  <c r="O31" i="5"/>
  <c r="N31" i="6"/>
  <c r="O39" i="5"/>
  <c r="N39" i="6"/>
  <c r="O47" i="5"/>
  <c r="N47" i="6"/>
  <c r="O55" i="5"/>
  <c r="N55" i="6"/>
  <c r="O63" i="5"/>
  <c r="N63" i="6"/>
  <c r="O71" i="5"/>
  <c r="N71" i="6"/>
  <c r="O79" i="5"/>
  <c r="N79" i="6"/>
  <c r="O106" i="5"/>
  <c r="N106" i="6"/>
  <c r="O33" i="5"/>
  <c r="N33" i="6"/>
  <c r="O33" i="6" s="1"/>
  <c r="O49" i="5"/>
  <c r="N49" i="6"/>
  <c r="O65" i="5"/>
  <c r="N65" i="6"/>
  <c r="O65" i="6" s="1"/>
  <c r="O80" i="5"/>
  <c r="N80" i="6"/>
  <c r="O96" i="5"/>
  <c r="N96" i="6"/>
  <c r="O112" i="5"/>
  <c r="N112" i="6"/>
  <c r="O166" i="5"/>
  <c r="N166" i="6"/>
  <c r="O222" i="5"/>
  <c r="N222" i="6"/>
  <c r="O267" i="5"/>
  <c r="N267" i="6"/>
  <c r="O146" i="5"/>
  <c r="N146" i="6"/>
  <c r="O218" i="5"/>
  <c r="N218" i="6"/>
  <c r="O218" i="6" s="1"/>
  <c r="O299" i="5"/>
  <c r="N299" i="6"/>
  <c r="O129" i="5"/>
  <c r="N129" i="6"/>
  <c r="O129" i="6" s="1"/>
  <c r="O137" i="5"/>
  <c r="N137" i="6"/>
  <c r="O158" i="5"/>
  <c r="N158" i="6"/>
  <c r="O158" i="6" s="1"/>
  <c r="O250" i="5"/>
  <c r="N250" i="6"/>
  <c r="O250" i="6" s="1"/>
  <c r="O302" i="5"/>
  <c r="N302" i="6"/>
  <c r="O130" i="5"/>
  <c r="N130" i="6"/>
  <c r="O154" i="5"/>
  <c r="N154" i="6"/>
  <c r="O210" i="5"/>
  <c r="N210" i="6"/>
  <c r="O306" i="5"/>
  <c r="N306" i="6"/>
  <c r="O148" i="5"/>
  <c r="N148" i="6"/>
  <c r="O148" i="6" s="1"/>
  <c r="O156" i="5"/>
  <c r="N156" i="6"/>
  <c r="O156" i="6" s="1"/>
  <c r="O164" i="5"/>
  <c r="N164" i="6"/>
  <c r="O164" i="6" s="1"/>
  <c r="O172" i="5"/>
  <c r="N172" i="6"/>
  <c r="O180" i="5"/>
  <c r="N180" i="6"/>
  <c r="O188" i="5"/>
  <c r="N188" i="6"/>
  <c r="O188" i="6" s="1"/>
  <c r="O196" i="5"/>
  <c r="N196" i="6"/>
  <c r="O196" i="6" s="1"/>
  <c r="O204" i="5"/>
  <c r="N204" i="6"/>
  <c r="O204" i="6" s="1"/>
  <c r="O212" i="5"/>
  <c r="N212" i="6"/>
  <c r="O220" i="5"/>
  <c r="N220" i="6"/>
  <c r="O243" i="5"/>
  <c r="N243" i="6"/>
  <c r="O266" i="5"/>
  <c r="N266" i="6"/>
  <c r="O266" i="6" s="1"/>
  <c r="O318" i="5"/>
  <c r="N318" i="6"/>
  <c r="O318" i="6" s="1"/>
  <c r="O251" i="5"/>
  <c r="N251" i="6"/>
  <c r="O251" i="6" s="1"/>
  <c r="O298" i="5"/>
  <c r="N298" i="6"/>
  <c r="O298" i="6" s="1"/>
  <c r="O335" i="5"/>
  <c r="N335" i="6"/>
  <c r="O372" i="5"/>
  <c r="N372" i="6"/>
  <c r="O372" i="6" s="1"/>
  <c r="O275" i="5"/>
  <c r="N275" i="6"/>
  <c r="O275" i="6" s="1"/>
  <c r="O307" i="5"/>
  <c r="N307" i="6"/>
  <c r="O307" i="6" s="1"/>
  <c r="O388" i="5"/>
  <c r="N388" i="6"/>
  <c r="O388" i="6" s="1"/>
  <c r="O403" i="5"/>
  <c r="N403" i="6"/>
  <c r="O417" i="5"/>
  <c r="N417" i="6"/>
  <c r="O417" i="6" s="1"/>
  <c r="O228" i="5"/>
  <c r="N228" i="6"/>
  <c r="O244" i="5"/>
  <c r="N244" i="6"/>
  <c r="O260" i="5"/>
  <c r="N260" i="6"/>
  <c r="O260" i="6" s="1"/>
  <c r="O276" i="5"/>
  <c r="N276" i="6"/>
  <c r="O276" i="6" s="1"/>
  <c r="O292" i="5"/>
  <c r="N292" i="6"/>
  <c r="O308" i="5"/>
  <c r="N308" i="6"/>
  <c r="O308" i="6" s="1"/>
  <c r="O324" i="5"/>
  <c r="N324" i="6"/>
  <c r="O348" i="5"/>
  <c r="N348" i="6"/>
  <c r="O348" i="6" s="1"/>
  <c r="O401" i="5"/>
  <c r="N401" i="6"/>
  <c r="O429" i="5"/>
  <c r="N429" i="6"/>
  <c r="O135" i="5"/>
  <c r="N135" i="6"/>
  <c r="O151" i="5"/>
  <c r="N151" i="6"/>
  <c r="O151" i="6" s="1"/>
  <c r="O167" i="5"/>
  <c r="N167" i="6"/>
  <c r="O183" i="5"/>
  <c r="N183" i="6"/>
  <c r="O183" i="6" s="1"/>
  <c r="O199" i="5"/>
  <c r="N199" i="6"/>
  <c r="O215" i="5"/>
  <c r="N215" i="6"/>
  <c r="O215" i="6" s="1"/>
  <c r="O360" i="5"/>
  <c r="N360" i="6"/>
  <c r="O406" i="5"/>
  <c r="N406" i="6"/>
  <c r="O406" i="6" s="1"/>
  <c r="O237" i="5"/>
  <c r="N237" i="6"/>
  <c r="O253" i="5"/>
  <c r="N253" i="6"/>
  <c r="O269" i="5"/>
  <c r="N269" i="6"/>
  <c r="O285" i="5"/>
  <c r="N285" i="6"/>
  <c r="O301" i="5"/>
  <c r="N301" i="6"/>
  <c r="O317" i="5"/>
  <c r="N317" i="6"/>
  <c r="O333" i="5"/>
  <c r="N333" i="6"/>
  <c r="O343" i="5"/>
  <c r="N343" i="6"/>
  <c r="O351" i="5"/>
  <c r="N351" i="6"/>
  <c r="O359" i="5"/>
  <c r="N359" i="6"/>
  <c r="O367" i="5"/>
  <c r="N367" i="6"/>
  <c r="O375" i="5"/>
  <c r="N375" i="6"/>
  <c r="O383" i="5"/>
  <c r="N383" i="6"/>
  <c r="O391" i="5"/>
  <c r="N391" i="6"/>
  <c r="O418" i="5"/>
  <c r="N418" i="6"/>
  <c r="O345" i="5"/>
  <c r="N345" i="6"/>
  <c r="O361" i="5"/>
  <c r="N361" i="6"/>
  <c r="O377" i="5"/>
  <c r="N377" i="6"/>
  <c r="O392" i="5"/>
  <c r="N392" i="6"/>
  <c r="O408" i="5"/>
  <c r="N408" i="6"/>
  <c r="O424" i="5"/>
  <c r="N424" i="6"/>
  <c r="O146" i="6"/>
  <c r="N146" i="7"/>
  <c r="O146" i="7" s="1"/>
  <c r="N189" i="7"/>
  <c r="O189" i="7" s="1"/>
  <c r="N298" i="7"/>
  <c r="O298" i="7" s="1"/>
  <c r="N9" i="7"/>
  <c r="O9" i="7" s="1"/>
  <c r="N17" i="7"/>
  <c r="O17" i="7" s="1"/>
  <c r="N25" i="7"/>
  <c r="O25" i="7" s="1"/>
  <c r="N33" i="7"/>
  <c r="O33" i="7" s="1"/>
  <c r="N41" i="7"/>
  <c r="O41" i="7" s="1"/>
  <c r="O49" i="6"/>
  <c r="N49" i="7"/>
  <c r="O49" i="7" s="1"/>
  <c r="N57" i="7"/>
  <c r="O57" i="7" s="1"/>
  <c r="N65" i="7"/>
  <c r="O65" i="7" s="1"/>
  <c r="N73" i="7"/>
  <c r="O73" i="7" s="1"/>
  <c r="N81" i="7"/>
  <c r="O81" i="7" s="1"/>
  <c r="N89" i="7"/>
  <c r="O89" i="7" s="1"/>
  <c r="O97" i="6"/>
  <c r="N97" i="7"/>
  <c r="O97" i="7" s="1"/>
  <c r="N105" i="7"/>
  <c r="O105" i="7" s="1"/>
  <c r="O113" i="6"/>
  <c r="N113" i="7"/>
  <c r="O113" i="7" s="1"/>
  <c r="O121" i="6"/>
  <c r="N121" i="7"/>
  <c r="O121" i="7" s="1"/>
  <c r="N142" i="7"/>
  <c r="O142" i="7" s="1"/>
  <c r="N238" i="7"/>
  <c r="O238" i="7" s="1"/>
  <c r="N255" i="7"/>
  <c r="O255" i="7" s="1"/>
  <c r="N276" i="7"/>
  <c r="O276" i="7" s="1"/>
  <c r="N10" i="7"/>
  <c r="O10" i="7" s="1"/>
  <c r="N26" i="7"/>
  <c r="O26" i="7" s="1"/>
  <c r="N42" i="7"/>
  <c r="O42" i="7" s="1"/>
  <c r="N58" i="7"/>
  <c r="O58" i="7" s="1"/>
  <c r="N74" i="7"/>
  <c r="O74" i="7" s="1"/>
  <c r="N90" i="7"/>
  <c r="O90" i="7" s="1"/>
  <c r="O106" i="6"/>
  <c r="N106" i="7"/>
  <c r="O106" i="7" s="1"/>
  <c r="N122" i="7"/>
  <c r="O122" i="7" s="1"/>
  <c r="N204" i="7"/>
  <c r="O204" i="7" s="1"/>
  <c r="N197" i="7"/>
  <c r="O197" i="7" s="1"/>
  <c r="N246" i="7"/>
  <c r="O246" i="7" s="1"/>
  <c r="N263" i="7"/>
  <c r="O263" i="7" s="1"/>
  <c r="N284" i="7"/>
  <c r="O284" i="7" s="1"/>
  <c r="N129" i="7"/>
  <c r="O129" i="7" s="1"/>
  <c r="O137" i="6"/>
  <c r="N137" i="7"/>
  <c r="O137" i="7" s="1"/>
  <c r="N145" i="7"/>
  <c r="O145" i="7" s="1"/>
  <c r="N153" i="7"/>
  <c r="O153" i="7" s="1"/>
  <c r="N161" i="7"/>
  <c r="O161" i="7" s="1"/>
  <c r="N169" i="7"/>
  <c r="O169" i="7" s="1"/>
  <c r="N177" i="7"/>
  <c r="O177" i="7" s="1"/>
  <c r="N208" i="7"/>
  <c r="O208" i="7" s="1"/>
  <c r="N227" i="7"/>
  <c r="O227" i="7" s="1"/>
  <c r="N240" i="7"/>
  <c r="O240" i="7" s="1"/>
  <c r="N250" i="7"/>
  <c r="O250" i="7" s="1"/>
  <c r="N259" i="7"/>
  <c r="O259" i="7" s="1"/>
  <c r="N272" i="7"/>
  <c r="O272" i="7" s="1"/>
  <c r="N282" i="7"/>
  <c r="O282" i="7" s="1"/>
  <c r="N291" i="7"/>
  <c r="O291" i="7" s="1"/>
  <c r="N170" i="7"/>
  <c r="O170" i="7" s="1"/>
  <c r="N196" i="7"/>
  <c r="O196" i="7" s="1"/>
  <c r="N409" i="7"/>
  <c r="O409" i="7" s="1"/>
  <c r="N312" i="7"/>
  <c r="O312" i="7" s="1"/>
  <c r="N388" i="7"/>
  <c r="O388" i="7" s="1"/>
  <c r="N182" i="7"/>
  <c r="O182" i="7" s="1"/>
  <c r="N198" i="7"/>
  <c r="O198" i="7" s="1"/>
  <c r="N214" i="7"/>
  <c r="O214" i="7" s="1"/>
  <c r="N304" i="7"/>
  <c r="O304" i="7" s="1"/>
  <c r="N294" i="7"/>
  <c r="O294" i="7" s="1"/>
  <c r="N307" i="7"/>
  <c r="O307" i="7" s="1"/>
  <c r="N316" i="7"/>
  <c r="O316" i="7" s="1"/>
  <c r="N326" i="7"/>
  <c r="O326" i="7" s="1"/>
  <c r="N372" i="7"/>
  <c r="O372" i="7" s="1"/>
  <c r="N348" i="7"/>
  <c r="O348" i="7" s="1"/>
  <c r="N411" i="7"/>
  <c r="O411" i="7" s="1"/>
  <c r="N338" i="7"/>
  <c r="O338" i="7" s="1"/>
  <c r="N393" i="7"/>
  <c r="O393" i="7" s="1"/>
  <c r="N426" i="7"/>
  <c r="O426" i="7" s="1"/>
  <c r="N19" i="7"/>
  <c r="O19" i="7" s="1"/>
  <c r="N35" i="7"/>
  <c r="O35" i="7" s="1"/>
  <c r="N51" i="7"/>
  <c r="O51" i="7" s="1"/>
  <c r="N67" i="7"/>
  <c r="O67" i="7" s="1"/>
  <c r="N83" i="7"/>
  <c r="O83" i="7" s="1"/>
  <c r="N99" i="7"/>
  <c r="O99" i="7" s="1"/>
  <c r="N115" i="7"/>
  <c r="O115" i="7" s="1"/>
  <c r="N131" i="7"/>
  <c r="O131" i="7" s="1"/>
  <c r="N147" i="7"/>
  <c r="O147" i="7" s="1"/>
  <c r="N163" i="7"/>
  <c r="O163" i="7" s="1"/>
  <c r="N179" i="7"/>
  <c r="O179" i="7" s="1"/>
  <c r="N195" i="7"/>
  <c r="O195" i="7" s="1"/>
  <c r="N211" i="7"/>
  <c r="O211" i="7" s="1"/>
  <c r="N344" i="7"/>
  <c r="O344" i="7" s="1"/>
  <c r="N395" i="7"/>
  <c r="O395" i="7" s="1"/>
  <c r="N425" i="7"/>
  <c r="O425" i="7" s="1"/>
  <c r="N233" i="7"/>
  <c r="O233" i="7" s="1"/>
  <c r="N249" i="7"/>
  <c r="O249" i="7" s="1"/>
  <c r="N265" i="7"/>
  <c r="O265" i="7" s="1"/>
  <c r="N281" i="7"/>
  <c r="O281" i="7" s="1"/>
  <c r="N297" i="7"/>
  <c r="O297" i="7" s="1"/>
  <c r="N313" i="7"/>
  <c r="O313" i="7" s="1"/>
  <c r="N329" i="7"/>
  <c r="O329" i="7" s="1"/>
  <c r="N342" i="7"/>
  <c r="O342" i="7" s="1"/>
  <c r="N350" i="7"/>
  <c r="O350" i="7" s="1"/>
  <c r="N358" i="7"/>
  <c r="O358" i="7" s="1"/>
  <c r="N366" i="7"/>
  <c r="O366" i="7" s="1"/>
  <c r="N374" i="7"/>
  <c r="O374" i="7" s="1"/>
  <c r="N382" i="7"/>
  <c r="O382" i="7" s="1"/>
  <c r="N390" i="7"/>
  <c r="O390" i="7" s="1"/>
  <c r="N407" i="7"/>
  <c r="O407" i="7" s="1"/>
  <c r="N341" i="7"/>
  <c r="O341" i="7" s="1"/>
  <c r="N357" i="7"/>
  <c r="O357" i="7" s="1"/>
  <c r="N373" i="7"/>
  <c r="O373" i="7" s="1"/>
  <c r="N389" i="7"/>
  <c r="O389" i="7" s="1"/>
  <c r="N404" i="7"/>
  <c r="O404" i="7" s="1"/>
  <c r="N420" i="7"/>
  <c r="O420" i="7" s="1"/>
  <c r="O10" i="2"/>
  <c r="N10" i="3"/>
  <c r="O10" i="3" s="1"/>
  <c r="O42" i="2"/>
  <c r="N42" i="3"/>
  <c r="O74" i="2"/>
  <c r="N74" i="3"/>
  <c r="O74" i="3" s="1"/>
  <c r="O106" i="2"/>
  <c r="N106" i="3"/>
  <c r="O106" i="3" s="1"/>
  <c r="O166" i="2"/>
  <c r="N166" i="3"/>
  <c r="O166" i="3" s="1"/>
  <c r="O216" i="2"/>
  <c r="N216" i="3"/>
  <c r="O216" i="3" s="1"/>
  <c r="O114" i="2"/>
  <c r="N114" i="3"/>
  <c r="O114" i="3" s="1"/>
  <c r="O132" i="2"/>
  <c r="N132" i="3"/>
  <c r="O186" i="2"/>
  <c r="N186" i="3"/>
  <c r="O186" i="3" s="1"/>
  <c r="O315" i="2"/>
  <c r="N315" i="3"/>
  <c r="O46" i="2"/>
  <c r="N46" i="3"/>
  <c r="O46" i="3" s="1"/>
  <c r="O78" i="2"/>
  <c r="N78" i="3"/>
  <c r="O165" i="2"/>
  <c r="N165" i="3"/>
  <c r="O165" i="3" s="1"/>
  <c r="O197" i="2"/>
  <c r="N197" i="3"/>
  <c r="O134" i="2"/>
  <c r="N134" i="3"/>
  <c r="O134" i="3" s="1"/>
  <c r="O169" i="2"/>
  <c r="N169" i="3"/>
  <c r="O331" i="2"/>
  <c r="N331" i="3"/>
  <c r="O331" i="3" s="1"/>
  <c r="O231" i="2"/>
  <c r="N231" i="3"/>
  <c r="O231" i="3" s="1"/>
  <c r="O244" i="2"/>
  <c r="N244" i="3"/>
  <c r="O244" i="3" s="1"/>
  <c r="O254" i="2"/>
  <c r="N254" i="3"/>
  <c r="O267" i="2"/>
  <c r="N267" i="3"/>
  <c r="O267" i="3" s="1"/>
  <c r="O316" i="2"/>
  <c r="N316" i="3"/>
  <c r="O414" i="2"/>
  <c r="N414" i="3"/>
  <c r="O414" i="3" s="1"/>
  <c r="O138" i="2"/>
  <c r="N138" i="3"/>
  <c r="O161" i="2"/>
  <c r="N161" i="3"/>
  <c r="O161" i="3" s="1"/>
  <c r="O185" i="2"/>
  <c r="N185" i="3"/>
  <c r="O214" i="2"/>
  <c r="N214" i="3"/>
  <c r="O214" i="3" s="1"/>
  <c r="O296" i="2"/>
  <c r="N296" i="3"/>
  <c r="O296" i="3" s="1"/>
  <c r="O9" i="2"/>
  <c r="N9" i="3"/>
  <c r="O9" i="3" s="1"/>
  <c r="O17" i="2"/>
  <c r="N17" i="3"/>
  <c r="O25" i="2"/>
  <c r="N25" i="3"/>
  <c r="O25" i="3" s="1"/>
  <c r="O33" i="2"/>
  <c r="N33" i="3"/>
  <c r="O33" i="3" s="1"/>
  <c r="O41" i="2"/>
  <c r="N41" i="3"/>
  <c r="O41" i="3" s="1"/>
  <c r="O49" i="2"/>
  <c r="N49" i="3"/>
  <c r="O57" i="2"/>
  <c r="N57" i="3"/>
  <c r="O65" i="2"/>
  <c r="N65" i="3"/>
  <c r="O65" i="3" s="1"/>
  <c r="O73" i="2"/>
  <c r="N73" i="3"/>
  <c r="O73" i="3" s="1"/>
  <c r="O81" i="2"/>
  <c r="N81" i="3"/>
  <c r="O89" i="2"/>
  <c r="N89" i="3"/>
  <c r="O89" i="3" s="1"/>
  <c r="O97" i="2"/>
  <c r="N97" i="3"/>
  <c r="O97" i="3" s="1"/>
  <c r="O105" i="2"/>
  <c r="N105" i="3"/>
  <c r="O105" i="3" s="1"/>
  <c r="O124" i="2"/>
  <c r="N124" i="3"/>
  <c r="O124" i="3" s="1"/>
  <c r="O142" i="2"/>
  <c r="N142" i="3"/>
  <c r="O142" i="3" s="1"/>
  <c r="O172" i="2"/>
  <c r="N172" i="3"/>
  <c r="O172" i="3" s="1"/>
  <c r="O200" i="2"/>
  <c r="N200" i="3"/>
  <c r="O200" i="3" s="1"/>
  <c r="O220" i="2"/>
  <c r="N220" i="3"/>
  <c r="O291" i="2"/>
  <c r="N291" i="3"/>
  <c r="O291" i="3" s="1"/>
  <c r="O141" i="2"/>
  <c r="N141" i="3"/>
  <c r="O160" i="2"/>
  <c r="N160" i="3"/>
  <c r="O160" i="3" s="1"/>
  <c r="O178" i="2"/>
  <c r="N178" i="3"/>
  <c r="O205" i="2"/>
  <c r="N205" i="3"/>
  <c r="O205" i="3" s="1"/>
  <c r="O224" i="2"/>
  <c r="N224" i="3"/>
  <c r="O240" i="2"/>
  <c r="N240" i="3"/>
  <c r="O240" i="3" s="1"/>
  <c r="O256" i="2"/>
  <c r="N256" i="3"/>
  <c r="O256" i="3" s="1"/>
  <c r="O308" i="2"/>
  <c r="N308" i="3"/>
  <c r="O308" i="3" s="1"/>
  <c r="O336" i="2"/>
  <c r="N336" i="3"/>
  <c r="O336" i="3" s="1"/>
  <c r="O242" i="2"/>
  <c r="N242" i="3"/>
  <c r="O242" i="3" s="1"/>
  <c r="O284" i="2"/>
  <c r="N284" i="3"/>
  <c r="O284" i="3" s="1"/>
  <c r="O328" i="2"/>
  <c r="N328" i="3"/>
  <c r="O328" i="3" s="1"/>
  <c r="O262" i="2"/>
  <c r="N262" i="3"/>
  <c r="O278" i="2"/>
  <c r="N278" i="3"/>
  <c r="O278" i="3" s="1"/>
  <c r="O294" i="2"/>
  <c r="N294" i="3"/>
  <c r="O310" i="2"/>
  <c r="N310" i="3"/>
  <c r="O310" i="3" s="1"/>
  <c r="O417" i="2"/>
  <c r="N417" i="3"/>
  <c r="O417" i="3" s="1"/>
  <c r="O348" i="2"/>
  <c r="N348" i="3"/>
  <c r="O348" i="3" s="1"/>
  <c r="O388" i="2"/>
  <c r="N388" i="3"/>
  <c r="O388" i="3" s="1"/>
  <c r="O427" i="2"/>
  <c r="N427" i="3"/>
  <c r="O427" i="3" s="1"/>
  <c r="O393" i="2"/>
  <c r="N393" i="3"/>
  <c r="O409" i="2"/>
  <c r="N409" i="3"/>
  <c r="O409" i="3" s="1"/>
  <c r="O19" i="2"/>
  <c r="N19" i="3"/>
  <c r="O35" i="2"/>
  <c r="N35" i="3"/>
  <c r="O35" i="3" s="1"/>
  <c r="O51" i="2"/>
  <c r="N51" i="3"/>
  <c r="O67" i="2"/>
  <c r="N67" i="3"/>
  <c r="O67" i="3" s="1"/>
  <c r="O83" i="2"/>
  <c r="N83" i="3"/>
  <c r="O99" i="2"/>
  <c r="N99" i="3"/>
  <c r="O99" i="3" s="1"/>
  <c r="O115" i="2"/>
  <c r="N115" i="3"/>
  <c r="O131" i="2"/>
  <c r="N131" i="3"/>
  <c r="O131" i="3" s="1"/>
  <c r="O147" i="2"/>
  <c r="N147" i="3"/>
  <c r="O163" i="2"/>
  <c r="N163" i="3"/>
  <c r="O163" i="3" s="1"/>
  <c r="O179" i="2"/>
  <c r="N179" i="3"/>
  <c r="O195" i="2"/>
  <c r="N195" i="3"/>
  <c r="O195" i="3" s="1"/>
  <c r="O211" i="2"/>
  <c r="N211" i="3"/>
  <c r="O344" i="2"/>
  <c r="N344" i="3"/>
  <c r="O344" i="3" s="1"/>
  <c r="O395" i="2"/>
  <c r="N395" i="3"/>
  <c r="O425" i="2"/>
  <c r="N425" i="3"/>
  <c r="O425" i="3" s="1"/>
  <c r="O233" i="2"/>
  <c r="N233" i="3"/>
  <c r="O249" i="2"/>
  <c r="N249" i="3"/>
  <c r="O249" i="3" s="1"/>
  <c r="O265" i="2"/>
  <c r="N265" i="3"/>
  <c r="O281" i="2"/>
  <c r="N281" i="3"/>
  <c r="O281" i="3" s="1"/>
  <c r="O297" i="2"/>
  <c r="N297" i="3"/>
  <c r="O313" i="2"/>
  <c r="N313" i="3"/>
  <c r="O313" i="3" s="1"/>
  <c r="O329" i="2"/>
  <c r="N329" i="3"/>
  <c r="O342" i="2"/>
  <c r="N342" i="3"/>
  <c r="O342" i="3" s="1"/>
  <c r="O350" i="2"/>
  <c r="N350" i="3"/>
  <c r="O358" i="2"/>
  <c r="N358" i="3"/>
  <c r="O358" i="3" s="1"/>
  <c r="O366" i="2"/>
  <c r="N366" i="3"/>
  <c r="O374" i="2"/>
  <c r="N374" i="3"/>
  <c r="O374" i="3" s="1"/>
  <c r="O382" i="2"/>
  <c r="N382" i="3"/>
  <c r="O390" i="2"/>
  <c r="N390" i="3"/>
  <c r="O390" i="3" s="1"/>
  <c r="O407" i="2"/>
  <c r="N407" i="3"/>
  <c r="O341" i="2"/>
  <c r="N341" i="3"/>
  <c r="O341" i="3" s="1"/>
  <c r="O357" i="2"/>
  <c r="N357" i="3"/>
  <c r="O373" i="2"/>
  <c r="N373" i="3"/>
  <c r="O373" i="3" s="1"/>
  <c r="O389" i="2"/>
  <c r="N389" i="3"/>
  <c r="O404" i="2"/>
  <c r="N404" i="3"/>
  <c r="O404" i="3" s="1"/>
  <c r="O420" i="2"/>
  <c r="N420" i="3"/>
  <c r="N44" i="4"/>
  <c r="O44" i="4" s="1"/>
  <c r="O57" i="3"/>
  <c r="N57" i="4"/>
  <c r="O57" i="4" s="1"/>
  <c r="N73" i="4"/>
  <c r="O73" i="4" s="1"/>
  <c r="N97" i="4"/>
  <c r="O97" i="4" s="1"/>
  <c r="O112" i="3"/>
  <c r="N112" i="4"/>
  <c r="O112" i="4" s="1"/>
  <c r="O157" i="3"/>
  <c r="N157" i="4"/>
  <c r="O157" i="4" s="1"/>
  <c r="N192" i="4"/>
  <c r="O192" i="4" s="1"/>
  <c r="N286" i="4"/>
  <c r="O286" i="4" s="1"/>
  <c r="O17" i="3"/>
  <c r="N17" i="4"/>
  <c r="O17" i="4" s="1"/>
  <c r="N33" i="4"/>
  <c r="O33" i="4" s="1"/>
  <c r="N41" i="4"/>
  <c r="O41" i="4" s="1"/>
  <c r="O132" i="3"/>
  <c r="N132" i="4"/>
  <c r="O132" i="4" s="1"/>
  <c r="N177" i="4"/>
  <c r="O177" i="4" s="1"/>
  <c r="N208" i="4"/>
  <c r="O208" i="4" s="1"/>
  <c r="N222" i="4"/>
  <c r="O222" i="4" s="1"/>
  <c r="N248" i="4"/>
  <c r="O248" i="4" s="1"/>
  <c r="N270" i="4"/>
  <c r="O270" i="4" s="1"/>
  <c r="N10" i="4"/>
  <c r="O10" i="4" s="1"/>
  <c r="N26" i="4"/>
  <c r="O26" i="4" s="1"/>
  <c r="O42" i="3"/>
  <c r="N42" i="4"/>
  <c r="O42" i="4" s="1"/>
  <c r="N53" i="4"/>
  <c r="O53" i="4" s="1"/>
  <c r="N62" i="4"/>
  <c r="O62" i="4" s="1"/>
  <c r="O72" i="3"/>
  <c r="N72" i="4"/>
  <c r="O72" i="4" s="1"/>
  <c r="N85" i="4"/>
  <c r="O85" i="4" s="1"/>
  <c r="N94" i="4"/>
  <c r="O94" i="4" s="1"/>
  <c r="O104" i="3"/>
  <c r="N104" i="4"/>
  <c r="O104" i="4" s="1"/>
  <c r="N133" i="4"/>
  <c r="O133" i="4" s="1"/>
  <c r="O150" i="3"/>
  <c r="N150" i="4"/>
  <c r="O150" i="4" s="1"/>
  <c r="N168" i="4"/>
  <c r="O168" i="4" s="1"/>
  <c r="O197" i="3"/>
  <c r="N197" i="4"/>
  <c r="O197" i="4" s="1"/>
  <c r="N243" i="4"/>
  <c r="O243" i="4" s="1"/>
  <c r="N302" i="4"/>
  <c r="O302" i="4" s="1"/>
  <c r="N74" i="4"/>
  <c r="O74" i="4" s="1"/>
  <c r="N90" i="4"/>
  <c r="O90" i="4" s="1"/>
  <c r="N142" i="4"/>
  <c r="O142" i="4" s="1"/>
  <c r="N190" i="4"/>
  <c r="O190" i="4" s="1"/>
  <c r="N21" i="4"/>
  <c r="O21" i="4" s="1"/>
  <c r="N129" i="4"/>
  <c r="O129" i="4" s="1"/>
  <c r="O178" i="3"/>
  <c r="N178" i="4"/>
  <c r="O178" i="4" s="1"/>
  <c r="N108" i="4"/>
  <c r="O108" i="4" s="1"/>
  <c r="N137" i="4"/>
  <c r="O137" i="4" s="1"/>
  <c r="N154" i="4"/>
  <c r="O154" i="4" s="1"/>
  <c r="N172" i="4"/>
  <c r="O172" i="4" s="1"/>
  <c r="N201" i="4"/>
  <c r="O201" i="4" s="1"/>
  <c r="N206" i="4"/>
  <c r="O206" i="4" s="1"/>
  <c r="N231" i="4"/>
  <c r="O231" i="4" s="1"/>
  <c r="N256" i="4"/>
  <c r="O256" i="4" s="1"/>
  <c r="N278" i="4"/>
  <c r="O278" i="4" s="1"/>
  <c r="N336" i="4"/>
  <c r="O336" i="4" s="1"/>
  <c r="N218" i="4"/>
  <c r="O218" i="4" s="1"/>
  <c r="N250" i="4"/>
  <c r="O250" i="4" s="1"/>
  <c r="N282" i="4"/>
  <c r="O282" i="4" s="1"/>
  <c r="N335" i="4"/>
  <c r="O335" i="4" s="1"/>
  <c r="N214" i="4"/>
  <c r="O214" i="4" s="1"/>
  <c r="N252" i="4"/>
  <c r="O252" i="4" s="1"/>
  <c r="N284" i="4"/>
  <c r="O284" i="4" s="1"/>
  <c r="N364" i="4"/>
  <c r="O364" i="4" s="1"/>
  <c r="O330" i="3"/>
  <c r="N330" i="4"/>
  <c r="O330" i="4" s="1"/>
  <c r="N287" i="4"/>
  <c r="O287" i="4" s="1"/>
  <c r="N296" i="4"/>
  <c r="O296" i="4" s="1"/>
  <c r="N306" i="4"/>
  <c r="O306" i="4" s="1"/>
  <c r="N328" i="4"/>
  <c r="O328" i="4" s="1"/>
  <c r="O315" i="3"/>
  <c r="N315" i="4"/>
  <c r="O315" i="4" s="1"/>
  <c r="N324" i="4"/>
  <c r="O324" i="4" s="1"/>
  <c r="N334" i="4"/>
  <c r="O334" i="4" s="1"/>
  <c r="N410" i="4"/>
  <c r="O410" i="4" s="1"/>
  <c r="N372" i="4"/>
  <c r="O372" i="4" s="1"/>
  <c r="N384" i="4"/>
  <c r="O384" i="4" s="1"/>
  <c r="N417" i="4"/>
  <c r="O417" i="4" s="1"/>
  <c r="N15" i="4"/>
  <c r="O15" i="4" s="1"/>
  <c r="O31" i="3"/>
  <c r="N31" i="4"/>
  <c r="O31" i="4" s="1"/>
  <c r="N47" i="4"/>
  <c r="O47" i="4" s="1"/>
  <c r="O63" i="3"/>
  <c r="N63" i="4"/>
  <c r="O63" i="4" s="1"/>
  <c r="N79" i="4"/>
  <c r="O79" i="4" s="1"/>
  <c r="O95" i="3"/>
  <c r="N95" i="4"/>
  <c r="O95" i="4" s="1"/>
  <c r="N111" i="4"/>
  <c r="O111" i="4" s="1"/>
  <c r="O127" i="3"/>
  <c r="N127" i="4"/>
  <c r="O127" i="4" s="1"/>
  <c r="N143" i="4"/>
  <c r="O143" i="4" s="1"/>
  <c r="O159" i="3"/>
  <c r="N159" i="4"/>
  <c r="O159" i="4" s="1"/>
  <c r="N175" i="4"/>
  <c r="O175" i="4" s="1"/>
  <c r="O191" i="3"/>
  <c r="N191" i="4"/>
  <c r="O191" i="4" s="1"/>
  <c r="N207" i="4"/>
  <c r="O207" i="4" s="1"/>
  <c r="O223" i="3"/>
  <c r="N223" i="4"/>
  <c r="O223" i="4" s="1"/>
  <c r="N394" i="4"/>
  <c r="O394" i="4" s="1"/>
  <c r="O419" i="3"/>
  <c r="N419" i="4"/>
  <c r="O419" i="4" s="1"/>
  <c r="N229" i="4"/>
  <c r="O229" i="4" s="1"/>
  <c r="O245" i="3"/>
  <c r="N245" i="4"/>
  <c r="O245" i="4" s="1"/>
  <c r="N261" i="4"/>
  <c r="O261" i="4" s="1"/>
  <c r="O277" i="3"/>
  <c r="N277" i="4"/>
  <c r="O277" i="4" s="1"/>
  <c r="N293" i="4"/>
  <c r="O293" i="4" s="1"/>
  <c r="O309" i="3"/>
  <c r="N309" i="4"/>
  <c r="O309" i="4" s="1"/>
  <c r="N325" i="4"/>
  <c r="O325" i="4" s="1"/>
  <c r="O339" i="3"/>
  <c r="N339" i="4"/>
  <c r="O339" i="4" s="1"/>
  <c r="N347" i="4"/>
  <c r="O347" i="4" s="1"/>
  <c r="O355" i="3"/>
  <c r="N355" i="4"/>
  <c r="O355" i="4" s="1"/>
  <c r="N363" i="4"/>
  <c r="O363" i="4" s="1"/>
  <c r="O371" i="3"/>
  <c r="N371" i="4"/>
  <c r="O371" i="4" s="1"/>
  <c r="N379" i="4"/>
  <c r="O379" i="4" s="1"/>
  <c r="O387" i="3"/>
  <c r="N387" i="4"/>
  <c r="O387" i="4" s="1"/>
  <c r="N405" i="4"/>
  <c r="O405" i="4" s="1"/>
  <c r="O423" i="3"/>
  <c r="N423" i="4"/>
  <c r="O423" i="4" s="1"/>
  <c r="N353" i="4"/>
  <c r="O353" i="4" s="1"/>
  <c r="O369" i="3"/>
  <c r="N369" i="4"/>
  <c r="O369" i="4" s="1"/>
  <c r="N385" i="4"/>
  <c r="O385" i="4" s="1"/>
  <c r="O400" i="3"/>
  <c r="N400" i="4"/>
  <c r="O400" i="4" s="1"/>
  <c r="N416" i="4"/>
  <c r="O416" i="4" s="1"/>
  <c r="O12" i="5"/>
  <c r="N12" i="6"/>
  <c r="O44" i="5"/>
  <c r="N44" i="6"/>
  <c r="O44" i="6" s="1"/>
  <c r="O60" i="5"/>
  <c r="N60" i="6"/>
  <c r="O60" i="6" s="1"/>
  <c r="O28" i="5"/>
  <c r="N28" i="6"/>
  <c r="O28" i="6" s="1"/>
  <c r="O81" i="5"/>
  <c r="N81" i="6"/>
  <c r="O81" i="6" s="1"/>
  <c r="O10" i="5"/>
  <c r="N10" i="6"/>
  <c r="O10" i="6" s="1"/>
  <c r="O18" i="5"/>
  <c r="N18" i="6"/>
  <c r="O26" i="5"/>
  <c r="N26" i="6"/>
  <c r="O26" i="6" s="1"/>
  <c r="O89" i="5"/>
  <c r="N89" i="6"/>
  <c r="O89" i="6" s="1"/>
  <c r="O99" i="5"/>
  <c r="N99" i="6"/>
  <c r="O99" i="6" s="1"/>
  <c r="O87" i="5"/>
  <c r="N87" i="6"/>
  <c r="O114" i="5"/>
  <c r="N114" i="6"/>
  <c r="O9" i="5"/>
  <c r="N9" i="6"/>
  <c r="O9" i="6" s="1"/>
  <c r="O25" i="5"/>
  <c r="N25" i="6"/>
  <c r="O25" i="6" s="1"/>
  <c r="O34" i="5"/>
  <c r="N34" i="6"/>
  <c r="O42" i="5"/>
  <c r="N42" i="6"/>
  <c r="O42" i="6" s="1"/>
  <c r="O50" i="5"/>
  <c r="N50" i="6"/>
  <c r="O58" i="5"/>
  <c r="N58" i="6"/>
  <c r="O58" i="6" s="1"/>
  <c r="O66" i="5"/>
  <c r="N66" i="6"/>
  <c r="O74" i="5"/>
  <c r="N74" i="6"/>
  <c r="O74" i="6" s="1"/>
  <c r="O90" i="5"/>
  <c r="N90" i="6"/>
  <c r="O90" i="6" s="1"/>
  <c r="O109" i="5"/>
  <c r="N109" i="6"/>
  <c r="O109" i="6" s="1"/>
  <c r="O37" i="5"/>
  <c r="N37" i="6"/>
  <c r="O53" i="5"/>
  <c r="N53" i="6"/>
  <c r="O69" i="5"/>
  <c r="N69" i="6"/>
  <c r="O84" i="5"/>
  <c r="N84" i="6"/>
  <c r="O84" i="6" s="1"/>
  <c r="O100" i="5"/>
  <c r="N100" i="6"/>
  <c r="O100" i="6" s="1"/>
  <c r="O116" i="5"/>
  <c r="N116" i="6"/>
  <c r="O116" i="6" s="1"/>
  <c r="O174" i="5"/>
  <c r="N174" i="6"/>
  <c r="O174" i="6" s="1"/>
  <c r="O234" i="5"/>
  <c r="N234" i="6"/>
  <c r="O314" i="5"/>
  <c r="N314" i="6"/>
  <c r="O162" i="5"/>
  <c r="N162" i="6"/>
  <c r="O162" i="6" s="1"/>
  <c r="O242" i="5"/>
  <c r="N242" i="6"/>
  <c r="O124" i="5"/>
  <c r="N124" i="6"/>
  <c r="O132" i="5"/>
  <c r="N132" i="6"/>
  <c r="O140" i="5"/>
  <c r="N140" i="6"/>
  <c r="O140" i="6" s="1"/>
  <c r="O182" i="5"/>
  <c r="N182" i="6"/>
  <c r="O182" i="6" s="1"/>
  <c r="O274" i="5"/>
  <c r="N274" i="6"/>
  <c r="O274" i="6" s="1"/>
  <c r="O338" i="5"/>
  <c r="N338" i="6"/>
  <c r="O338" i="6" s="1"/>
  <c r="O134" i="5"/>
  <c r="N134" i="6"/>
  <c r="O170" i="5"/>
  <c r="N170" i="6"/>
  <c r="O170" i="6" s="1"/>
  <c r="O226" i="5"/>
  <c r="N226" i="6"/>
  <c r="O311" i="5"/>
  <c r="N311" i="6"/>
  <c r="O149" i="5"/>
  <c r="N149" i="6"/>
  <c r="O157" i="5"/>
  <c r="N157" i="6"/>
  <c r="O157" i="6" s="1"/>
  <c r="O165" i="5"/>
  <c r="N165" i="6"/>
  <c r="O173" i="5"/>
  <c r="N173" i="6"/>
  <c r="O173" i="6" s="1"/>
  <c r="O181" i="5"/>
  <c r="N181" i="6"/>
  <c r="O189" i="5"/>
  <c r="N189" i="6"/>
  <c r="O189" i="6" s="1"/>
  <c r="O197" i="5"/>
  <c r="N197" i="6"/>
  <c r="O197" i="6" s="1"/>
  <c r="O205" i="5"/>
  <c r="N205" i="6"/>
  <c r="O205" i="6" s="1"/>
  <c r="O213" i="5"/>
  <c r="N213" i="6"/>
  <c r="O221" i="5"/>
  <c r="N221" i="6"/>
  <c r="O221" i="6" s="1"/>
  <c r="O246" i="5"/>
  <c r="N246" i="6"/>
  <c r="O246" i="6" s="1"/>
  <c r="O271" i="5"/>
  <c r="N271" i="6"/>
  <c r="O271" i="6" s="1"/>
  <c r="O319" i="5"/>
  <c r="N319" i="6"/>
  <c r="O319" i="6" s="1"/>
  <c r="O263" i="5"/>
  <c r="N263" i="6"/>
  <c r="O263" i="6" s="1"/>
  <c r="O303" i="5"/>
  <c r="N303" i="6"/>
  <c r="O352" i="5"/>
  <c r="N352" i="6"/>
  <c r="O352" i="6" s="1"/>
  <c r="O409" i="5"/>
  <c r="N409" i="6"/>
  <c r="O409" i="6" s="1"/>
  <c r="O278" i="5"/>
  <c r="N278" i="6"/>
  <c r="O278" i="6" s="1"/>
  <c r="O310" i="5"/>
  <c r="N310" i="6"/>
  <c r="O397" i="5"/>
  <c r="N397" i="6"/>
  <c r="O397" i="6" s="1"/>
  <c r="O393" i="5"/>
  <c r="N393" i="6"/>
  <c r="O393" i="6" s="1"/>
  <c r="O426" i="5"/>
  <c r="N426" i="6"/>
  <c r="O426" i="6" s="1"/>
  <c r="O232" i="5"/>
  <c r="N232" i="6"/>
  <c r="O232" i="6" s="1"/>
  <c r="O248" i="5"/>
  <c r="N248" i="6"/>
  <c r="O248" i="6" s="1"/>
  <c r="O264" i="5"/>
  <c r="N264" i="6"/>
  <c r="O264" i="6" s="1"/>
  <c r="O280" i="5"/>
  <c r="N280" i="6"/>
  <c r="O280" i="6" s="1"/>
  <c r="O296" i="5"/>
  <c r="N296" i="6"/>
  <c r="O312" i="5"/>
  <c r="N312" i="6"/>
  <c r="O312" i="6" s="1"/>
  <c r="O328" i="5"/>
  <c r="N328" i="6"/>
  <c r="O364" i="5"/>
  <c r="N364" i="6"/>
  <c r="O364" i="6" s="1"/>
  <c r="O410" i="5"/>
  <c r="N410" i="6"/>
  <c r="O410" i="6" s="1"/>
  <c r="O123" i="5"/>
  <c r="N123" i="6"/>
  <c r="O139" i="5"/>
  <c r="N139" i="6"/>
  <c r="O155" i="5"/>
  <c r="N155" i="6"/>
  <c r="O171" i="5"/>
  <c r="N171" i="6"/>
  <c r="O187" i="5"/>
  <c r="N187" i="6"/>
  <c r="O203" i="5"/>
  <c r="N203" i="6"/>
  <c r="O219" i="5"/>
  <c r="N219" i="6"/>
  <c r="O376" i="5"/>
  <c r="N376" i="6"/>
  <c r="O413" i="5"/>
  <c r="N413" i="6"/>
  <c r="O225" i="5"/>
  <c r="N225" i="6"/>
  <c r="O241" i="5"/>
  <c r="N241" i="6"/>
  <c r="O257" i="5"/>
  <c r="N257" i="6"/>
  <c r="O273" i="5"/>
  <c r="N273" i="6"/>
  <c r="O289" i="5"/>
  <c r="N289" i="6"/>
  <c r="O305" i="5"/>
  <c r="N305" i="6"/>
  <c r="O321" i="5"/>
  <c r="N321" i="6"/>
  <c r="O337" i="5"/>
  <c r="N337" i="6"/>
  <c r="O346" i="5"/>
  <c r="N346" i="6"/>
  <c r="O354" i="5"/>
  <c r="N354" i="6"/>
  <c r="O362" i="5"/>
  <c r="N362" i="6"/>
  <c r="O370" i="5"/>
  <c r="N370" i="6"/>
  <c r="O378" i="5"/>
  <c r="N378" i="6"/>
  <c r="O386" i="5"/>
  <c r="N386" i="6"/>
  <c r="O402" i="5"/>
  <c r="N402" i="6"/>
  <c r="O421" i="5"/>
  <c r="N421" i="6"/>
  <c r="O349" i="5"/>
  <c r="N349" i="6"/>
  <c r="O365" i="5"/>
  <c r="N365" i="6"/>
  <c r="O381" i="5"/>
  <c r="N381" i="6"/>
  <c r="O396" i="5"/>
  <c r="N396" i="6"/>
  <c r="O412" i="5"/>
  <c r="N412" i="6"/>
  <c r="O428" i="5"/>
  <c r="N428" i="6"/>
  <c r="O180" i="6"/>
  <c r="N180" i="7"/>
  <c r="O180" i="7" s="1"/>
  <c r="N209" i="7"/>
  <c r="O209" i="7" s="1"/>
  <c r="O306" i="6"/>
  <c r="N306" i="7"/>
  <c r="O306" i="7" s="1"/>
  <c r="O12" i="6"/>
  <c r="N12" i="7"/>
  <c r="O12" i="7" s="1"/>
  <c r="N20" i="7"/>
  <c r="O20" i="7" s="1"/>
  <c r="N28" i="7"/>
  <c r="O28" i="7" s="1"/>
  <c r="N36" i="7"/>
  <c r="O36" i="7" s="1"/>
  <c r="N44" i="7"/>
  <c r="O44" i="7" s="1"/>
  <c r="N52" i="7"/>
  <c r="O52" i="7" s="1"/>
  <c r="N60" i="7"/>
  <c r="O60" i="7" s="1"/>
  <c r="N68" i="7"/>
  <c r="O68" i="7" s="1"/>
  <c r="N76" i="7"/>
  <c r="O76" i="7" s="1"/>
  <c r="N84" i="7"/>
  <c r="O84" i="7" s="1"/>
  <c r="N92" i="7"/>
  <c r="O92" i="7" s="1"/>
  <c r="N100" i="7"/>
  <c r="O100" i="7" s="1"/>
  <c r="N108" i="7"/>
  <c r="O108" i="7" s="1"/>
  <c r="N116" i="7"/>
  <c r="O116" i="7" s="1"/>
  <c r="O124" i="6"/>
  <c r="N124" i="7"/>
  <c r="O124" i="7" s="1"/>
  <c r="N158" i="7"/>
  <c r="O158" i="7" s="1"/>
  <c r="N239" i="7"/>
  <c r="O239" i="7" s="1"/>
  <c r="N260" i="7"/>
  <c r="O260" i="7" s="1"/>
  <c r="N286" i="7"/>
  <c r="O286" i="7" s="1"/>
  <c r="N14" i="7"/>
  <c r="O14" i="7" s="1"/>
  <c r="N30" i="7"/>
  <c r="O30" i="7" s="1"/>
  <c r="N46" i="7"/>
  <c r="O46" i="7" s="1"/>
  <c r="N62" i="7"/>
  <c r="O62" i="7" s="1"/>
  <c r="N78" i="7"/>
  <c r="O78" i="7" s="1"/>
  <c r="N94" i="7"/>
  <c r="O94" i="7" s="1"/>
  <c r="N110" i="7"/>
  <c r="O110" i="7" s="1"/>
  <c r="N138" i="7"/>
  <c r="O138" i="7" s="1"/>
  <c r="N380" i="7"/>
  <c r="O380" i="7" s="1"/>
  <c r="N230" i="7"/>
  <c r="O230" i="7" s="1"/>
  <c r="N247" i="7"/>
  <c r="O247" i="7" s="1"/>
  <c r="N268" i="7"/>
  <c r="O268" i="7" s="1"/>
  <c r="N336" i="7"/>
  <c r="O336" i="7" s="1"/>
  <c r="O132" i="6"/>
  <c r="N132" i="7"/>
  <c r="O132" i="7" s="1"/>
  <c r="N140" i="7"/>
  <c r="O140" i="7" s="1"/>
  <c r="N148" i="7"/>
  <c r="O148" i="7" s="1"/>
  <c r="N156" i="7"/>
  <c r="O156" i="7" s="1"/>
  <c r="N164" i="7"/>
  <c r="O164" i="7" s="1"/>
  <c r="O172" i="6"/>
  <c r="N172" i="7"/>
  <c r="O172" i="7" s="1"/>
  <c r="N185" i="7"/>
  <c r="O185" i="7" s="1"/>
  <c r="N217" i="7"/>
  <c r="O217" i="7" s="1"/>
  <c r="N232" i="7"/>
  <c r="O232" i="7" s="1"/>
  <c r="O242" i="6"/>
  <c r="N242" i="7"/>
  <c r="O242" i="7" s="1"/>
  <c r="N251" i="7"/>
  <c r="O251" i="7" s="1"/>
  <c r="N264" i="7"/>
  <c r="O264" i="7" s="1"/>
  <c r="N274" i="7"/>
  <c r="O274" i="7" s="1"/>
  <c r="N283" i="7"/>
  <c r="O283" i="7" s="1"/>
  <c r="N174" i="7"/>
  <c r="O174" i="7" s="1"/>
  <c r="N205" i="7"/>
  <c r="O205" i="7" s="1"/>
  <c r="N295" i="7"/>
  <c r="O295" i="7" s="1"/>
  <c r="N327" i="7"/>
  <c r="O327" i="7" s="1"/>
  <c r="N410" i="7"/>
  <c r="O410" i="7" s="1"/>
  <c r="N186" i="7"/>
  <c r="O186" i="7" s="1"/>
  <c r="N202" i="7"/>
  <c r="O202" i="7" s="1"/>
  <c r="N218" i="7"/>
  <c r="O218" i="7" s="1"/>
  <c r="N319" i="7"/>
  <c r="O319" i="7" s="1"/>
  <c r="O299" i="6"/>
  <c r="N299" i="7"/>
  <c r="O299" i="7" s="1"/>
  <c r="N308" i="7"/>
  <c r="O308" i="7" s="1"/>
  <c r="N318" i="7"/>
  <c r="O318" i="7" s="1"/>
  <c r="N331" i="7"/>
  <c r="O331" i="7" s="1"/>
  <c r="N399" i="7"/>
  <c r="O399" i="7" s="1"/>
  <c r="N356" i="7"/>
  <c r="O356" i="7" s="1"/>
  <c r="N422" i="7"/>
  <c r="O422" i="7" s="1"/>
  <c r="N352" i="7"/>
  <c r="O352" i="7" s="1"/>
  <c r="N398" i="7"/>
  <c r="O398" i="7" s="1"/>
  <c r="N427" i="7"/>
  <c r="O427" i="7" s="1"/>
  <c r="O23" i="6"/>
  <c r="N23" i="7"/>
  <c r="O23" i="7" s="1"/>
  <c r="O39" i="6"/>
  <c r="N39" i="7"/>
  <c r="O39" i="7" s="1"/>
  <c r="O55" i="6"/>
  <c r="N55" i="7"/>
  <c r="O55" i="7" s="1"/>
  <c r="O71" i="6"/>
  <c r="N71" i="7"/>
  <c r="O71" i="7" s="1"/>
  <c r="O87" i="6"/>
  <c r="N87" i="7"/>
  <c r="O87" i="7" s="1"/>
  <c r="O103" i="6"/>
  <c r="N103" i="7"/>
  <c r="O103" i="7" s="1"/>
  <c r="N119" i="7"/>
  <c r="O119" i="7" s="1"/>
  <c r="O135" i="6"/>
  <c r="N135" i="7"/>
  <c r="O135" i="7" s="1"/>
  <c r="N151" i="7"/>
  <c r="O151" i="7" s="1"/>
  <c r="O167" i="6"/>
  <c r="N167" i="7"/>
  <c r="O167" i="7" s="1"/>
  <c r="N183" i="7"/>
  <c r="O183" i="7" s="1"/>
  <c r="O199" i="6"/>
  <c r="N199" i="7"/>
  <c r="O199" i="7" s="1"/>
  <c r="N215" i="7"/>
  <c r="O215" i="7" s="1"/>
  <c r="O360" i="6"/>
  <c r="N360" i="7"/>
  <c r="O360" i="7" s="1"/>
  <c r="N406" i="7"/>
  <c r="O406" i="7" s="1"/>
  <c r="O237" i="6"/>
  <c r="N237" i="7"/>
  <c r="O237" i="7" s="1"/>
  <c r="O253" i="6"/>
  <c r="N253" i="7"/>
  <c r="O253" i="7" s="1"/>
  <c r="O269" i="6"/>
  <c r="N269" i="7"/>
  <c r="O269" i="7" s="1"/>
  <c r="O285" i="6"/>
  <c r="N285" i="7"/>
  <c r="O285" i="7" s="1"/>
  <c r="O301" i="6"/>
  <c r="N301" i="7"/>
  <c r="O301" i="7" s="1"/>
  <c r="O317" i="6"/>
  <c r="N317" i="7"/>
  <c r="O317" i="7" s="1"/>
  <c r="O333" i="6"/>
  <c r="N333" i="7"/>
  <c r="O333" i="7" s="1"/>
  <c r="O343" i="6"/>
  <c r="N343" i="7"/>
  <c r="O343" i="7" s="1"/>
  <c r="O351" i="6"/>
  <c r="N351" i="7"/>
  <c r="O351" i="7" s="1"/>
  <c r="O359" i="6"/>
  <c r="N359" i="7"/>
  <c r="O359" i="7" s="1"/>
  <c r="O367" i="6"/>
  <c r="N367" i="7"/>
  <c r="O367" i="7" s="1"/>
  <c r="O375" i="6"/>
  <c r="N375" i="7"/>
  <c r="O375" i="7" s="1"/>
  <c r="O383" i="6"/>
  <c r="N383" i="7"/>
  <c r="O383" i="7" s="1"/>
  <c r="O391" i="6"/>
  <c r="N391" i="7"/>
  <c r="O391" i="7" s="1"/>
  <c r="O418" i="6"/>
  <c r="N418" i="7"/>
  <c r="O418" i="7" s="1"/>
  <c r="O345" i="6"/>
  <c r="N345" i="7"/>
  <c r="O345" i="7" s="1"/>
  <c r="O361" i="6"/>
  <c r="N361" i="7"/>
  <c r="O361" i="7" s="1"/>
  <c r="O377" i="6"/>
  <c r="N377" i="7"/>
  <c r="O377" i="7" s="1"/>
  <c r="O392" i="6"/>
  <c r="N392" i="7"/>
  <c r="O392" i="7" s="1"/>
  <c r="O408" i="6"/>
  <c r="N408" i="7"/>
  <c r="O408" i="7" s="1"/>
  <c r="O424" i="6"/>
  <c r="N424" i="7"/>
  <c r="O424" i="7" s="1"/>
  <c r="O18" i="2"/>
  <c r="N18" i="3"/>
  <c r="O18" i="3" s="1"/>
  <c r="O50" i="2"/>
  <c r="N50" i="3"/>
  <c r="O82" i="2"/>
  <c r="N82" i="3"/>
  <c r="O82" i="3" s="1"/>
  <c r="O125" i="2"/>
  <c r="N125" i="3"/>
  <c r="O125" i="3" s="1"/>
  <c r="O177" i="2"/>
  <c r="N177" i="3"/>
  <c r="O177" i="3" s="1"/>
  <c r="O322" i="2"/>
  <c r="N322" i="3"/>
  <c r="O322" i="3" s="1"/>
  <c r="O117" i="2"/>
  <c r="N117" i="3"/>
  <c r="O117" i="3" s="1"/>
  <c r="O133" i="2"/>
  <c r="N133" i="3"/>
  <c r="O133" i="3" s="1"/>
  <c r="O282" i="2"/>
  <c r="N282" i="3"/>
  <c r="O282" i="3" s="1"/>
  <c r="O14" i="2"/>
  <c r="N14" i="3"/>
  <c r="O14" i="3" s="1"/>
  <c r="O54" i="2"/>
  <c r="N54" i="3"/>
  <c r="O54" i="3" s="1"/>
  <c r="O86" i="2"/>
  <c r="N86" i="3"/>
  <c r="O86" i="3" s="1"/>
  <c r="O188" i="2"/>
  <c r="N188" i="3"/>
  <c r="O188" i="3" s="1"/>
  <c r="O272" i="2"/>
  <c r="N272" i="3"/>
  <c r="O272" i="3" s="1"/>
  <c r="O137" i="2"/>
  <c r="N137" i="3"/>
  <c r="O137" i="3" s="1"/>
  <c r="O184" i="2"/>
  <c r="N184" i="3"/>
  <c r="O184" i="3" s="1"/>
  <c r="O218" i="2"/>
  <c r="N218" i="3"/>
  <c r="O218" i="3" s="1"/>
  <c r="O236" i="2"/>
  <c r="N236" i="3"/>
  <c r="O246" i="2"/>
  <c r="N246" i="3"/>
  <c r="O246" i="3" s="1"/>
  <c r="O255" i="2"/>
  <c r="N255" i="3"/>
  <c r="O288" i="2"/>
  <c r="N288" i="3"/>
  <c r="O288" i="3" s="1"/>
  <c r="O324" i="2"/>
  <c r="N324" i="3"/>
  <c r="O324" i="3" s="1"/>
  <c r="O113" i="2"/>
  <c r="N113" i="3"/>
  <c r="O113" i="3" s="1"/>
  <c r="O140" i="2"/>
  <c r="N140" i="3"/>
  <c r="O168" i="2"/>
  <c r="N168" i="3"/>
  <c r="O168" i="3" s="1"/>
  <c r="O202" i="2"/>
  <c r="N202" i="3"/>
  <c r="O202" i="3" s="1"/>
  <c r="O264" i="2"/>
  <c r="N264" i="3"/>
  <c r="O264" i="3" s="1"/>
  <c r="O306" i="2"/>
  <c r="N306" i="3"/>
  <c r="O306" i="3" s="1"/>
  <c r="O12" i="2"/>
  <c r="N12" i="3"/>
  <c r="O12" i="3" s="1"/>
  <c r="O20" i="2"/>
  <c r="N20" i="3"/>
  <c r="O20" i="3" s="1"/>
  <c r="O28" i="2"/>
  <c r="N28" i="3"/>
  <c r="O28" i="3" s="1"/>
  <c r="O36" i="2"/>
  <c r="N36" i="3"/>
  <c r="O36" i="3" s="1"/>
  <c r="O44" i="2"/>
  <c r="N44" i="3"/>
  <c r="O44" i="3" s="1"/>
  <c r="O52" i="2"/>
  <c r="N52" i="3"/>
  <c r="O52" i="3" s="1"/>
  <c r="O60" i="2"/>
  <c r="N60" i="3"/>
  <c r="O60" i="3" s="1"/>
  <c r="O68" i="2"/>
  <c r="N68" i="3"/>
  <c r="O68" i="3" s="1"/>
  <c r="O76" i="2"/>
  <c r="N76" i="3"/>
  <c r="O76" i="3" s="1"/>
  <c r="O84" i="2"/>
  <c r="N84" i="3"/>
  <c r="O84" i="3" s="1"/>
  <c r="O92" i="2"/>
  <c r="N92" i="3"/>
  <c r="O92" i="3" s="1"/>
  <c r="O100" i="2"/>
  <c r="N100" i="3"/>
  <c r="O108" i="2"/>
  <c r="N108" i="3"/>
  <c r="O108" i="3" s="1"/>
  <c r="O126" i="2"/>
  <c r="N126" i="3"/>
  <c r="O148" i="2"/>
  <c r="N148" i="3"/>
  <c r="O148" i="3" s="1"/>
  <c r="O181" i="2"/>
  <c r="N181" i="3"/>
  <c r="O181" i="3" s="1"/>
  <c r="O206" i="2"/>
  <c r="N206" i="3"/>
  <c r="O206" i="3" s="1"/>
  <c r="O222" i="2"/>
  <c r="N222" i="3"/>
  <c r="O222" i="3" s="1"/>
  <c r="O312" i="2"/>
  <c r="N312" i="3"/>
  <c r="O312" i="3" s="1"/>
  <c r="O144" i="2"/>
  <c r="N144" i="3"/>
  <c r="O144" i="3" s="1"/>
  <c r="O162" i="2"/>
  <c r="N162" i="3"/>
  <c r="O162" i="3" s="1"/>
  <c r="O189" i="2"/>
  <c r="N189" i="3"/>
  <c r="O189" i="3" s="1"/>
  <c r="O208" i="2"/>
  <c r="N208" i="3"/>
  <c r="O208" i="3" s="1"/>
  <c r="O227" i="2"/>
  <c r="N227" i="3"/>
  <c r="O227" i="3" s="1"/>
  <c r="O243" i="2"/>
  <c r="N243" i="3"/>
  <c r="O243" i="3" s="1"/>
  <c r="O259" i="2"/>
  <c r="N259" i="3"/>
  <c r="O259" i="3" s="1"/>
  <c r="O320" i="2"/>
  <c r="N320" i="3"/>
  <c r="O320" i="3" s="1"/>
  <c r="O372" i="2"/>
  <c r="N372" i="3"/>
  <c r="O372" i="3" s="1"/>
  <c r="O250" i="2"/>
  <c r="N250" i="3"/>
  <c r="O250" i="3" s="1"/>
  <c r="O300" i="2"/>
  <c r="N300" i="3"/>
  <c r="O300" i="3" s="1"/>
  <c r="O334" i="2"/>
  <c r="N334" i="3"/>
  <c r="O334" i="3" s="1"/>
  <c r="O263" i="2"/>
  <c r="N263" i="3"/>
  <c r="O279" i="2"/>
  <c r="N279" i="3"/>
  <c r="O279" i="3" s="1"/>
  <c r="O295" i="2"/>
  <c r="N295" i="3"/>
  <c r="O295" i="3" s="1"/>
  <c r="O311" i="2"/>
  <c r="N311" i="3"/>
  <c r="O311" i="3" s="1"/>
  <c r="O422" i="2"/>
  <c r="N422" i="3"/>
  <c r="O411" i="2"/>
  <c r="N411" i="3"/>
  <c r="O411" i="3" s="1"/>
  <c r="O410" i="2"/>
  <c r="N410" i="3"/>
  <c r="O410" i="3" s="1"/>
  <c r="O398" i="2"/>
  <c r="N398" i="3"/>
  <c r="O23" i="2"/>
  <c r="N23" i="3"/>
  <c r="O39" i="2"/>
  <c r="N39" i="3"/>
  <c r="O39" i="3" s="1"/>
  <c r="O55" i="2"/>
  <c r="N55" i="3"/>
  <c r="O55" i="3" s="1"/>
  <c r="O71" i="2"/>
  <c r="N71" i="3"/>
  <c r="O71" i="3" s="1"/>
  <c r="O87" i="2"/>
  <c r="N87" i="3"/>
  <c r="O87" i="3" s="1"/>
  <c r="O103" i="2"/>
  <c r="N103" i="3"/>
  <c r="O103" i="3" s="1"/>
  <c r="O119" i="2"/>
  <c r="N119" i="3"/>
  <c r="O135" i="2"/>
  <c r="N135" i="3"/>
  <c r="O135" i="3" s="1"/>
  <c r="O151" i="2"/>
  <c r="N151" i="3"/>
  <c r="O167" i="2"/>
  <c r="N167" i="3"/>
  <c r="O167" i="3" s="1"/>
  <c r="O183" i="2"/>
  <c r="N183" i="3"/>
  <c r="O183" i="3" s="1"/>
  <c r="O199" i="2"/>
  <c r="N199" i="3"/>
  <c r="O199" i="3" s="1"/>
  <c r="O215" i="2"/>
  <c r="N215" i="3"/>
  <c r="O215" i="3" s="1"/>
  <c r="O360" i="2"/>
  <c r="N360" i="3"/>
  <c r="O360" i="3" s="1"/>
  <c r="O406" i="2"/>
  <c r="N406" i="3"/>
  <c r="O237" i="2"/>
  <c r="N237" i="3"/>
  <c r="O253" i="2"/>
  <c r="N253" i="3"/>
  <c r="O253" i="3" s="1"/>
  <c r="O269" i="2"/>
  <c r="N269" i="3"/>
  <c r="O269" i="3" s="1"/>
  <c r="O285" i="2"/>
  <c r="N285" i="3"/>
  <c r="O285" i="3" s="1"/>
  <c r="O301" i="2"/>
  <c r="N301" i="3"/>
  <c r="O301" i="3" s="1"/>
  <c r="O317" i="2"/>
  <c r="N317" i="3"/>
  <c r="O317" i="3" s="1"/>
  <c r="O333" i="2"/>
  <c r="N333" i="3"/>
  <c r="O343" i="2"/>
  <c r="N343" i="3"/>
  <c r="O343" i="3" s="1"/>
  <c r="O351" i="2"/>
  <c r="N351" i="3"/>
  <c r="O359" i="2"/>
  <c r="N359" i="3"/>
  <c r="O359" i="3" s="1"/>
  <c r="O367" i="2"/>
  <c r="N367" i="3"/>
  <c r="O367" i="3" s="1"/>
  <c r="O375" i="2"/>
  <c r="N375" i="3"/>
  <c r="O375" i="3" s="1"/>
  <c r="O383" i="2"/>
  <c r="N383" i="3"/>
  <c r="O383" i="3" s="1"/>
  <c r="O391" i="2"/>
  <c r="N391" i="3"/>
  <c r="O391" i="3" s="1"/>
  <c r="O418" i="2"/>
  <c r="N418" i="3"/>
  <c r="O345" i="2"/>
  <c r="N345" i="3"/>
  <c r="O345" i="3" s="1"/>
  <c r="O361" i="2"/>
  <c r="N361" i="3"/>
  <c r="O377" i="2"/>
  <c r="N377" i="3"/>
  <c r="O377" i="3" s="1"/>
  <c r="O392" i="2"/>
  <c r="N392" i="3"/>
  <c r="O392" i="3" s="1"/>
  <c r="O408" i="2"/>
  <c r="N408" i="3"/>
  <c r="O424" i="2"/>
  <c r="N424" i="3"/>
  <c r="O424" i="3" s="1"/>
  <c r="O49" i="3"/>
  <c r="N49" i="4"/>
  <c r="O49" i="4" s="1"/>
  <c r="N58" i="4"/>
  <c r="O58" i="4" s="1"/>
  <c r="N76" i="4"/>
  <c r="O76" i="4" s="1"/>
  <c r="N98" i="4"/>
  <c r="O98" i="4" s="1"/>
  <c r="N125" i="4"/>
  <c r="O125" i="4" s="1"/>
  <c r="N160" i="4"/>
  <c r="O160" i="4" s="1"/>
  <c r="O235" i="3"/>
  <c r="N235" i="4"/>
  <c r="O235" i="4" s="1"/>
  <c r="N9" i="4"/>
  <c r="O9" i="4" s="1"/>
  <c r="O24" i="3"/>
  <c r="N24" i="4"/>
  <c r="O24" i="4" s="1"/>
  <c r="N36" i="4"/>
  <c r="O36" i="4" s="1"/>
  <c r="N113" i="4"/>
  <c r="O113" i="4" s="1"/>
  <c r="N146" i="4"/>
  <c r="O146" i="4" s="1"/>
  <c r="N180" i="4"/>
  <c r="O180" i="4" s="1"/>
  <c r="N210" i="4"/>
  <c r="O210" i="4" s="1"/>
  <c r="N232" i="4"/>
  <c r="O232" i="4" s="1"/>
  <c r="O254" i="3"/>
  <c r="N254" i="4"/>
  <c r="O254" i="4" s="1"/>
  <c r="O271" i="3"/>
  <c r="N271" i="4"/>
  <c r="O271" i="4" s="1"/>
  <c r="N14" i="4"/>
  <c r="O14" i="4" s="1"/>
  <c r="N30" i="4"/>
  <c r="O30" i="4" s="1"/>
  <c r="N45" i="4"/>
  <c r="O45" i="4" s="1"/>
  <c r="N54" i="4"/>
  <c r="O54" i="4" s="1"/>
  <c r="N64" i="4"/>
  <c r="O64" i="4" s="1"/>
  <c r="N77" i="4"/>
  <c r="O77" i="4" s="1"/>
  <c r="N86" i="4"/>
  <c r="O86" i="4" s="1"/>
  <c r="N96" i="4"/>
  <c r="O96" i="4" s="1"/>
  <c r="N117" i="4"/>
  <c r="O117" i="4" s="1"/>
  <c r="N134" i="4"/>
  <c r="O134" i="4" s="1"/>
  <c r="N152" i="4"/>
  <c r="O152" i="4" s="1"/>
  <c r="N181" i="4"/>
  <c r="O181" i="4" s="1"/>
  <c r="N198" i="4"/>
  <c r="O198" i="4" s="1"/>
  <c r="N259" i="4"/>
  <c r="O259" i="4" s="1"/>
  <c r="N411" i="4"/>
  <c r="O411" i="4" s="1"/>
  <c r="O81" i="3"/>
  <c r="N81" i="4"/>
  <c r="O81" i="4" s="1"/>
  <c r="N110" i="4"/>
  <c r="O110" i="4" s="1"/>
  <c r="O158" i="3"/>
  <c r="N158" i="4"/>
  <c r="O158" i="4" s="1"/>
  <c r="N283" i="4"/>
  <c r="O283" i="4" s="1"/>
  <c r="N28" i="4"/>
  <c r="O28" i="4" s="1"/>
  <c r="N145" i="4"/>
  <c r="O145" i="4" s="1"/>
  <c r="O194" i="3"/>
  <c r="N194" i="4"/>
  <c r="O194" i="4" s="1"/>
  <c r="N121" i="4"/>
  <c r="O121" i="4" s="1"/>
  <c r="O138" i="3"/>
  <c r="N138" i="4"/>
  <c r="O138" i="4" s="1"/>
  <c r="N156" i="4"/>
  <c r="O156" i="4" s="1"/>
  <c r="O185" i="3"/>
  <c r="N185" i="4"/>
  <c r="O185" i="4" s="1"/>
  <c r="N202" i="4"/>
  <c r="O202" i="4" s="1"/>
  <c r="N217" i="4"/>
  <c r="O217" i="4" s="1"/>
  <c r="N240" i="4"/>
  <c r="O240" i="4" s="1"/>
  <c r="O262" i="3"/>
  <c r="N262" i="4"/>
  <c r="O262" i="4" s="1"/>
  <c r="N279" i="4"/>
  <c r="O279" i="4" s="1"/>
  <c r="N368" i="4"/>
  <c r="O368" i="4" s="1"/>
  <c r="N226" i="4"/>
  <c r="O226" i="4" s="1"/>
  <c r="N258" i="4"/>
  <c r="O258" i="4" s="1"/>
  <c r="N291" i="4"/>
  <c r="O291" i="4" s="1"/>
  <c r="N397" i="4"/>
  <c r="O397" i="4" s="1"/>
  <c r="N228" i="4"/>
  <c r="O228" i="4" s="1"/>
  <c r="N260" i="4"/>
  <c r="O260" i="4" s="1"/>
  <c r="N300" i="4"/>
  <c r="O300" i="4" s="1"/>
  <c r="O403" i="3"/>
  <c r="N403" i="4"/>
  <c r="O403" i="4" s="1"/>
  <c r="N348" i="4"/>
  <c r="O348" i="4" s="1"/>
  <c r="N288" i="4"/>
  <c r="O288" i="4" s="1"/>
  <c r="N298" i="4"/>
  <c r="O298" i="4" s="1"/>
  <c r="N311" i="4"/>
  <c r="O311" i="4" s="1"/>
  <c r="O316" i="3"/>
  <c r="N316" i="4"/>
  <c r="O316" i="4" s="1"/>
  <c r="N326" i="4"/>
  <c r="O326" i="4" s="1"/>
  <c r="O340" i="3"/>
  <c r="N340" i="4"/>
  <c r="O340" i="4" s="1"/>
  <c r="N399" i="4"/>
  <c r="O399" i="4" s="1"/>
  <c r="O393" i="3"/>
  <c r="N393" i="4"/>
  <c r="O393" i="4" s="1"/>
  <c r="O426" i="3"/>
  <c r="N426" i="4"/>
  <c r="O426" i="4" s="1"/>
  <c r="O19" i="3"/>
  <c r="N19" i="4"/>
  <c r="O19" i="4" s="1"/>
  <c r="N35" i="4"/>
  <c r="O35" i="4" s="1"/>
  <c r="O51" i="3"/>
  <c r="N51" i="4"/>
  <c r="O51" i="4" s="1"/>
  <c r="N67" i="4"/>
  <c r="O67" i="4" s="1"/>
  <c r="O83" i="3"/>
  <c r="N83" i="4"/>
  <c r="O83" i="4" s="1"/>
  <c r="N99" i="4"/>
  <c r="O99" i="4" s="1"/>
  <c r="O115" i="3"/>
  <c r="N115" i="4"/>
  <c r="O115" i="4" s="1"/>
  <c r="N131" i="4"/>
  <c r="O131" i="4" s="1"/>
  <c r="O147" i="3"/>
  <c r="N147" i="4"/>
  <c r="O147" i="4" s="1"/>
  <c r="N163" i="4"/>
  <c r="O163" i="4" s="1"/>
  <c r="O179" i="3"/>
  <c r="N179" i="4"/>
  <c r="O179" i="4" s="1"/>
  <c r="N195" i="4"/>
  <c r="O195" i="4" s="1"/>
  <c r="O211" i="3"/>
  <c r="N211" i="4"/>
  <c r="O211" i="4" s="1"/>
  <c r="N344" i="4"/>
  <c r="O344" i="4" s="1"/>
  <c r="O395" i="3"/>
  <c r="N395" i="4"/>
  <c r="O395" i="4" s="1"/>
  <c r="N425" i="4"/>
  <c r="O425" i="4" s="1"/>
  <c r="O233" i="3"/>
  <c r="N233" i="4"/>
  <c r="O233" i="4" s="1"/>
  <c r="N249" i="4"/>
  <c r="O249" i="4" s="1"/>
  <c r="O265" i="3"/>
  <c r="N265" i="4"/>
  <c r="O265" i="4" s="1"/>
  <c r="N281" i="4"/>
  <c r="O281" i="4" s="1"/>
  <c r="O297" i="3"/>
  <c r="N297" i="4"/>
  <c r="O297" i="4" s="1"/>
  <c r="N313" i="4"/>
  <c r="O313" i="4" s="1"/>
  <c r="O329" i="3"/>
  <c r="N329" i="4"/>
  <c r="O329" i="4" s="1"/>
  <c r="N342" i="4"/>
  <c r="O342" i="4" s="1"/>
  <c r="O350" i="3"/>
  <c r="N350" i="4"/>
  <c r="O350" i="4" s="1"/>
  <c r="N358" i="4"/>
  <c r="O358" i="4" s="1"/>
  <c r="O366" i="3"/>
  <c r="N366" i="4"/>
  <c r="O366" i="4" s="1"/>
  <c r="N374" i="4"/>
  <c r="O374" i="4" s="1"/>
  <c r="O382" i="3"/>
  <c r="N382" i="4"/>
  <c r="O382" i="4" s="1"/>
  <c r="N390" i="4"/>
  <c r="O390" i="4" s="1"/>
  <c r="O407" i="3"/>
  <c r="N407" i="4"/>
  <c r="O407" i="4" s="1"/>
  <c r="N341" i="4"/>
  <c r="O341" i="4" s="1"/>
  <c r="O357" i="3"/>
  <c r="N357" i="4"/>
  <c r="O357" i="4" s="1"/>
  <c r="N373" i="4"/>
  <c r="O373" i="4" s="1"/>
  <c r="O389" i="3"/>
  <c r="N389" i="4"/>
  <c r="O389" i="4" s="1"/>
  <c r="N404" i="4"/>
  <c r="O404" i="4" s="1"/>
  <c r="O420" i="3"/>
  <c r="N420" i="4"/>
  <c r="O420" i="4" s="1"/>
  <c r="O76" i="5"/>
  <c r="N76" i="6"/>
  <c r="O76" i="6" s="1"/>
  <c r="O20" i="5"/>
  <c r="N20" i="6"/>
  <c r="O20" i="6" s="1"/>
  <c r="O48" i="5"/>
  <c r="N48" i="6"/>
  <c r="O64" i="5"/>
  <c r="N64" i="6"/>
  <c r="O64" i="6" s="1"/>
  <c r="O40" i="5"/>
  <c r="N40" i="6"/>
  <c r="O83" i="5"/>
  <c r="N83" i="6"/>
  <c r="O83" i="6" s="1"/>
  <c r="O11" i="5"/>
  <c r="N11" i="6"/>
  <c r="O19" i="5"/>
  <c r="N19" i="6"/>
  <c r="O19" i="6" s="1"/>
  <c r="O36" i="5"/>
  <c r="N36" i="6"/>
  <c r="O36" i="6" s="1"/>
  <c r="O91" i="5"/>
  <c r="N91" i="6"/>
  <c r="O118" i="5"/>
  <c r="N118" i="6"/>
  <c r="O98" i="5"/>
  <c r="N98" i="6"/>
  <c r="O98" i="6" s="1"/>
  <c r="O117" i="5"/>
  <c r="N117" i="6"/>
  <c r="O13" i="5"/>
  <c r="N13" i="6"/>
  <c r="O13" i="6" s="1"/>
  <c r="O27" i="5"/>
  <c r="N27" i="6"/>
  <c r="O35" i="5"/>
  <c r="N35" i="6"/>
  <c r="O35" i="6" s="1"/>
  <c r="O43" i="5"/>
  <c r="N43" i="6"/>
  <c r="O51" i="5"/>
  <c r="N51" i="6"/>
  <c r="O51" i="6" s="1"/>
  <c r="O59" i="5"/>
  <c r="N59" i="6"/>
  <c r="O67" i="5"/>
  <c r="N67" i="6"/>
  <c r="O67" i="6" s="1"/>
  <c r="O75" i="5"/>
  <c r="N75" i="6"/>
  <c r="O93" i="5"/>
  <c r="N93" i="6"/>
  <c r="O93" i="6" s="1"/>
  <c r="O111" i="5"/>
  <c r="N111" i="6"/>
  <c r="O41" i="5"/>
  <c r="N41" i="6"/>
  <c r="O41" i="6" s="1"/>
  <c r="O57" i="5"/>
  <c r="N57" i="6"/>
  <c r="O57" i="6" s="1"/>
  <c r="O73" i="5"/>
  <c r="N73" i="6"/>
  <c r="O73" i="6" s="1"/>
  <c r="O88" i="5"/>
  <c r="N88" i="6"/>
  <c r="O104" i="5"/>
  <c r="N104" i="6"/>
  <c r="O104" i="6" s="1"/>
  <c r="O120" i="5"/>
  <c r="N120" i="6"/>
  <c r="O190" i="5"/>
  <c r="N190" i="6"/>
  <c r="O190" i="6" s="1"/>
  <c r="O239" i="5"/>
  <c r="N239" i="6"/>
  <c r="O239" i="6" s="1"/>
  <c r="O322" i="5"/>
  <c r="N322" i="6"/>
  <c r="O322" i="6" s="1"/>
  <c r="O186" i="5"/>
  <c r="N186" i="6"/>
  <c r="O186" i="6" s="1"/>
  <c r="O247" i="5"/>
  <c r="N247" i="6"/>
  <c r="O247" i="6" s="1"/>
  <c r="O125" i="5"/>
  <c r="N125" i="6"/>
  <c r="O125" i="6" s="1"/>
  <c r="O133" i="5"/>
  <c r="N133" i="6"/>
  <c r="O133" i="6" s="1"/>
  <c r="O141" i="5"/>
  <c r="N141" i="6"/>
  <c r="O198" i="5"/>
  <c r="N198" i="6"/>
  <c r="O198" i="6" s="1"/>
  <c r="O279" i="5"/>
  <c r="N279" i="6"/>
  <c r="O340" i="5"/>
  <c r="N340" i="6"/>
  <c r="O340" i="6" s="1"/>
  <c r="O122" i="5"/>
  <c r="N122" i="6"/>
  <c r="O122" i="6" s="1"/>
  <c r="O138" i="5"/>
  <c r="N138" i="6"/>
  <c r="O138" i="6" s="1"/>
  <c r="O178" i="5"/>
  <c r="N178" i="6"/>
  <c r="O231" i="5"/>
  <c r="N231" i="6"/>
  <c r="O231" i="6" s="1"/>
  <c r="O414" i="5"/>
  <c r="N414" i="6"/>
  <c r="O152" i="5"/>
  <c r="N152" i="6"/>
  <c r="O152" i="6" s="1"/>
  <c r="O160" i="5"/>
  <c r="N160" i="6"/>
  <c r="O168" i="5"/>
  <c r="N168" i="6"/>
  <c r="O168" i="6" s="1"/>
  <c r="O176" i="5"/>
  <c r="N176" i="6"/>
  <c r="O184" i="5"/>
  <c r="N184" i="6"/>
  <c r="O184" i="6" s="1"/>
  <c r="O192" i="5"/>
  <c r="N192" i="6"/>
  <c r="O200" i="5"/>
  <c r="N200" i="6"/>
  <c r="O200" i="6" s="1"/>
  <c r="O208" i="5"/>
  <c r="N208" i="6"/>
  <c r="O208" i="6" s="1"/>
  <c r="O216" i="5"/>
  <c r="N216" i="6"/>
  <c r="O216" i="6" s="1"/>
  <c r="O227" i="5"/>
  <c r="N227" i="6"/>
  <c r="O227" i="6" s="1"/>
  <c r="O254" i="5"/>
  <c r="N254" i="6"/>
  <c r="O283" i="5"/>
  <c r="N283" i="6"/>
  <c r="O283" i="6" s="1"/>
  <c r="O235" i="5"/>
  <c r="N235" i="6"/>
  <c r="O286" i="5"/>
  <c r="N286" i="6"/>
  <c r="O286" i="6" s="1"/>
  <c r="O315" i="5"/>
  <c r="N315" i="6"/>
  <c r="O315" i="6" s="1"/>
  <c r="O356" i="5"/>
  <c r="N356" i="6"/>
  <c r="O356" i="6" s="1"/>
  <c r="O259" i="5"/>
  <c r="N259" i="6"/>
  <c r="O259" i="6" s="1"/>
  <c r="O291" i="5"/>
  <c r="N291" i="6"/>
  <c r="O291" i="6" s="1"/>
  <c r="O323" i="5"/>
  <c r="N323" i="6"/>
  <c r="O331" i="5"/>
  <c r="N331" i="6"/>
  <c r="O331" i="6" s="1"/>
  <c r="O398" i="5"/>
  <c r="N398" i="6"/>
  <c r="O398" i="6" s="1"/>
  <c r="O427" i="5"/>
  <c r="N427" i="6"/>
  <c r="O427" i="6" s="1"/>
  <c r="O236" i="5"/>
  <c r="N236" i="6"/>
  <c r="O236" i="6" s="1"/>
  <c r="O252" i="5"/>
  <c r="N252" i="6"/>
  <c r="O252" i="6" s="1"/>
  <c r="O268" i="5"/>
  <c r="N268" i="6"/>
  <c r="O268" i="6" s="1"/>
  <c r="O284" i="5"/>
  <c r="N284" i="6"/>
  <c r="O284" i="6" s="1"/>
  <c r="O300" i="5"/>
  <c r="N300" i="6"/>
  <c r="O316" i="5"/>
  <c r="N316" i="6"/>
  <c r="O316" i="6" s="1"/>
  <c r="O332" i="5"/>
  <c r="N332" i="6"/>
  <c r="O332" i="6" s="1"/>
  <c r="O380" i="5"/>
  <c r="N380" i="6"/>
  <c r="O380" i="6" s="1"/>
  <c r="O411" i="5"/>
  <c r="N411" i="6"/>
  <c r="O411" i="6" s="1"/>
  <c r="O127" i="5"/>
  <c r="N127" i="6"/>
  <c r="O143" i="5"/>
  <c r="N143" i="6"/>
  <c r="O143" i="6" s="1"/>
  <c r="O159" i="5"/>
  <c r="N159" i="6"/>
  <c r="O175" i="5"/>
  <c r="N175" i="6"/>
  <c r="O175" i="6" s="1"/>
  <c r="O191" i="5"/>
  <c r="N191" i="6"/>
  <c r="O207" i="5"/>
  <c r="N207" i="6"/>
  <c r="O207" i="6" s="1"/>
  <c r="O223" i="5"/>
  <c r="N223" i="6"/>
  <c r="O394" i="5"/>
  <c r="N394" i="6"/>
  <c r="O394" i="6" s="1"/>
  <c r="O419" i="5"/>
  <c r="N419" i="6"/>
  <c r="O229" i="5"/>
  <c r="N229" i="6"/>
  <c r="O229" i="6" s="1"/>
  <c r="O245" i="5"/>
  <c r="N245" i="6"/>
  <c r="O261" i="5"/>
  <c r="N261" i="6"/>
  <c r="O261" i="6" s="1"/>
  <c r="O277" i="5"/>
  <c r="N277" i="6"/>
  <c r="O293" i="5"/>
  <c r="N293" i="6"/>
  <c r="O293" i="6" s="1"/>
  <c r="O309" i="5"/>
  <c r="N309" i="6"/>
  <c r="O325" i="5"/>
  <c r="N325" i="6"/>
  <c r="O325" i="6" s="1"/>
  <c r="O339" i="5"/>
  <c r="N339" i="6"/>
  <c r="O347" i="5"/>
  <c r="N347" i="6"/>
  <c r="O347" i="6" s="1"/>
  <c r="O355" i="5"/>
  <c r="N355" i="6"/>
  <c r="O363" i="5"/>
  <c r="N363" i="6"/>
  <c r="O363" i="6" s="1"/>
  <c r="O371" i="5"/>
  <c r="N371" i="6"/>
  <c r="O379" i="5"/>
  <c r="N379" i="6"/>
  <c r="O379" i="6" s="1"/>
  <c r="O387" i="5"/>
  <c r="N387" i="6"/>
  <c r="O405" i="5"/>
  <c r="N405" i="6"/>
  <c r="O405" i="6" s="1"/>
  <c r="O423" i="5"/>
  <c r="N423" i="6"/>
  <c r="O353" i="5"/>
  <c r="N353" i="6"/>
  <c r="O353" i="6" s="1"/>
  <c r="O369" i="5"/>
  <c r="N369" i="6"/>
  <c r="O385" i="5"/>
  <c r="N385" i="6"/>
  <c r="O385" i="6" s="1"/>
  <c r="O400" i="5"/>
  <c r="N400" i="6"/>
  <c r="O416" i="5"/>
  <c r="N416" i="6"/>
  <c r="O416" i="6" s="1"/>
  <c r="O181" i="6"/>
  <c r="N181" i="7"/>
  <c r="O181" i="7" s="1"/>
  <c r="N216" i="7"/>
  <c r="O216" i="7" s="1"/>
  <c r="O314" i="6"/>
  <c r="N314" i="7"/>
  <c r="O314" i="7" s="1"/>
  <c r="N13" i="7"/>
  <c r="O13" i="7" s="1"/>
  <c r="O21" i="6"/>
  <c r="N21" i="7"/>
  <c r="O21" i="7" s="1"/>
  <c r="N29" i="7"/>
  <c r="O29" i="7" s="1"/>
  <c r="O37" i="6"/>
  <c r="N37" i="7"/>
  <c r="O37" i="7" s="1"/>
  <c r="N45" i="7"/>
  <c r="O45" i="7" s="1"/>
  <c r="O53" i="6"/>
  <c r="N53" i="7"/>
  <c r="O53" i="7" s="1"/>
  <c r="N61" i="7"/>
  <c r="O61" i="7" s="1"/>
  <c r="O69" i="6"/>
  <c r="N69" i="7"/>
  <c r="O69" i="7" s="1"/>
  <c r="N77" i="7"/>
  <c r="O77" i="7" s="1"/>
  <c r="O85" i="6"/>
  <c r="N85" i="7"/>
  <c r="O85" i="7" s="1"/>
  <c r="N93" i="7"/>
  <c r="O93" i="7" s="1"/>
  <c r="N101" i="7"/>
  <c r="O101" i="7" s="1"/>
  <c r="N109" i="7"/>
  <c r="O109" i="7" s="1"/>
  <c r="O117" i="6"/>
  <c r="N117" i="7"/>
  <c r="O117" i="7" s="1"/>
  <c r="N125" i="7"/>
  <c r="O125" i="7" s="1"/>
  <c r="O213" i="6"/>
  <c r="N213" i="7"/>
  <c r="O213" i="7" s="1"/>
  <c r="O244" i="6"/>
  <c r="N244" i="7"/>
  <c r="O244" i="7" s="1"/>
  <c r="N270" i="7"/>
  <c r="O270" i="7" s="1"/>
  <c r="N287" i="7"/>
  <c r="O287" i="7" s="1"/>
  <c r="O18" i="6"/>
  <c r="N18" i="7"/>
  <c r="O18" i="7" s="1"/>
  <c r="O34" i="6"/>
  <c r="N34" i="7"/>
  <c r="O34" i="7" s="1"/>
  <c r="O50" i="6"/>
  <c r="N50" i="7"/>
  <c r="O50" i="7" s="1"/>
  <c r="O66" i="6"/>
  <c r="N66" i="7"/>
  <c r="O66" i="7" s="1"/>
  <c r="N82" i="7"/>
  <c r="O82" i="7" s="1"/>
  <c r="N98" i="7"/>
  <c r="O98" i="7" s="1"/>
  <c r="O114" i="6"/>
  <c r="N114" i="7"/>
  <c r="O114" i="7" s="1"/>
  <c r="O154" i="6"/>
  <c r="N154" i="7"/>
  <c r="O154" i="7" s="1"/>
  <c r="O134" i="6"/>
  <c r="N134" i="7"/>
  <c r="O134" i="7" s="1"/>
  <c r="N231" i="7"/>
  <c r="O231" i="7" s="1"/>
  <c r="N252" i="7"/>
  <c r="O252" i="7" s="1"/>
  <c r="N278" i="7"/>
  <c r="O278" i="7" s="1"/>
  <c r="N397" i="7"/>
  <c r="O397" i="7" s="1"/>
  <c r="N133" i="7"/>
  <c r="O133" i="7" s="1"/>
  <c r="O141" i="6"/>
  <c r="N141" i="7"/>
  <c r="O141" i="7" s="1"/>
  <c r="O149" i="6"/>
  <c r="N149" i="7"/>
  <c r="O149" i="7" s="1"/>
  <c r="N157" i="7"/>
  <c r="O157" i="7" s="1"/>
  <c r="O165" i="6"/>
  <c r="N165" i="7"/>
  <c r="O165" i="7" s="1"/>
  <c r="N173" i="7"/>
  <c r="O173" i="7" s="1"/>
  <c r="N193" i="7"/>
  <c r="O193" i="7" s="1"/>
  <c r="N224" i="7"/>
  <c r="O224" i="7" s="1"/>
  <c r="O234" i="6"/>
  <c r="N234" i="7"/>
  <c r="O234" i="7" s="1"/>
  <c r="O243" i="6"/>
  <c r="N243" i="7"/>
  <c r="O243" i="7" s="1"/>
  <c r="N256" i="7"/>
  <c r="O256" i="7" s="1"/>
  <c r="N266" i="7"/>
  <c r="O266" i="7" s="1"/>
  <c r="N275" i="7"/>
  <c r="O275" i="7" s="1"/>
  <c r="N288" i="7"/>
  <c r="O288" i="7" s="1"/>
  <c r="N162" i="7"/>
  <c r="O162" i="7" s="1"/>
  <c r="N184" i="7"/>
  <c r="O184" i="7" s="1"/>
  <c r="O212" i="6"/>
  <c r="N212" i="7"/>
  <c r="O212" i="7" s="1"/>
  <c r="O296" i="6"/>
  <c r="N296" i="7"/>
  <c r="O296" i="7" s="1"/>
  <c r="O328" i="6"/>
  <c r="N328" i="7"/>
  <c r="O328" i="7" s="1"/>
  <c r="N190" i="7"/>
  <c r="O190" i="7" s="1"/>
  <c r="N206" i="7"/>
  <c r="O206" i="7" s="1"/>
  <c r="O222" i="6"/>
  <c r="N222" i="7"/>
  <c r="O222" i="7" s="1"/>
  <c r="N320" i="7"/>
  <c r="O320" i="7" s="1"/>
  <c r="O300" i="6"/>
  <c r="N300" i="7"/>
  <c r="O300" i="7" s="1"/>
  <c r="O310" i="6"/>
  <c r="N310" i="7"/>
  <c r="O310" i="7" s="1"/>
  <c r="O323" i="6"/>
  <c r="N323" i="7"/>
  <c r="O323" i="7" s="1"/>
  <c r="N332" i="7"/>
  <c r="O332" i="7" s="1"/>
  <c r="O414" i="6"/>
  <c r="N414" i="7"/>
  <c r="O414" i="7" s="1"/>
  <c r="O401" i="6"/>
  <c r="N401" i="7"/>
  <c r="O401" i="7" s="1"/>
  <c r="N334" i="7"/>
  <c r="O334" i="7" s="1"/>
  <c r="N368" i="7"/>
  <c r="O368" i="7" s="1"/>
  <c r="N415" i="7"/>
  <c r="O415" i="7" s="1"/>
  <c r="O11" i="6"/>
  <c r="N11" i="7"/>
  <c r="O11" i="7" s="1"/>
  <c r="O27" i="6"/>
  <c r="N27" i="7"/>
  <c r="O27" i="7" s="1"/>
  <c r="O43" i="6"/>
  <c r="N43" i="7"/>
  <c r="O43" i="7" s="1"/>
  <c r="O59" i="6"/>
  <c r="N59" i="7"/>
  <c r="O59" i="7" s="1"/>
  <c r="O75" i="6"/>
  <c r="N75" i="7"/>
  <c r="O75" i="7" s="1"/>
  <c r="O91" i="6"/>
  <c r="N91" i="7"/>
  <c r="O91" i="7" s="1"/>
  <c r="O107" i="6"/>
  <c r="N107" i="7"/>
  <c r="O107" i="7" s="1"/>
  <c r="O123" i="6"/>
  <c r="N123" i="7"/>
  <c r="O123" i="7" s="1"/>
  <c r="O139" i="6"/>
  <c r="N139" i="7"/>
  <c r="O139" i="7" s="1"/>
  <c r="O155" i="6"/>
  <c r="N155" i="7"/>
  <c r="O155" i="7" s="1"/>
  <c r="O171" i="6"/>
  <c r="N171" i="7"/>
  <c r="O171" i="7" s="1"/>
  <c r="O187" i="6"/>
  <c r="N187" i="7"/>
  <c r="O187" i="7" s="1"/>
  <c r="O203" i="6"/>
  <c r="N203" i="7"/>
  <c r="O203" i="7" s="1"/>
  <c r="O219" i="6"/>
  <c r="N219" i="7"/>
  <c r="O219" i="7" s="1"/>
  <c r="O376" i="6"/>
  <c r="N376" i="7"/>
  <c r="O376" i="7" s="1"/>
  <c r="O413" i="6"/>
  <c r="N413" i="7"/>
  <c r="O413" i="7" s="1"/>
  <c r="O225" i="6"/>
  <c r="N225" i="7"/>
  <c r="O225" i="7" s="1"/>
  <c r="O241" i="6"/>
  <c r="N241" i="7"/>
  <c r="O241" i="7" s="1"/>
  <c r="O257" i="6"/>
  <c r="N257" i="7"/>
  <c r="O257" i="7" s="1"/>
  <c r="O273" i="6"/>
  <c r="N273" i="7"/>
  <c r="O273" i="7" s="1"/>
  <c r="O289" i="6"/>
  <c r="N289" i="7"/>
  <c r="O289" i="7" s="1"/>
  <c r="O305" i="6"/>
  <c r="N305" i="7"/>
  <c r="O305" i="7" s="1"/>
  <c r="O321" i="6"/>
  <c r="N321" i="7"/>
  <c r="O321" i="7" s="1"/>
  <c r="O337" i="6"/>
  <c r="N337" i="7"/>
  <c r="O337" i="7" s="1"/>
  <c r="O346" i="6"/>
  <c r="N346" i="7"/>
  <c r="O346" i="7" s="1"/>
  <c r="O354" i="6"/>
  <c r="N354" i="7"/>
  <c r="O354" i="7" s="1"/>
  <c r="O362" i="6"/>
  <c r="N362" i="7"/>
  <c r="O362" i="7" s="1"/>
  <c r="O370" i="6"/>
  <c r="N370" i="7"/>
  <c r="O370" i="7" s="1"/>
  <c r="O378" i="6"/>
  <c r="N378" i="7"/>
  <c r="O378" i="7" s="1"/>
  <c r="O386" i="6"/>
  <c r="N386" i="7"/>
  <c r="O386" i="7" s="1"/>
  <c r="O402" i="6"/>
  <c r="N402" i="7"/>
  <c r="O402" i="7" s="1"/>
  <c r="O421" i="6"/>
  <c r="N421" i="7"/>
  <c r="O421" i="7" s="1"/>
  <c r="O349" i="6"/>
  <c r="N349" i="7"/>
  <c r="O349" i="7" s="1"/>
  <c r="O365" i="6"/>
  <c r="N365" i="7"/>
  <c r="O365" i="7" s="1"/>
  <c r="O381" i="6"/>
  <c r="N381" i="7"/>
  <c r="O381" i="7" s="1"/>
  <c r="O396" i="6"/>
  <c r="N396" i="7"/>
  <c r="O396" i="7" s="1"/>
  <c r="O412" i="6"/>
  <c r="N412" i="7"/>
  <c r="O412" i="7" s="1"/>
  <c r="O428" i="6"/>
  <c r="N428" i="7"/>
  <c r="O428" i="7" s="1"/>
  <c r="O26" i="2"/>
  <c r="N26" i="3"/>
  <c r="O26" i="3" s="1"/>
  <c r="O58" i="2"/>
  <c r="N58" i="3"/>
  <c r="O58" i="3" s="1"/>
  <c r="O90" i="2"/>
  <c r="N90" i="3"/>
  <c r="O90" i="3" s="1"/>
  <c r="O156" i="2"/>
  <c r="N156" i="3"/>
  <c r="O156" i="3" s="1"/>
  <c r="O198" i="2"/>
  <c r="N198" i="3"/>
  <c r="O198" i="3" s="1"/>
  <c r="O323" i="2"/>
  <c r="N323" i="3"/>
  <c r="O323" i="3" s="1"/>
  <c r="O120" i="2"/>
  <c r="N120" i="3"/>
  <c r="O120" i="3" s="1"/>
  <c r="O152" i="2"/>
  <c r="N152" i="3"/>
  <c r="O152" i="3" s="1"/>
  <c r="O283" i="2"/>
  <c r="N283" i="3"/>
  <c r="O283" i="3" s="1"/>
  <c r="O30" i="2"/>
  <c r="N30" i="3"/>
  <c r="O30" i="3" s="1"/>
  <c r="O62" i="2"/>
  <c r="N62" i="3"/>
  <c r="O62" i="3" s="1"/>
  <c r="O94" i="2"/>
  <c r="N94" i="3"/>
  <c r="O94" i="3" s="1"/>
  <c r="O190" i="2"/>
  <c r="N190" i="3"/>
  <c r="O190" i="3" s="1"/>
  <c r="O304" i="2"/>
  <c r="N304" i="3"/>
  <c r="O304" i="3" s="1"/>
  <c r="O145" i="2"/>
  <c r="N145" i="3"/>
  <c r="O145" i="3" s="1"/>
  <c r="O209" i="2"/>
  <c r="N209" i="3"/>
  <c r="O209" i="3" s="1"/>
  <c r="O228" i="2"/>
  <c r="N228" i="3"/>
  <c r="O228" i="3" s="1"/>
  <c r="O238" i="2"/>
  <c r="N238" i="3"/>
  <c r="O238" i="3" s="1"/>
  <c r="O247" i="2"/>
  <c r="N247" i="3"/>
  <c r="O247" i="3" s="1"/>
  <c r="O260" i="2"/>
  <c r="N260" i="3"/>
  <c r="O260" i="3" s="1"/>
  <c r="O298" i="2"/>
  <c r="N298" i="3"/>
  <c r="O298" i="3" s="1"/>
  <c r="O332" i="2"/>
  <c r="N332" i="3"/>
  <c r="O332" i="3" s="1"/>
  <c r="O116" i="2"/>
  <c r="N116" i="3"/>
  <c r="O116" i="3" s="1"/>
  <c r="O149" i="2"/>
  <c r="N149" i="3"/>
  <c r="O149" i="3" s="1"/>
  <c r="O174" i="2"/>
  <c r="N174" i="3"/>
  <c r="O174" i="3" s="1"/>
  <c r="O204" i="2"/>
  <c r="N204" i="3"/>
  <c r="O204" i="3" s="1"/>
  <c r="O274" i="2"/>
  <c r="N274" i="3"/>
  <c r="O274" i="3" s="1"/>
  <c r="O307" i="2"/>
  <c r="N307" i="3"/>
  <c r="O307" i="3" s="1"/>
  <c r="O13" i="2"/>
  <c r="N13" i="3"/>
  <c r="O13" i="3" s="1"/>
  <c r="O21" i="2"/>
  <c r="N21" i="3"/>
  <c r="O21" i="3" s="1"/>
  <c r="O29" i="2"/>
  <c r="N29" i="3"/>
  <c r="O29" i="3" s="1"/>
  <c r="O37" i="2"/>
  <c r="N37" i="3"/>
  <c r="O37" i="3" s="1"/>
  <c r="O45" i="2"/>
  <c r="N45" i="3"/>
  <c r="O45" i="3" s="1"/>
  <c r="O53" i="2"/>
  <c r="N53" i="3"/>
  <c r="O53" i="3" s="1"/>
  <c r="O61" i="2"/>
  <c r="N61" i="3"/>
  <c r="O61" i="3" s="1"/>
  <c r="O69" i="2"/>
  <c r="N69" i="3"/>
  <c r="O69" i="3" s="1"/>
  <c r="O77" i="2"/>
  <c r="N77" i="3"/>
  <c r="O77" i="3" s="1"/>
  <c r="O85" i="2"/>
  <c r="N85" i="3"/>
  <c r="O85" i="3" s="1"/>
  <c r="O93" i="2"/>
  <c r="N93" i="3"/>
  <c r="O93" i="3" s="1"/>
  <c r="O101" i="2"/>
  <c r="N101" i="3"/>
  <c r="O101" i="3" s="1"/>
  <c r="O110" i="2"/>
  <c r="N110" i="3"/>
  <c r="O110" i="3" s="1"/>
  <c r="O129" i="2"/>
  <c r="N129" i="3"/>
  <c r="O129" i="3" s="1"/>
  <c r="O153" i="2"/>
  <c r="N153" i="3"/>
  <c r="O153" i="3" s="1"/>
  <c r="O182" i="2"/>
  <c r="N182" i="3"/>
  <c r="O182" i="3" s="1"/>
  <c r="O212" i="2"/>
  <c r="N212" i="3"/>
  <c r="O212" i="3" s="1"/>
  <c r="O280" i="2"/>
  <c r="N280" i="3"/>
  <c r="O280" i="3" s="1"/>
  <c r="O128" i="2"/>
  <c r="N128" i="3"/>
  <c r="O128" i="3" s="1"/>
  <c r="O146" i="2"/>
  <c r="N146" i="3"/>
  <c r="O146" i="3" s="1"/>
  <c r="O173" i="2"/>
  <c r="N173" i="3"/>
  <c r="O173" i="3" s="1"/>
  <c r="O192" i="2"/>
  <c r="N192" i="3"/>
  <c r="O192" i="3" s="1"/>
  <c r="O210" i="2"/>
  <c r="N210" i="3"/>
  <c r="O210" i="3" s="1"/>
  <c r="O232" i="2"/>
  <c r="N232" i="3"/>
  <c r="O232" i="3" s="1"/>
  <c r="O248" i="2"/>
  <c r="N248" i="3"/>
  <c r="O248" i="3" s="1"/>
  <c r="O276" i="2"/>
  <c r="N276" i="3"/>
  <c r="O276" i="3" s="1"/>
  <c r="O326" i="2"/>
  <c r="N326" i="3"/>
  <c r="O326" i="3" s="1"/>
  <c r="O226" i="2"/>
  <c r="N226" i="3"/>
  <c r="O226" i="3" s="1"/>
  <c r="O258" i="2"/>
  <c r="N258" i="3"/>
  <c r="O258" i="3" s="1"/>
  <c r="O318" i="2"/>
  <c r="N318" i="3"/>
  <c r="O318" i="3" s="1"/>
  <c r="O335" i="2"/>
  <c r="N335" i="3"/>
  <c r="O335" i="3" s="1"/>
  <c r="O270" i="2"/>
  <c r="N270" i="3"/>
  <c r="O270" i="3" s="1"/>
  <c r="O286" i="2"/>
  <c r="N286" i="3"/>
  <c r="O286" i="3" s="1"/>
  <c r="O302" i="2"/>
  <c r="N302" i="3"/>
  <c r="O302" i="3" s="1"/>
  <c r="O368" i="2"/>
  <c r="N368" i="3"/>
  <c r="O368" i="3" s="1"/>
  <c r="O338" i="2"/>
  <c r="N338" i="3"/>
  <c r="O338" i="3" s="1"/>
  <c r="O364" i="2"/>
  <c r="N364" i="3"/>
  <c r="O364" i="3" s="1"/>
  <c r="O415" i="2"/>
  <c r="N415" i="3"/>
  <c r="O415" i="3" s="1"/>
  <c r="O352" i="2"/>
  <c r="N352" i="3"/>
  <c r="O352" i="3" s="1"/>
  <c r="O399" i="2"/>
  <c r="N399" i="3"/>
  <c r="O399" i="3" s="1"/>
  <c r="O11" i="2"/>
  <c r="N11" i="3"/>
  <c r="O11" i="3" s="1"/>
  <c r="O27" i="2"/>
  <c r="N27" i="3"/>
  <c r="O27" i="3" s="1"/>
  <c r="O43" i="2"/>
  <c r="N43" i="3"/>
  <c r="O43" i="3" s="1"/>
  <c r="O59" i="2"/>
  <c r="N59" i="3"/>
  <c r="O59" i="3" s="1"/>
  <c r="O75" i="2"/>
  <c r="N75" i="3"/>
  <c r="O75" i="3" s="1"/>
  <c r="O91" i="2"/>
  <c r="N91" i="3"/>
  <c r="O91" i="3" s="1"/>
  <c r="O107" i="2"/>
  <c r="N107" i="3"/>
  <c r="O107" i="3" s="1"/>
  <c r="O123" i="2"/>
  <c r="N123" i="3"/>
  <c r="O123" i="3" s="1"/>
  <c r="O139" i="2"/>
  <c r="N139" i="3"/>
  <c r="O139" i="3" s="1"/>
  <c r="O155" i="2"/>
  <c r="N155" i="3"/>
  <c r="O155" i="3" s="1"/>
  <c r="O171" i="2"/>
  <c r="N171" i="3"/>
  <c r="O171" i="3" s="1"/>
  <c r="O187" i="2"/>
  <c r="N187" i="3"/>
  <c r="O187" i="3" s="1"/>
  <c r="O203" i="2"/>
  <c r="N203" i="3"/>
  <c r="O203" i="3" s="1"/>
  <c r="O219" i="2"/>
  <c r="N219" i="3"/>
  <c r="O219" i="3" s="1"/>
  <c r="O376" i="2"/>
  <c r="N376" i="3"/>
  <c r="O376" i="3" s="1"/>
  <c r="O413" i="2"/>
  <c r="N413" i="3"/>
  <c r="O413" i="3" s="1"/>
  <c r="O225" i="2"/>
  <c r="N225" i="3"/>
  <c r="O225" i="3" s="1"/>
  <c r="O241" i="2"/>
  <c r="N241" i="3"/>
  <c r="O241" i="3" s="1"/>
  <c r="O257" i="2"/>
  <c r="N257" i="3"/>
  <c r="O257" i="3" s="1"/>
  <c r="O273" i="2"/>
  <c r="N273" i="3"/>
  <c r="O273" i="3" s="1"/>
  <c r="O289" i="2"/>
  <c r="N289" i="3"/>
  <c r="O289" i="3" s="1"/>
  <c r="O305" i="2"/>
  <c r="N305" i="3"/>
  <c r="O305" i="3" s="1"/>
  <c r="O321" i="2"/>
  <c r="N321" i="3"/>
  <c r="O321" i="3" s="1"/>
  <c r="O337" i="2"/>
  <c r="N337" i="3"/>
  <c r="O337" i="3" s="1"/>
  <c r="O346" i="2"/>
  <c r="N346" i="3"/>
  <c r="O346" i="3" s="1"/>
  <c r="O354" i="2"/>
  <c r="N354" i="3"/>
  <c r="O354" i="3" s="1"/>
  <c r="O362" i="2"/>
  <c r="N362" i="3"/>
  <c r="O362" i="3" s="1"/>
  <c r="O370" i="2"/>
  <c r="N370" i="3"/>
  <c r="O370" i="3" s="1"/>
  <c r="O378" i="2"/>
  <c r="N378" i="3"/>
  <c r="O378" i="3" s="1"/>
  <c r="O386" i="2"/>
  <c r="N386" i="3"/>
  <c r="O386" i="3" s="1"/>
  <c r="O402" i="2"/>
  <c r="N402" i="3"/>
  <c r="O402" i="3" s="1"/>
  <c r="O421" i="2"/>
  <c r="N421" i="3"/>
  <c r="O421" i="3" s="1"/>
  <c r="O349" i="2"/>
  <c r="N349" i="3"/>
  <c r="O349" i="3" s="1"/>
  <c r="O365" i="2"/>
  <c r="N365" i="3"/>
  <c r="O365" i="3" s="1"/>
  <c r="O381" i="2"/>
  <c r="N381" i="3"/>
  <c r="O381" i="3" s="1"/>
  <c r="O396" i="2"/>
  <c r="N396" i="3"/>
  <c r="O396" i="3" s="1"/>
  <c r="O412" i="2"/>
  <c r="N412" i="3"/>
  <c r="O412" i="3" s="1"/>
  <c r="O428" i="2"/>
  <c r="N428" i="3"/>
  <c r="O428" i="3" s="1"/>
  <c r="O50" i="3"/>
  <c r="N50" i="4"/>
  <c r="O50" i="4" s="1"/>
  <c r="N60" i="4"/>
  <c r="O60" i="4" s="1"/>
  <c r="N89" i="4"/>
  <c r="O89" i="4" s="1"/>
  <c r="O100" i="3"/>
  <c r="N100" i="4"/>
  <c r="O100" i="4" s="1"/>
  <c r="O141" i="3"/>
  <c r="N141" i="4"/>
  <c r="O141" i="4" s="1"/>
  <c r="N173" i="4"/>
  <c r="O173" i="4" s="1"/>
  <c r="N251" i="4"/>
  <c r="O251" i="4" s="1"/>
  <c r="N12" i="4"/>
  <c r="O12" i="4" s="1"/>
  <c r="N25" i="4"/>
  <c r="O25" i="4" s="1"/>
  <c r="N37" i="4"/>
  <c r="O37" i="4" s="1"/>
  <c r="N114" i="4"/>
  <c r="O114" i="4" s="1"/>
  <c r="N161" i="4"/>
  <c r="O161" i="4" s="1"/>
  <c r="O193" i="3"/>
  <c r="N193" i="4"/>
  <c r="O193" i="4" s="1"/>
  <c r="O220" i="3"/>
  <c r="N220" i="4"/>
  <c r="O220" i="4" s="1"/>
  <c r="N238" i="4"/>
  <c r="O238" i="4" s="1"/>
  <c r="O255" i="3"/>
  <c r="N255" i="4"/>
  <c r="O255" i="4" s="1"/>
  <c r="N280" i="4"/>
  <c r="O280" i="4" s="1"/>
  <c r="N18" i="4"/>
  <c r="O18" i="4" s="1"/>
  <c r="N34" i="4"/>
  <c r="O34" i="4" s="1"/>
  <c r="N46" i="4"/>
  <c r="O46" i="4" s="1"/>
  <c r="O56" i="3"/>
  <c r="N56" i="4"/>
  <c r="O56" i="4" s="1"/>
  <c r="N69" i="4"/>
  <c r="O69" i="4" s="1"/>
  <c r="O78" i="3"/>
  <c r="N78" i="4"/>
  <c r="O78" i="4" s="1"/>
  <c r="O88" i="3"/>
  <c r="N88" i="4"/>
  <c r="O88" i="4" s="1"/>
  <c r="N101" i="4"/>
  <c r="O101" i="4" s="1"/>
  <c r="N118" i="4"/>
  <c r="O118" i="4" s="1"/>
  <c r="O136" i="3"/>
  <c r="N136" i="4"/>
  <c r="O136" i="4" s="1"/>
  <c r="N165" i="4"/>
  <c r="O165" i="4" s="1"/>
  <c r="N182" i="4"/>
  <c r="O182" i="4" s="1"/>
  <c r="N200" i="4"/>
  <c r="O200" i="4" s="1"/>
  <c r="N275" i="4"/>
  <c r="O275" i="4" s="1"/>
  <c r="O66" i="3"/>
  <c r="N66" i="4"/>
  <c r="O66" i="4" s="1"/>
  <c r="N82" i="4"/>
  <c r="O82" i="4" s="1"/>
  <c r="O126" i="3"/>
  <c r="N126" i="4"/>
  <c r="O126" i="4" s="1"/>
  <c r="N174" i="4"/>
  <c r="O174" i="4" s="1"/>
  <c r="N13" i="4"/>
  <c r="O13" i="4" s="1"/>
  <c r="N29" i="4"/>
  <c r="O29" i="4" s="1"/>
  <c r="N148" i="4"/>
  <c r="O148" i="4" s="1"/>
  <c r="N105" i="4"/>
  <c r="O105" i="4" s="1"/>
  <c r="N122" i="4"/>
  <c r="O122" i="4" s="1"/>
  <c r="O140" i="3"/>
  <c r="N140" i="4"/>
  <c r="O140" i="4" s="1"/>
  <c r="O169" i="3"/>
  <c r="N169" i="4"/>
  <c r="O169" i="4" s="1"/>
  <c r="N186" i="4"/>
  <c r="O186" i="4" s="1"/>
  <c r="N204" i="4"/>
  <c r="O204" i="4" s="1"/>
  <c r="O224" i="3"/>
  <c r="N224" i="4"/>
  <c r="O224" i="4" s="1"/>
  <c r="N246" i="4"/>
  <c r="O246" i="4" s="1"/>
  <c r="O263" i="3"/>
  <c r="N263" i="4"/>
  <c r="O263" i="4" s="1"/>
  <c r="O292" i="3"/>
  <c r="N292" i="4"/>
  <c r="O292" i="4" s="1"/>
  <c r="O213" i="3"/>
  <c r="N213" i="4"/>
  <c r="O213" i="4" s="1"/>
  <c r="O234" i="3"/>
  <c r="N234" i="4"/>
  <c r="O234" i="4" s="1"/>
  <c r="O266" i="3"/>
  <c r="N266" i="4"/>
  <c r="O266" i="4" s="1"/>
  <c r="O294" i="3"/>
  <c r="N294" i="4"/>
  <c r="O294" i="4" s="1"/>
  <c r="N209" i="4"/>
  <c r="O209" i="4" s="1"/>
  <c r="O236" i="3"/>
  <c r="N236" i="4"/>
  <c r="O236" i="4" s="1"/>
  <c r="N268" i="4"/>
  <c r="O268" i="4" s="1"/>
  <c r="N320" i="4"/>
  <c r="O320" i="4" s="1"/>
  <c r="O422" i="3"/>
  <c r="N422" i="4"/>
  <c r="O422" i="4" s="1"/>
  <c r="O401" i="3"/>
  <c r="N401" i="4"/>
  <c r="O401" i="4" s="1"/>
  <c r="O290" i="3"/>
  <c r="N290" i="4"/>
  <c r="O290" i="4" s="1"/>
  <c r="O303" i="3"/>
  <c r="N303" i="4"/>
  <c r="O303" i="4" s="1"/>
  <c r="N312" i="4"/>
  <c r="O312" i="4" s="1"/>
  <c r="N308" i="4"/>
  <c r="O308" i="4" s="1"/>
  <c r="N318" i="4"/>
  <c r="O318" i="4" s="1"/>
  <c r="N331" i="4"/>
  <c r="O331" i="4" s="1"/>
  <c r="O380" i="3"/>
  <c r="N380" i="4"/>
  <c r="O380" i="4" s="1"/>
  <c r="N352" i="4"/>
  <c r="O352" i="4" s="1"/>
  <c r="N414" i="4"/>
  <c r="O414" i="4" s="1"/>
  <c r="O398" i="3"/>
  <c r="N398" i="4"/>
  <c r="O398" i="4" s="1"/>
  <c r="N427" i="4"/>
  <c r="O427" i="4" s="1"/>
  <c r="O23" i="3"/>
  <c r="N23" i="4"/>
  <c r="O23" i="4" s="1"/>
  <c r="N39" i="4"/>
  <c r="O39" i="4" s="1"/>
  <c r="N55" i="4"/>
  <c r="O55" i="4" s="1"/>
  <c r="N71" i="4"/>
  <c r="O71" i="4" s="1"/>
  <c r="N87" i="4"/>
  <c r="O87" i="4" s="1"/>
  <c r="N103" i="4"/>
  <c r="O103" i="4" s="1"/>
  <c r="O119" i="3"/>
  <c r="N119" i="4"/>
  <c r="O119" i="4" s="1"/>
  <c r="N135" i="4"/>
  <c r="O135" i="4" s="1"/>
  <c r="O151" i="3"/>
  <c r="N151" i="4"/>
  <c r="O151" i="4" s="1"/>
  <c r="N167" i="4"/>
  <c r="O167" i="4" s="1"/>
  <c r="N183" i="4"/>
  <c r="O183" i="4" s="1"/>
  <c r="N199" i="4"/>
  <c r="O199" i="4" s="1"/>
  <c r="N215" i="4"/>
  <c r="O215" i="4" s="1"/>
  <c r="N360" i="4"/>
  <c r="O360" i="4" s="1"/>
  <c r="O406" i="3"/>
  <c r="N406" i="4"/>
  <c r="O406" i="4" s="1"/>
  <c r="O237" i="3"/>
  <c r="N237" i="4"/>
  <c r="O237" i="4" s="1"/>
  <c r="N253" i="4"/>
  <c r="O253" i="4" s="1"/>
  <c r="N269" i="4"/>
  <c r="O269" i="4" s="1"/>
  <c r="N285" i="4"/>
  <c r="O285" i="4" s="1"/>
  <c r="N301" i="4"/>
  <c r="O301" i="4" s="1"/>
  <c r="N317" i="4"/>
  <c r="O317" i="4" s="1"/>
  <c r="O333" i="3"/>
  <c r="N333" i="4"/>
  <c r="O333" i="4" s="1"/>
  <c r="N343" i="4"/>
  <c r="O343" i="4" s="1"/>
  <c r="O351" i="3"/>
  <c r="N351" i="4"/>
  <c r="O351" i="4" s="1"/>
  <c r="N359" i="4"/>
  <c r="O359" i="4" s="1"/>
  <c r="N367" i="4"/>
  <c r="O367" i="4" s="1"/>
  <c r="N375" i="4"/>
  <c r="O375" i="4" s="1"/>
  <c r="N383" i="4"/>
  <c r="O383" i="4" s="1"/>
  <c r="N391" i="4"/>
  <c r="O391" i="4" s="1"/>
  <c r="O418" i="3"/>
  <c r="N418" i="4"/>
  <c r="O418" i="4" s="1"/>
  <c r="N345" i="4"/>
  <c r="O345" i="4" s="1"/>
  <c r="O361" i="3"/>
  <c r="N361" i="4"/>
  <c r="O361" i="4" s="1"/>
  <c r="N377" i="4"/>
  <c r="O377" i="4" s="1"/>
  <c r="N392" i="4"/>
  <c r="O392" i="4" s="1"/>
  <c r="N408" i="4"/>
  <c r="O408" i="4" s="1"/>
  <c r="N424" i="4"/>
  <c r="O424" i="4" s="1"/>
  <c r="O105" i="5"/>
  <c r="N105" i="6"/>
  <c r="O105" i="6" s="1"/>
  <c r="O32" i="5"/>
  <c r="N32" i="6"/>
  <c r="O32" i="6" s="1"/>
  <c r="O16" i="5"/>
  <c r="N16" i="6"/>
  <c r="O16" i="6" s="1"/>
  <c r="O86" i="5"/>
  <c r="N86" i="6"/>
  <c r="O86" i="6" s="1"/>
  <c r="O56" i="5"/>
  <c r="N56" i="6"/>
  <c r="O56" i="6" s="1"/>
  <c r="O102" i="5"/>
  <c r="N102" i="6"/>
  <c r="O102" i="6" s="1"/>
  <c r="O14" i="5"/>
  <c r="N14" i="6"/>
  <c r="O14" i="6" s="1"/>
  <c r="O22" i="5"/>
  <c r="N22" i="6"/>
  <c r="O22" i="6" s="1"/>
  <c r="O52" i="5"/>
  <c r="N52" i="6"/>
  <c r="O52" i="6" s="1"/>
  <c r="O94" i="5"/>
  <c r="N94" i="6"/>
  <c r="O94" i="6" s="1"/>
  <c r="O82" i="5"/>
  <c r="N82" i="6"/>
  <c r="O82" i="6" s="1"/>
  <c r="O101" i="5"/>
  <c r="N101" i="6"/>
  <c r="O101" i="6" s="1"/>
  <c r="O119" i="5"/>
  <c r="N119" i="6"/>
  <c r="O119" i="6" s="1"/>
  <c r="O17" i="5"/>
  <c r="N17" i="6"/>
  <c r="O17" i="6" s="1"/>
  <c r="O30" i="5"/>
  <c r="N30" i="6"/>
  <c r="O30" i="6" s="1"/>
  <c r="O38" i="5"/>
  <c r="N38" i="6"/>
  <c r="O38" i="6" s="1"/>
  <c r="O46" i="5"/>
  <c r="N46" i="6"/>
  <c r="O46" i="6" s="1"/>
  <c r="O54" i="5"/>
  <c r="N54" i="6"/>
  <c r="O54" i="6" s="1"/>
  <c r="O62" i="5"/>
  <c r="N62" i="6"/>
  <c r="O62" i="6" s="1"/>
  <c r="O70" i="5"/>
  <c r="N70" i="6"/>
  <c r="O70" i="6" s="1"/>
  <c r="O78" i="5"/>
  <c r="N78" i="6"/>
  <c r="O78" i="6" s="1"/>
  <c r="O95" i="5"/>
  <c r="N95" i="6"/>
  <c r="O29" i="5"/>
  <c r="N29" i="6"/>
  <c r="O29" i="6" s="1"/>
  <c r="O45" i="5"/>
  <c r="N45" i="6"/>
  <c r="O45" i="6" s="1"/>
  <c r="O61" i="5"/>
  <c r="N61" i="6"/>
  <c r="O61" i="6" s="1"/>
  <c r="O77" i="5"/>
  <c r="N77" i="6"/>
  <c r="O77" i="6" s="1"/>
  <c r="O92" i="5"/>
  <c r="N92" i="6"/>
  <c r="O92" i="6" s="1"/>
  <c r="O108" i="5"/>
  <c r="N108" i="6"/>
  <c r="O108" i="6" s="1"/>
  <c r="O150" i="5"/>
  <c r="N150" i="6"/>
  <c r="O150" i="6" s="1"/>
  <c r="O206" i="5"/>
  <c r="N206" i="6"/>
  <c r="O206" i="6" s="1"/>
  <c r="O255" i="5"/>
  <c r="N255" i="6"/>
  <c r="O255" i="6" s="1"/>
  <c r="O327" i="5"/>
  <c r="N327" i="6"/>
  <c r="O327" i="6" s="1"/>
  <c r="O202" i="5"/>
  <c r="N202" i="6"/>
  <c r="O202" i="6" s="1"/>
  <c r="O270" i="5"/>
  <c r="N270" i="6"/>
  <c r="O270" i="6" s="1"/>
  <c r="O128" i="5"/>
  <c r="N128" i="6"/>
  <c r="O128" i="6" s="1"/>
  <c r="O136" i="5"/>
  <c r="N136" i="6"/>
  <c r="O136" i="6" s="1"/>
  <c r="O144" i="5"/>
  <c r="N144" i="6"/>
  <c r="O144" i="6" s="1"/>
  <c r="O214" i="5"/>
  <c r="N214" i="6"/>
  <c r="O214" i="6" s="1"/>
  <c r="O287" i="5"/>
  <c r="N287" i="6"/>
  <c r="O287" i="6" s="1"/>
  <c r="O384" i="5"/>
  <c r="N384" i="6"/>
  <c r="O384" i="6" s="1"/>
  <c r="O126" i="5"/>
  <c r="N126" i="6"/>
  <c r="O126" i="6" s="1"/>
  <c r="O142" i="5"/>
  <c r="N142" i="6"/>
  <c r="O142" i="6" s="1"/>
  <c r="O194" i="5"/>
  <c r="N194" i="6"/>
  <c r="O194" i="6" s="1"/>
  <c r="O282" i="5"/>
  <c r="N282" i="6"/>
  <c r="O282" i="6" s="1"/>
  <c r="O145" i="5"/>
  <c r="N145" i="6"/>
  <c r="O145" i="6" s="1"/>
  <c r="O153" i="5"/>
  <c r="N153" i="6"/>
  <c r="O153" i="6" s="1"/>
  <c r="O161" i="5"/>
  <c r="N161" i="6"/>
  <c r="O161" i="6" s="1"/>
  <c r="O169" i="5"/>
  <c r="N169" i="6"/>
  <c r="O169" i="6" s="1"/>
  <c r="O177" i="5"/>
  <c r="N177" i="6"/>
  <c r="O177" i="6" s="1"/>
  <c r="O185" i="5"/>
  <c r="N185" i="6"/>
  <c r="O185" i="6" s="1"/>
  <c r="O193" i="5"/>
  <c r="N193" i="6"/>
  <c r="O193" i="6" s="1"/>
  <c r="O201" i="5"/>
  <c r="N201" i="6"/>
  <c r="O201" i="6" s="1"/>
  <c r="O209" i="5"/>
  <c r="N209" i="6"/>
  <c r="O209" i="6" s="1"/>
  <c r="O217" i="5"/>
  <c r="N217" i="6"/>
  <c r="O217" i="6" s="1"/>
  <c r="O230" i="5"/>
  <c r="N230" i="6"/>
  <c r="O230" i="6" s="1"/>
  <c r="O258" i="5"/>
  <c r="N258" i="6"/>
  <c r="O258" i="6" s="1"/>
  <c r="O295" i="5"/>
  <c r="N295" i="6"/>
  <c r="O295" i="6" s="1"/>
  <c r="O238" i="5"/>
  <c r="N238" i="6"/>
  <c r="O238" i="6" s="1"/>
  <c r="O290" i="5"/>
  <c r="N290" i="6"/>
  <c r="O290" i="6" s="1"/>
  <c r="O330" i="5"/>
  <c r="N330" i="6"/>
  <c r="O330" i="6" s="1"/>
  <c r="O368" i="5"/>
  <c r="N368" i="6"/>
  <c r="O368" i="6" s="1"/>
  <c r="O262" i="5"/>
  <c r="N262" i="6"/>
  <c r="O262" i="6" s="1"/>
  <c r="O294" i="5"/>
  <c r="N294" i="6"/>
  <c r="O294" i="6" s="1"/>
  <c r="O326" i="5"/>
  <c r="N326" i="6"/>
  <c r="O326" i="6" s="1"/>
  <c r="O334" i="5"/>
  <c r="N334" i="6"/>
  <c r="O334" i="6" s="1"/>
  <c r="O415" i="5"/>
  <c r="N415" i="6"/>
  <c r="O415" i="6" s="1"/>
  <c r="O224" i="5"/>
  <c r="N224" i="6"/>
  <c r="O224" i="6" s="1"/>
  <c r="O240" i="5"/>
  <c r="N240" i="6"/>
  <c r="O240" i="6" s="1"/>
  <c r="O256" i="5"/>
  <c r="N256" i="6"/>
  <c r="O256" i="6" s="1"/>
  <c r="O272" i="5"/>
  <c r="N272" i="6"/>
  <c r="O272" i="6" s="1"/>
  <c r="O288" i="5"/>
  <c r="N288" i="6"/>
  <c r="O288" i="6" s="1"/>
  <c r="O304" i="5"/>
  <c r="N304" i="6"/>
  <c r="O304" i="6" s="1"/>
  <c r="O320" i="5"/>
  <c r="N320" i="6"/>
  <c r="O320" i="6" s="1"/>
  <c r="O336" i="5"/>
  <c r="N336" i="6"/>
  <c r="O336" i="6" s="1"/>
  <c r="O399" i="5"/>
  <c r="N399" i="6"/>
  <c r="O399" i="6" s="1"/>
  <c r="O422" i="5"/>
  <c r="N422" i="6"/>
  <c r="O422" i="6" s="1"/>
  <c r="O131" i="5"/>
  <c r="N131" i="6"/>
  <c r="O131" i="6" s="1"/>
  <c r="O147" i="5"/>
  <c r="N147" i="6"/>
  <c r="O147" i="6" s="1"/>
  <c r="O163" i="5"/>
  <c r="N163" i="6"/>
  <c r="O163" i="6" s="1"/>
  <c r="O179" i="5"/>
  <c r="N179" i="6"/>
  <c r="O179" i="6" s="1"/>
  <c r="O195" i="5"/>
  <c r="N195" i="6"/>
  <c r="O195" i="6" s="1"/>
  <c r="O211" i="5"/>
  <c r="N211" i="6"/>
  <c r="O211" i="6" s="1"/>
  <c r="O344" i="5"/>
  <c r="N344" i="6"/>
  <c r="O344" i="6" s="1"/>
  <c r="O395" i="5"/>
  <c r="N395" i="6"/>
  <c r="O395" i="6" s="1"/>
  <c r="O425" i="5"/>
  <c r="N425" i="6"/>
  <c r="O425" i="6" s="1"/>
  <c r="O233" i="5"/>
  <c r="N233" i="6"/>
  <c r="O233" i="6" s="1"/>
  <c r="O249" i="5"/>
  <c r="N249" i="6"/>
  <c r="O249" i="6" s="1"/>
  <c r="O265" i="5"/>
  <c r="N265" i="6"/>
  <c r="O265" i="6" s="1"/>
  <c r="O281" i="5"/>
  <c r="N281" i="6"/>
  <c r="O281" i="6" s="1"/>
  <c r="O297" i="5"/>
  <c r="N297" i="6"/>
  <c r="O297" i="6" s="1"/>
  <c r="O313" i="5"/>
  <c r="N313" i="6"/>
  <c r="O313" i="6" s="1"/>
  <c r="O329" i="5"/>
  <c r="N329" i="6"/>
  <c r="O329" i="6" s="1"/>
  <c r="O342" i="5"/>
  <c r="N342" i="6"/>
  <c r="O342" i="6" s="1"/>
  <c r="O350" i="5"/>
  <c r="N350" i="6"/>
  <c r="O350" i="6" s="1"/>
  <c r="O358" i="5"/>
  <c r="N358" i="6"/>
  <c r="O358" i="6" s="1"/>
  <c r="O366" i="5"/>
  <c r="N366" i="6"/>
  <c r="O366" i="6" s="1"/>
  <c r="O374" i="5"/>
  <c r="N374" i="6"/>
  <c r="O374" i="6" s="1"/>
  <c r="O382" i="5"/>
  <c r="N382" i="6"/>
  <c r="O382" i="6" s="1"/>
  <c r="O390" i="5"/>
  <c r="N390" i="6"/>
  <c r="O390" i="6" s="1"/>
  <c r="O407" i="5"/>
  <c r="N407" i="6"/>
  <c r="O407" i="6" s="1"/>
  <c r="O341" i="5"/>
  <c r="N341" i="6"/>
  <c r="O341" i="6" s="1"/>
  <c r="O357" i="5"/>
  <c r="N357" i="6"/>
  <c r="O357" i="6" s="1"/>
  <c r="O373" i="5"/>
  <c r="N373" i="6"/>
  <c r="O373" i="6" s="1"/>
  <c r="O389" i="5"/>
  <c r="N389" i="6"/>
  <c r="O389" i="6" s="1"/>
  <c r="O404" i="5"/>
  <c r="N404" i="6"/>
  <c r="O404" i="6" s="1"/>
  <c r="O420" i="5"/>
  <c r="N420" i="6"/>
  <c r="O420" i="6" s="1"/>
  <c r="O130" i="6"/>
  <c r="N130" i="7"/>
  <c r="O130" i="7" s="1"/>
  <c r="N188" i="7"/>
  <c r="O188" i="7" s="1"/>
  <c r="O220" i="6"/>
  <c r="N220" i="7"/>
  <c r="O220" i="7" s="1"/>
  <c r="N322" i="7"/>
  <c r="O322" i="7" s="1"/>
  <c r="N16" i="7"/>
  <c r="O16" i="7" s="1"/>
  <c r="O24" i="6"/>
  <c r="N24" i="7"/>
  <c r="O24" i="7" s="1"/>
  <c r="N32" i="7"/>
  <c r="O32" i="7" s="1"/>
  <c r="O40" i="6"/>
  <c r="N40" i="7"/>
  <c r="O40" i="7" s="1"/>
  <c r="O48" i="6"/>
  <c r="N48" i="7"/>
  <c r="O48" i="7" s="1"/>
  <c r="N56" i="7"/>
  <c r="O56" i="7" s="1"/>
  <c r="N64" i="7"/>
  <c r="O64" i="7" s="1"/>
  <c r="O72" i="6"/>
  <c r="N72" i="7"/>
  <c r="O72" i="7" s="1"/>
  <c r="O80" i="6"/>
  <c r="N80" i="7"/>
  <c r="O80" i="7" s="1"/>
  <c r="O88" i="6"/>
  <c r="N88" i="7"/>
  <c r="O88" i="7" s="1"/>
  <c r="O96" i="6"/>
  <c r="N96" i="7"/>
  <c r="O96" i="7" s="1"/>
  <c r="N104" i="7"/>
  <c r="O104" i="7" s="1"/>
  <c r="O112" i="6"/>
  <c r="N112" i="7"/>
  <c r="O112" i="7" s="1"/>
  <c r="O120" i="6"/>
  <c r="N120" i="7"/>
  <c r="O120" i="7" s="1"/>
  <c r="N126" i="7"/>
  <c r="O126" i="7" s="1"/>
  <c r="O228" i="6"/>
  <c r="N228" i="7"/>
  <c r="O228" i="7" s="1"/>
  <c r="O254" i="6"/>
  <c r="N254" i="7"/>
  <c r="O254" i="7" s="1"/>
  <c r="N271" i="7"/>
  <c r="O271" i="7" s="1"/>
  <c r="O292" i="6"/>
  <c r="N292" i="7"/>
  <c r="O292" i="7" s="1"/>
  <c r="N22" i="7"/>
  <c r="O22" i="7" s="1"/>
  <c r="N38" i="7"/>
  <c r="O38" i="7" s="1"/>
  <c r="N54" i="7"/>
  <c r="O54" i="7" s="1"/>
  <c r="N70" i="7"/>
  <c r="O70" i="7" s="1"/>
  <c r="N86" i="7"/>
  <c r="O86" i="7" s="1"/>
  <c r="N102" i="7"/>
  <c r="O102" i="7" s="1"/>
  <c r="O118" i="6"/>
  <c r="N118" i="7"/>
  <c r="O118" i="7" s="1"/>
  <c r="N200" i="7"/>
  <c r="O200" i="7" s="1"/>
  <c r="N150" i="7"/>
  <c r="O150" i="7" s="1"/>
  <c r="N236" i="7"/>
  <c r="O236" i="7" s="1"/>
  <c r="N262" i="7"/>
  <c r="O262" i="7" s="1"/>
  <c r="O279" i="6"/>
  <c r="N279" i="7"/>
  <c r="O279" i="7" s="1"/>
  <c r="N128" i="7"/>
  <c r="O128" i="7" s="1"/>
  <c r="N136" i="7"/>
  <c r="O136" i="7" s="1"/>
  <c r="N144" i="7"/>
  <c r="O144" i="7" s="1"/>
  <c r="N152" i="7"/>
  <c r="O152" i="7" s="1"/>
  <c r="O160" i="6"/>
  <c r="N160" i="7"/>
  <c r="O160" i="7" s="1"/>
  <c r="N168" i="7"/>
  <c r="O168" i="7" s="1"/>
  <c r="O176" i="6"/>
  <c r="N176" i="7"/>
  <c r="O176" i="7" s="1"/>
  <c r="N201" i="7"/>
  <c r="O201" i="7" s="1"/>
  <c r="O226" i="6"/>
  <c r="N226" i="7"/>
  <c r="O226" i="7" s="1"/>
  <c r="O235" i="6"/>
  <c r="N235" i="7"/>
  <c r="O235" i="7" s="1"/>
  <c r="N248" i="7"/>
  <c r="O248" i="7" s="1"/>
  <c r="N258" i="7"/>
  <c r="O258" i="7" s="1"/>
  <c r="O267" i="6"/>
  <c r="N267" i="7"/>
  <c r="O267" i="7" s="1"/>
  <c r="N280" i="7"/>
  <c r="O280" i="7" s="1"/>
  <c r="N290" i="7"/>
  <c r="O290" i="7" s="1"/>
  <c r="O166" i="6"/>
  <c r="N166" i="7"/>
  <c r="O166" i="7" s="1"/>
  <c r="O192" i="6"/>
  <c r="N192" i="7"/>
  <c r="O192" i="7" s="1"/>
  <c r="N221" i="7"/>
  <c r="O221" i="7" s="1"/>
  <c r="O311" i="6"/>
  <c r="N311" i="7"/>
  <c r="O311" i="7" s="1"/>
  <c r="N340" i="7"/>
  <c r="O340" i="7" s="1"/>
  <c r="O178" i="6"/>
  <c r="N178" i="7"/>
  <c r="O178" i="7" s="1"/>
  <c r="N194" i="7"/>
  <c r="O194" i="7" s="1"/>
  <c r="O210" i="6"/>
  <c r="N210" i="7"/>
  <c r="O210" i="7" s="1"/>
  <c r="O303" i="6"/>
  <c r="N303" i="7"/>
  <c r="O303" i="7" s="1"/>
  <c r="N330" i="7"/>
  <c r="O330" i="7" s="1"/>
  <c r="O302" i="6"/>
  <c r="N302" i="7"/>
  <c r="O302" i="7" s="1"/>
  <c r="N315" i="7"/>
  <c r="O315" i="7" s="1"/>
  <c r="O324" i="6"/>
  <c r="N324" i="7"/>
  <c r="O324" i="7" s="1"/>
  <c r="N364" i="7"/>
  <c r="O364" i="7" s="1"/>
  <c r="O429" i="6"/>
  <c r="N429" i="7"/>
  <c r="O429" i="7" s="1"/>
  <c r="O403" i="6"/>
  <c r="N403" i="7"/>
  <c r="O403" i="7" s="1"/>
  <c r="O335" i="6"/>
  <c r="N335" i="7"/>
  <c r="O335" i="7" s="1"/>
  <c r="N384" i="7"/>
  <c r="O384" i="7" s="1"/>
  <c r="N417" i="7"/>
  <c r="O417" i="7" s="1"/>
  <c r="O15" i="6"/>
  <c r="N15" i="7"/>
  <c r="O15" i="7" s="1"/>
  <c r="O31" i="6"/>
  <c r="N31" i="7"/>
  <c r="O31" i="7" s="1"/>
  <c r="O47" i="6"/>
  <c r="N47" i="7"/>
  <c r="O47" i="7" s="1"/>
  <c r="O63" i="6"/>
  <c r="N63" i="7"/>
  <c r="O63" i="7" s="1"/>
  <c r="O79" i="6"/>
  <c r="N79" i="7"/>
  <c r="O79" i="7" s="1"/>
  <c r="O95" i="6"/>
  <c r="N95" i="7"/>
  <c r="O95" i="7" s="1"/>
  <c r="O111" i="6"/>
  <c r="N111" i="7"/>
  <c r="O111" i="7" s="1"/>
  <c r="O127" i="6"/>
  <c r="N127" i="7"/>
  <c r="O127" i="7" s="1"/>
  <c r="N143" i="7"/>
  <c r="O143" i="7" s="1"/>
  <c r="O159" i="6"/>
  <c r="N159" i="7"/>
  <c r="O159" i="7" s="1"/>
  <c r="N175" i="7"/>
  <c r="O175" i="7" s="1"/>
  <c r="O191" i="6"/>
  <c r="N191" i="7"/>
  <c r="O191" i="7" s="1"/>
  <c r="N207" i="7"/>
  <c r="O207" i="7" s="1"/>
  <c r="O223" i="6"/>
  <c r="N223" i="7"/>
  <c r="O223" i="7" s="1"/>
  <c r="N394" i="7"/>
  <c r="O394" i="7" s="1"/>
  <c r="O419" i="6"/>
  <c r="N419" i="7"/>
  <c r="O419" i="7" s="1"/>
  <c r="N229" i="7"/>
  <c r="O229" i="7" s="1"/>
  <c r="O245" i="6"/>
  <c r="N245" i="7"/>
  <c r="O245" i="7" s="1"/>
  <c r="N261" i="7"/>
  <c r="O261" i="7" s="1"/>
  <c r="O277" i="6"/>
  <c r="N277" i="7"/>
  <c r="O277" i="7" s="1"/>
  <c r="N293" i="7"/>
  <c r="O293" i="7" s="1"/>
  <c r="O309" i="6"/>
  <c r="N309" i="7"/>
  <c r="O309" i="7" s="1"/>
  <c r="N325" i="7"/>
  <c r="O325" i="7" s="1"/>
  <c r="O339" i="6"/>
  <c r="N339" i="7"/>
  <c r="O339" i="7" s="1"/>
  <c r="N347" i="7"/>
  <c r="O347" i="7" s="1"/>
  <c r="O355" i="6"/>
  <c r="N355" i="7"/>
  <c r="O355" i="7" s="1"/>
  <c r="N363" i="7"/>
  <c r="O363" i="7" s="1"/>
  <c r="O371" i="6"/>
  <c r="N371" i="7"/>
  <c r="O371" i="7" s="1"/>
  <c r="N379" i="7"/>
  <c r="O379" i="7" s="1"/>
  <c r="O387" i="6"/>
  <c r="N387" i="7"/>
  <c r="O387" i="7" s="1"/>
  <c r="N405" i="7"/>
  <c r="O405" i="7" s="1"/>
  <c r="O423" i="6"/>
  <c r="N423" i="7"/>
  <c r="O423" i="7" s="1"/>
  <c r="N353" i="7"/>
  <c r="O353" i="7" s="1"/>
  <c r="O369" i="6"/>
  <c r="N369" i="7"/>
  <c r="O369" i="7" s="1"/>
  <c r="N385" i="7"/>
  <c r="O385" i="7" s="1"/>
  <c r="O400" i="6"/>
  <c r="N400" i="7"/>
  <c r="O400" i="7" s="1"/>
  <c r="N416" i="7"/>
  <c r="O416" i="7" s="1"/>
  <c r="M435" i="10"/>
  <c r="J428" i="9"/>
  <c r="K428" i="9" s="1"/>
  <c r="M428" i="9" s="1"/>
  <c r="J424" i="9"/>
  <c r="K424" i="9" s="1"/>
  <c r="M424" i="9" s="1"/>
  <c r="J420" i="9"/>
  <c r="K420" i="9" s="1"/>
  <c r="M420" i="9" s="1"/>
  <c r="J416" i="9"/>
  <c r="K416" i="9" s="1"/>
  <c r="M416" i="9" s="1"/>
  <c r="J412" i="9"/>
  <c r="K412" i="9" s="1"/>
  <c r="M412" i="9" s="1"/>
  <c r="J408" i="9"/>
  <c r="K408" i="9" s="1"/>
  <c r="M408" i="9" s="1"/>
  <c r="J404" i="9"/>
  <c r="K404" i="9" s="1"/>
  <c r="M404" i="9" s="1"/>
  <c r="J400" i="9"/>
  <c r="K400" i="9" s="1"/>
  <c r="M400" i="9" s="1"/>
  <c r="J396" i="9"/>
  <c r="K396" i="9" s="1"/>
  <c r="M396" i="9" s="1"/>
  <c r="J392" i="9"/>
  <c r="K392" i="9" s="1"/>
  <c r="M392" i="9" s="1"/>
  <c r="J429" i="9"/>
  <c r="K429" i="9" s="1"/>
  <c r="M429" i="9" s="1"/>
  <c r="J425" i="9"/>
  <c r="K425" i="9" s="1"/>
  <c r="M425" i="9" s="1"/>
  <c r="J421" i="9"/>
  <c r="K421" i="9" s="1"/>
  <c r="M421" i="9" s="1"/>
  <c r="J417" i="9"/>
  <c r="K417" i="9" s="1"/>
  <c r="M417" i="9" s="1"/>
  <c r="J413" i="9"/>
  <c r="K413" i="9" s="1"/>
  <c r="M413" i="9" s="1"/>
  <c r="J409" i="9"/>
  <c r="K409" i="9" s="1"/>
  <c r="M409" i="9" s="1"/>
  <c r="J405" i="9"/>
  <c r="K405" i="9" s="1"/>
  <c r="M405" i="9" s="1"/>
  <c r="J401" i="9"/>
  <c r="K401" i="9" s="1"/>
  <c r="M401" i="9" s="1"/>
  <c r="J397" i="9"/>
  <c r="K397" i="9" s="1"/>
  <c r="M397" i="9" s="1"/>
  <c r="J423" i="9"/>
  <c r="K423" i="9" s="1"/>
  <c r="M423" i="9" s="1"/>
  <c r="J418" i="9"/>
  <c r="K418" i="9" s="1"/>
  <c r="M418" i="9" s="1"/>
  <c r="J407" i="9"/>
  <c r="K407" i="9" s="1"/>
  <c r="M407" i="9" s="1"/>
  <c r="J402" i="9"/>
  <c r="K402" i="9" s="1"/>
  <c r="M402" i="9" s="1"/>
  <c r="J391" i="9"/>
  <c r="K391" i="9" s="1"/>
  <c r="M391" i="9" s="1"/>
  <c r="J387" i="9"/>
  <c r="K387" i="9" s="1"/>
  <c r="M387" i="9" s="1"/>
  <c r="J383" i="9"/>
  <c r="K383" i="9" s="1"/>
  <c r="M383" i="9" s="1"/>
  <c r="J379" i="9"/>
  <c r="K379" i="9" s="1"/>
  <c r="M379" i="9" s="1"/>
  <c r="J375" i="9"/>
  <c r="K375" i="9" s="1"/>
  <c r="M375" i="9" s="1"/>
  <c r="J371" i="9"/>
  <c r="K371" i="9" s="1"/>
  <c r="M371" i="9" s="1"/>
  <c r="J367" i="9"/>
  <c r="K367" i="9" s="1"/>
  <c r="M367" i="9" s="1"/>
  <c r="J419" i="9"/>
  <c r="K419" i="9" s="1"/>
  <c r="M419" i="9" s="1"/>
  <c r="J414" i="9"/>
  <c r="K414" i="9" s="1"/>
  <c r="M414" i="9" s="1"/>
  <c r="J403" i="9"/>
  <c r="K403" i="9" s="1"/>
  <c r="M403" i="9" s="1"/>
  <c r="J398" i="9"/>
  <c r="K398" i="9" s="1"/>
  <c r="M398" i="9" s="1"/>
  <c r="J393" i="9"/>
  <c r="K393" i="9" s="1"/>
  <c r="M393" i="9" s="1"/>
  <c r="J388" i="9"/>
  <c r="K388" i="9" s="1"/>
  <c r="M388" i="9" s="1"/>
  <c r="J384" i="9"/>
  <c r="K384" i="9" s="1"/>
  <c r="M384" i="9" s="1"/>
  <c r="J380" i="9"/>
  <c r="K380" i="9" s="1"/>
  <c r="M380" i="9" s="1"/>
  <c r="J376" i="9"/>
  <c r="K376" i="9" s="1"/>
  <c r="M376" i="9" s="1"/>
  <c r="J372" i="9"/>
  <c r="K372" i="9" s="1"/>
  <c r="M372" i="9" s="1"/>
  <c r="J368" i="9"/>
  <c r="K368" i="9" s="1"/>
  <c r="M368" i="9" s="1"/>
  <c r="J415" i="9"/>
  <c r="K415" i="9" s="1"/>
  <c r="M415" i="9" s="1"/>
  <c r="J406" i="9"/>
  <c r="K406" i="9" s="1"/>
  <c r="M406" i="9" s="1"/>
  <c r="J389" i="9"/>
  <c r="K389" i="9" s="1"/>
  <c r="M389" i="9" s="1"/>
  <c r="J378" i="9"/>
  <c r="K378" i="9" s="1"/>
  <c r="M378" i="9" s="1"/>
  <c r="J373" i="9"/>
  <c r="K373" i="9" s="1"/>
  <c r="M373" i="9" s="1"/>
  <c r="J364" i="9"/>
  <c r="K364" i="9" s="1"/>
  <c r="M364" i="9" s="1"/>
  <c r="J360" i="9"/>
  <c r="K360" i="9" s="1"/>
  <c r="M360" i="9" s="1"/>
  <c r="J356" i="9"/>
  <c r="K356" i="9" s="1"/>
  <c r="M356" i="9" s="1"/>
  <c r="J352" i="9"/>
  <c r="K352" i="9" s="1"/>
  <c r="M352" i="9" s="1"/>
  <c r="J348" i="9"/>
  <c r="K348" i="9" s="1"/>
  <c r="M348" i="9" s="1"/>
  <c r="J344" i="9"/>
  <c r="K344" i="9" s="1"/>
  <c r="M344" i="9" s="1"/>
  <c r="J340" i="9"/>
  <c r="K340" i="9" s="1"/>
  <c r="M340" i="9" s="1"/>
  <c r="J336" i="9"/>
  <c r="K336" i="9" s="1"/>
  <c r="M336" i="9" s="1"/>
  <c r="J332" i="9"/>
  <c r="K332" i="9" s="1"/>
  <c r="M332" i="9" s="1"/>
  <c r="J328" i="9"/>
  <c r="K328" i="9" s="1"/>
  <c r="M328" i="9" s="1"/>
  <c r="J324" i="9"/>
  <c r="K324" i="9" s="1"/>
  <c r="M324" i="9" s="1"/>
  <c r="J320" i="9"/>
  <c r="K320" i="9" s="1"/>
  <c r="M320" i="9" s="1"/>
  <c r="J316" i="9"/>
  <c r="K316" i="9" s="1"/>
  <c r="M316" i="9" s="1"/>
  <c r="J312" i="9"/>
  <c r="K312" i="9" s="1"/>
  <c r="M312" i="9" s="1"/>
  <c r="J308" i="9"/>
  <c r="K308" i="9" s="1"/>
  <c r="M308" i="9" s="1"/>
  <c r="J304" i="9"/>
  <c r="K304" i="9" s="1"/>
  <c r="M304" i="9" s="1"/>
  <c r="J427" i="9"/>
  <c r="K427" i="9" s="1"/>
  <c r="M427" i="9" s="1"/>
  <c r="J410" i="9"/>
  <c r="K410" i="9" s="1"/>
  <c r="M410" i="9" s="1"/>
  <c r="J395" i="9"/>
  <c r="K395" i="9" s="1"/>
  <c r="M395" i="9" s="1"/>
  <c r="J390" i="9"/>
  <c r="K390" i="9" s="1"/>
  <c r="M390" i="9" s="1"/>
  <c r="J385" i="9"/>
  <c r="K385" i="9" s="1"/>
  <c r="M385" i="9" s="1"/>
  <c r="J374" i="9"/>
  <c r="K374" i="9" s="1"/>
  <c r="M374" i="9" s="1"/>
  <c r="J369" i="9"/>
  <c r="K369" i="9" s="1"/>
  <c r="M369" i="9" s="1"/>
  <c r="J365" i="9"/>
  <c r="K365" i="9" s="1"/>
  <c r="M365" i="9" s="1"/>
  <c r="J361" i="9"/>
  <c r="K361" i="9" s="1"/>
  <c r="M361" i="9" s="1"/>
  <c r="J357" i="9"/>
  <c r="K357" i="9" s="1"/>
  <c r="M357" i="9" s="1"/>
  <c r="J353" i="9"/>
  <c r="K353" i="9" s="1"/>
  <c r="M353" i="9" s="1"/>
  <c r="J349" i="9"/>
  <c r="K349" i="9" s="1"/>
  <c r="M349" i="9" s="1"/>
  <c r="J345" i="9"/>
  <c r="K345" i="9" s="1"/>
  <c r="M345" i="9" s="1"/>
  <c r="J341" i="9"/>
  <c r="K341" i="9" s="1"/>
  <c r="M341" i="9" s="1"/>
  <c r="J337" i="9"/>
  <c r="K337" i="9" s="1"/>
  <c r="M337" i="9" s="1"/>
  <c r="J333" i="9"/>
  <c r="K333" i="9" s="1"/>
  <c r="M333" i="9" s="1"/>
  <c r="J329" i="9"/>
  <c r="K329" i="9" s="1"/>
  <c r="M329" i="9" s="1"/>
  <c r="J325" i="9"/>
  <c r="K325" i="9" s="1"/>
  <c r="M325" i="9" s="1"/>
  <c r="J321" i="9"/>
  <c r="K321" i="9" s="1"/>
  <c r="M321" i="9" s="1"/>
  <c r="J317" i="9"/>
  <c r="K317" i="9" s="1"/>
  <c r="M317" i="9" s="1"/>
  <c r="J313" i="9"/>
  <c r="K313" i="9" s="1"/>
  <c r="M313" i="9" s="1"/>
  <c r="J309" i="9"/>
  <c r="K309" i="9" s="1"/>
  <c r="M309" i="9" s="1"/>
  <c r="J305" i="9"/>
  <c r="K305" i="9" s="1"/>
  <c r="M305" i="9" s="1"/>
  <c r="J381" i="9"/>
  <c r="K381" i="9" s="1"/>
  <c r="M381" i="9" s="1"/>
  <c r="J366" i="9"/>
  <c r="K366" i="9" s="1"/>
  <c r="M366" i="9" s="1"/>
  <c r="J355" i="9"/>
  <c r="K355" i="9" s="1"/>
  <c r="M355" i="9" s="1"/>
  <c r="J350" i="9"/>
  <c r="K350" i="9" s="1"/>
  <c r="M350" i="9" s="1"/>
  <c r="J339" i="9"/>
  <c r="K339" i="9" s="1"/>
  <c r="M339" i="9" s="1"/>
  <c r="J334" i="9"/>
  <c r="K334" i="9" s="1"/>
  <c r="M334" i="9" s="1"/>
  <c r="J323" i="9"/>
  <c r="K323" i="9" s="1"/>
  <c r="M323" i="9" s="1"/>
  <c r="J319" i="9"/>
  <c r="K319" i="9" s="1"/>
  <c r="M319" i="9" s="1"/>
  <c r="J315" i="9"/>
  <c r="K315" i="9" s="1"/>
  <c r="M315" i="9" s="1"/>
  <c r="J311" i="9"/>
  <c r="K311" i="9" s="1"/>
  <c r="M311" i="9" s="1"/>
  <c r="J307" i="9"/>
  <c r="K307" i="9" s="1"/>
  <c r="M307" i="9" s="1"/>
  <c r="J303" i="9"/>
  <c r="K303" i="9" s="1"/>
  <c r="M303" i="9" s="1"/>
  <c r="J300" i="9"/>
  <c r="K300" i="9" s="1"/>
  <c r="M300" i="9" s="1"/>
  <c r="J296" i="9"/>
  <c r="K296" i="9" s="1"/>
  <c r="M296" i="9" s="1"/>
  <c r="J292" i="9"/>
  <c r="K292" i="9" s="1"/>
  <c r="M292" i="9" s="1"/>
  <c r="J288" i="9"/>
  <c r="K288" i="9" s="1"/>
  <c r="M288" i="9" s="1"/>
  <c r="J284" i="9"/>
  <c r="K284" i="9" s="1"/>
  <c r="M284" i="9" s="1"/>
  <c r="J280" i="9"/>
  <c r="K280" i="9" s="1"/>
  <c r="M280" i="9" s="1"/>
  <c r="J276" i="9"/>
  <c r="K276" i="9" s="1"/>
  <c r="M276" i="9" s="1"/>
  <c r="J272" i="9"/>
  <c r="K272" i="9" s="1"/>
  <c r="M272" i="9" s="1"/>
  <c r="J422" i="9"/>
  <c r="K422" i="9" s="1"/>
  <c r="M422" i="9" s="1"/>
  <c r="J411" i="9"/>
  <c r="K411" i="9" s="1"/>
  <c r="M411" i="9" s="1"/>
  <c r="J370" i="9"/>
  <c r="K370" i="9" s="1"/>
  <c r="M370" i="9" s="1"/>
  <c r="J362" i="9"/>
  <c r="K362" i="9" s="1"/>
  <c r="M362" i="9" s="1"/>
  <c r="J351" i="9"/>
  <c r="K351" i="9" s="1"/>
  <c r="M351" i="9" s="1"/>
  <c r="J346" i="9"/>
  <c r="K346" i="9" s="1"/>
  <c r="M346" i="9" s="1"/>
  <c r="J335" i="9"/>
  <c r="K335" i="9" s="1"/>
  <c r="M335" i="9" s="1"/>
  <c r="J330" i="9"/>
  <c r="K330" i="9" s="1"/>
  <c r="M330" i="9" s="1"/>
  <c r="J301" i="9"/>
  <c r="K301" i="9" s="1"/>
  <c r="M301" i="9" s="1"/>
  <c r="J297" i="9"/>
  <c r="K297" i="9" s="1"/>
  <c r="M297" i="9" s="1"/>
  <c r="J293" i="9"/>
  <c r="K293" i="9" s="1"/>
  <c r="M293" i="9" s="1"/>
  <c r="J289" i="9"/>
  <c r="K289" i="9" s="1"/>
  <c r="M289" i="9" s="1"/>
  <c r="J285" i="9"/>
  <c r="K285" i="9" s="1"/>
  <c r="M285" i="9" s="1"/>
  <c r="J281" i="9"/>
  <c r="K281" i="9" s="1"/>
  <c r="M281" i="9" s="1"/>
  <c r="J277" i="9"/>
  <c r="K277" i="9" s="1"/>
  <c r="M277" i="9" s="1"/>
  <c r="J273" i="9"/>
  <c r="K273" i="9" s="1"/>
  <c r="M273" i="9" s="1"/>
  <c r="J269" i="9"/>
  <c r="K269" i="9" s="1"/>
  <c r="M269" i="9" s="1"/>
  <c r="J265" i="9"/>
  <c r="K265" i="9" s="1"/>
  <c r="M265" i="9" s="1"/>
  <c r="J426" i="9"/>
  <c r="K426" i="9" s="1"/>
  <c r="M426" i="9" s="1"/>
  <c r="J394" i="9"/>
  <c r="K394" i="9" s="1"/>
  <c r="M394" i="9" s="1"/>
  <c r="J347" i="9"/>
  <c r="K347" i="9" s="1"/>
  <c r="M347" i="9" s="1"/>
  <c r="J338" i="9"/>
  <c r="K338" i="9" s="1"/>
  <c r="M338" i="9" s="1"/>
  <c r="J322" i="9"/>
  <c r="K322" i="9" s="1"/>
  <c r="M322" i="9" s="1"/>
  <c r="J306" i="9"/>
  <c r="K306" i="9" s="1"/>
  <c r="M306" i="9" s="1"/>
  <c r="J298" i="9"/>
  <c r="K298" i="9" s="1"/>
  <c r="M298" i="9" s="1"/>
  <c r="J294" i="9"/>
  <c r="K294" i="9" s="1"/>
  <c r="M294" i="9" s="1"/>
  <c r="J290" i="9"/>
  <c r="K290" i="9" s="1"/>
  <c r="M290" i="9" s="1"/>
  <c r="J286" i="9"/>
  <c r="K286" i="9" s="1"/>
  <c r="M286" i="9" s="1"/>
  <c r="J282" i="9"/>
  <c r="K282" i="9" s="1"/>
  <c r="M282" i="9" s="1"/>
  <c r="J278" i="9"/>
  <c r="K278" i="9" s="1"/>
  <c r="M278" i="9" s="1"/>
  <c r="J274" i="9"/>
  <c r="K274" i="9" s="1"/>
  <c r="M274" i="9" s="1"/>
  <c r="J270" i="9"/>
  <c r="K270" i="9" s="1"/>
  <c r="M270" i="9" s="1"/>
  <c r="J267" i="9"/>
  <c r="K267" i="9" s="1"/>
  <c r="M267" i="9" s="1"/>
  <c r="J266" i="9"/>
  <c r="K266" i="9" s="1"/>
  <c r="M266" i="9" s="1"/>
  <c r="J263" i="9"/>
  <c r="K263" i="9" s="1"/>
  <c r="M263" i="9" s="1"/>
  <c r="J260" i="9"/>
  <c r="K260" i="9" s="1"/>
  <c r="M260" i="9" s="1"/>
  <c r="J256" i="9"/>
  <c r="K256" i="9" s="1"/>
  <c r="M256" i="9" s="1"/>
  <c r="J252" i="9"/>
  <c r="K252" i="9" s="1"/>
  <c r="M252" i="9" s="1"/>
  <c r="J248" i="9"/>
  <c r="K248" i="9" s="1"/>
  <c r="M248" i="9" s="1"/>
  <c r="J244" i="9"/>
  <c r="K244" i="9" s="1"/>
  <c r="M244" i="9" s="1"/>
  <c r="J240" i="9"/>
  <c r="K240" i="9" s="1"/>
  <c r="M240" i="9" s="1"/>
  <c r="J236" i="9"/>
  <c r="K236" i="9" s="1"/>
  <c r="M236" i="9" s="1"/>
  <c r="J232" i="9"/>
  <c r="K232" i="9" s="1"/>
  <c r="M232" i="9" s="1"/>
  <c r="J228" i="9"/>
  <c r="K228" i="9" s="1"/>
  <c r="M228" i="9" s="1"/>
  <c r="J224" i="9"/>
  <c r="K224" i="9" s="1"/>
  <c r="M224" i="9" s="1"/>
  <c r="J220" i="9"/>
  <c r="K220" i="9" s="1"/>
  <c r="M220" i="9" s="1"/>
  <c r="J216" i="9"/>
  <c r="K216" i="9" s="1"/>
  <c r="M216" i="9" s="1"/>
  <c r="J212" i="9"/>
  <c r="K212" i="9" s="1"/>
  <c r="M212" i="9" s="1"/>
  <c r="J208" i="9"/>
  <c r="K208" i="9" s="1"/>
  <c r="M208" i="9" s="1"/>
  <c r="J204" i="9"/>
  <c r="K204" i="9" s="1"/>
  <c r="M204" i="9" s="1"/>
  <c r="J200" i="9"/>
  <c r="K200" i="9" s="1"/>
  <c r="M200" i="9" s="1"/>
  <c r="J196" i="9"/>
  <c r="K196" i="9" s="1"/>
  <c r="M196" i="9" s="1"/>
  <c r="J192" i="9"/>
  <c r="K192" i="9" s="1"/>
  <c r="M192" i="9" s="1"/>
  <c r="J188" i="9"/>
  <c r="K188" i="9" s="1"/>
  <c r="M188" i="9" s="1"/>
  <c r="J184" i="9"/>
  <c r="K184" i="9" s="1"/>
  <c r="M184" i="9" s="1"/>
  <c r="J180" i="9"/>
  <c r="K180" i="9" s="1"/>
  <c r="M180" i="9" s="1"/>
  <c r="J176" i="9"/>
  <c r="K176" i="9" s="1"/>
  <c r="M176" i="9" s="1"/>
  <c r="J172" i="9"/>
  <c r="K172" i="9" s="1"/>
  <c r="M172" i="9" s="1"/>
  <c r="J168" i="9"/>
  <c r="K168" i="9" s="1"/>
  <c r="M168" i="9" s="1"/>
  <c r="J164" i="9"/>
  <c r="K164" i="9" s="1"/>
  <c r="M164" i="9" s="1"/>
  <c r="J160" i="9"/>
  <c r="K160" i="9" s="1"/>
  <c r="M160" i="9" s="1"/>
  <c r="J156" i="9"/>
  <c r="K156" i="9" s="1"/>
  <c r="M156" i="9" s="1"/>
  <c r="J152" i="9"/>
  <c r="K152" i="9" s="1"/>
  <c r="M152" i="9" s="1"/>
  <c r="J148" i="9"/>
  <c r="K148" i="9" s="1"/>
  <c r="M148" i="9" s="1"/>
  <c r="J399" i="9"/>
  <c r="K399" i="9" s="1"/>
  <c r="M399" i="9" s="1"/>
  <c r="J359" i="9"/>
  <c r="K359" i="9" s="1"/>
  <c r="M359" i="9" s="1"/>
  <c r="J342" i="9"/>
  <c r="K342" i="9" s="1"/>
  <c r="M342" i="9" s="1"/>
  <c r="J327" i="9"/>
  <c r="K327" i="9" s="1"/>
  <c r="M327" i="9" s="1"/>
  <c r="J318" i="9"/>
  <c r="K318" i="9" s="1"/>
  <c r="M318" i="9" s="1"/>
  <c r="J302" i="9"/>
  <c r="K302" i="9" s="1"/>
  <c r="M302" i="9" s="1"/>
  <c r="J261" i="9"/>
  <c r="K261" i="9" s="1"/>
  <c r="M261" i="9" s="1"/>
  <c r="J257" i="9"/>
  <c r="K257" i="9" s="1"/>
  <c r="M257" i="9" s="1"/>
  <c r="J253" i="9"/>
  <c r="K253" i="9" s="1"/>
  <c r="M253" i="9" s="1"/>
  <c r="J249" i="9"/>
  <c r="K249" i="9" s="1"/>
  <c r="M249" i="9" s="1"/>
  <c r="J245" i="9"/>
  <c r="K245" i="9" s="1"/>
  <c r="M245" i="9" s="1"/>
  <c r="J241" i="9"/>
  <c r="K241" i="9" s="1"/>
  <c r="M241" i="9" s="1"/>
  <c r="J237" i="9"/>
  <c r="K237" i="9" s="1"/>
  <c r="M237" i="9" s="1"/>
  <c r="J233" i="9"/>
  <c r="K233" i="9" s="1"/>
  <c r="M233" i="9" s="1"/>
  <c r="J229" i="9"/>
  <c r="K229" i="9" s="1"/>
  <c r="M229" i="9" s="1"/>
  <c r="J225" i="9"/>
  <c r="K225" i="9" s="1"/>
  <c r="M225" i="9" s="1"/>
  <c r="J221" i="9"/>
  <c r="K221" i="9" s="1"/>
  <c r="M221" i="9" s="1"/>
  <c r="J217" i="9"/>
  <c r="K217" i="9" s="1"/>
  <c r="M217" i="9" s="1"/>
  <c r="J213" i="9"/>
  <c r="K213" i="9" s="1"/>
  <c r="M213" i="9" s="1"/>
  <c r="J209" i="9"/>
  <c r="K209" i="9" s="1"/>
  <c r="M209" i="9" s="1"/>
  <c r="J205" i="9"/>
  <c r="K205" i="9" s="1"/>
  <c r="M205" i="9" s="1"/>
  <c r="J201" i="9"/>
  <c r="K201" i="9" s="1"/>
  <c r="M201" i="9" s="1"/>
  <c r="J197" i="9"/>
  <c r="K197" i="9" s="1"/>
  <c r="M197" i="9" s="1"/>
  <c r="J193" i="9"/>
  <c r="K193" i="9" s="1"/>
  <c r="M193" i="9" s="1"/>
  <c r="J189" i="9"/>
  <c r="K189" i="9" s="1"/>
  <c r="M189" i="9" s="1"/>
  <c r="J185" i="9"/>
  <c r="K185" i="9" s="1"/>
  <c r="M185" i="9" s="1"/>
  <c r="J181" i="9"/>
  <c r="K181" i="9" s="1"/>
  <c r="M181" i="9" s="1"/>
  <c r="J177" i="9"/>
  <c r="K177" i="9" s="1"/>
  <c r="M177" i="9" s="1"/>
  <c r="J173" i="9"/>
  <c r="K173" i="9" s="1"/>
  <c r="M173" i="9" s="1"/>
  <c r="J169" i="9"/>
  <c r="K169" i="9" s="1"/>
  <c r="M169" i="9" s="1"/>
  <c r="J165" i="9"/>
  <c r="K165" i="9" s="1"/>
  <c r="M165" i="9" s="1"/>
  <c r="J161" i="9"/>
  <c r="K161" i="9" s="1"/>
  <c r="M161" i="9" s="1"/>
  <c r="J157" i="9"/>
  <c r="K157" i="9" s="1"/>
  <c r="M157" i="9" s="1"/>
  <c r="J153" i="9"/>
  <c r="K153" i="9" s="1"/>
  <c r="M153" i="9" s="1"/>
  <c r="J149" i="9"/>
  <c r="K149" i="9" s="1"/>
  <c r="M149" i="9" s="1"/>
  <c r="J145" i="9"/>
  <c r="K145" i="9" s="1"/>
  <c r="M145" i="9" s="1"/>
  <c r="J141" i="9"/>
  <c r="K141" i="9" s="1"/>
  <c r="M141" i="9" s="1"/>
  <c r="J137" i="9"/>
  <c r="K137" i="9" s="1"/>
  <c r="M137" i="9" s="1"/>
  <c r="J133" i="9"/>
  <c r="K133" i="9" s="1"/>
  <c r="M133" i="9" s="1"/>
  <c r="J386" i="9"/>
  <c r="K386" i="9" s="1"/>
  <c r="M386" i="9" s="1"/>
  <c r="J377" i="9"/>
  <c r="K377" i="9" s="1"/>
  <c r="M377" i="9" s="1"/>
  <c r="J331" i="9"/>
  <c r="K331" i="9" s="1"/>
  <c r="M331" i="9" s="1"/>
  <c r="J262" i="9"/>
  <c r="K262" i="9" s="1"/>
  <c r="M262" i="9" s="1"/>
  <c r="J258" i="9"/>
  <c r="K258" i="9" s="1"/>
  <c r="M258" i="9" s="1"/>
  <c r="J254" i="9"/>
  <c r="K254" i="9" s="1"/>
  <c r="M254" i="9" s="1"/>
  <c r="J250" i="9"/>
  <c r="K250" i="9" s="1"/>
  <c r="M250" i="9" s="1"/>
  <c r="J246" i="9"/>
  <c r="K246" i="9" s="1"/>
  <c r="M246" i="9" s="1"/>
  <c r="J242" i="9"/>
  <c r="K242" i="9" s="1"/>
  <c r="M242" i="9" s="1"/>
  <c r="J238" i="9"/>
  <c r="K238" i="9" s="1"/>
  <c r="M238" i="9" s="1"/>
  <c r="J234" i="9"/>
  <c r="K234" i="9" s="1"/>
  <c r="M234" i="9" s="1"/>
  <c r="J230" i="9"/>
  <c r="K230" i="9" s="1"/>
  <c r="M230" i="9" s="1"/>
  <c r="J226" i="9"/>
  <c r="K226" i="9" s="1"/>
  <c r="M226" i="9" s="1"/>
  <c r="J222" i="9"/>
  <c r="K222" i="9" s="1"/>
  <c r="M222" i="9" s="1"/>
  <c r="J218" i="9"/>
  <c r="K218" i="9" s="1"/>
  <c r="M218" i="9" s="1"/>
  <c r="J214" i="9"/>
  <c r="K214" i="9" s="1"/>
  <c r="M214" i="9" s="1"/>
  <c r="J210" i="9"/>
  <c r="K210" i="9" s="1"/>
  <c r="M210" i="9" s="1"/>
  <c r="J206" i="9"/>
  <c r="K206" i="9" s="1"/>
  <c r="M206" i="9" s="1"/>
  <c r="J202" i="9"/>
  <c r="K202" i="9" s="1"/>
  <c r="M202" i="9" s="1"/>
  <c r="J198" i="9"/>
  <c r="K198" i="9" s="1"/>
  <c r="M198" i="9" s="1"/>
  <c r="J194" i="9"/>
  <c r="K194" i="9" s="1"/>
  <c r="M194" i="9" s="1"/>
  <c r="J190" i="9"/>
  <c r="K190" i="9" s="1"/>
  <c r="M190" i="9" s="1"/>
  <c r="J186" i="9"/>
  <c r="K186" i="9" s="1"/>
  <c r="M186" i="9" s="1"/>
  <c r="J182" i="9"/>
  <c r="K182" i="9" s="1"/>
  <c r="M182" i="9" s="1"/>
  <c r="J178" i="9"/>
  <c r="K178" i="9" s="1"/>
  <c r="M178" i="9" s="1"/>
  <c r="J174" i="9"/>
  <c r="K174" i="9" s="1"/>
  <c r="M174" i="9" s="1"/>
  <c r="J170" i="9"/>
  <c r="K170" i="9" s="1"/>
  <c r="M170" i="9" s="1"/>
  <c r="J166" i="9"/>
  <c r="K166" i="9" s="1"/>
  <c r="M166" i="9" s="1"/>
  <c r="J162" i="9"/>
  <c r="K162" i="9" s="1"/>
  <c r="M162" i="9" s="1"/>
  <c r="J158" i="9"/>
  <c r="K158" i="9" s="1"/>
  <c r="M158" i="9" s="1"/>
  <c r="J154" i="9"/>
  <c r="K154" i="9" s="1"/>
  <c r="M154" i="9" s="1"/>
  <c r="J150" i="9"/>
  <c r="K150" i="9" s="1"/>
  <c r="M150" i="9" s="1"/>
  <c r="J146" i="9"/>
  <c r="K146" i="9" s="1"/>
  <c r="M146" i="9" s="1"/>
  <c r="J143" i="9"/>
  <c r="K143" i="9" s="1"/>
  <c r="M143" i="9" s="1"/>
  <c r="J142" i="9"/>
  <c r="K142" i="9" s="1"/>
  <c r="M142" i="9" s="1"/>
  <c r="J139" i="9"/>
  <c r="K139" i="9" s="1"/>
  <c r="M139" i="9" s="1"/>
  <c r="J138" i="9"/>
  <c r="K138" i="9" s="1"/>
  <c r="M138" i="9" s="1"/>
  <c r="J135" i="9"/>
  <c r="K135" i="9" s="1"/>
  <c r="M135" i="9" s="1"/>
  <c r="J134" i="9"/>
  <c r="K134" i="9" s="1"/>
  <c r="M134" i="9" s="1"/>
  <c r="J131" i="9"/>
  <c r="K131" i="9" s="1"/>
  <c r="M131" i="9" s="1"/>
  <c r="J127" i="9"/>
  <c r="K127" i="9" s="1"/>
  <c r="M127" i="9" s="1"/>
  <c r="J123" i="9"/>
  <c r="K123" i="9" s="1"/>
  <c r="M123" i="9" s="1"/>
  <c r="J119" i="9"/>
  <c r="K119" i="9" s="1"/>
  <c r="M119" i="9" s="1"/>
  <c r="J115" i="9"/>
  <c r="K115" i="9" s="1"/>
  <c r="M115" i="9" s="1"/>
  <c r="J111" i="9"/>
  <c r="K111" i="9" s="1"/>
  <c r="M111" i="9" s="1"/>
  <c r="J107" i="9"/>
  <c r="K107" i="9" s="1"/>
  <c r="M107" i="9" s="1"/>
  <c r="J103" i="9"/>
  <c r="K103" i="9" s="1"/>
  <c r="M103" i="9" s="1"/>
  <c r="J99" i="9"/>
  <c r="K99" i="9" s="1"/>
  <c r="M99" i="9" s="1"/>
  <c r="J95" i="9"/>
  <c r="K95" i="9" s="1"/>
  <c r="M95" i="9" s="1"/>
  <c r="J91" i="9"/>
  <c r="K91" i="9" s="1"/>
  <c r="M91" i="9" s="1"/>
  <c r="J87" i="9"/>
  <c r="K87" i="9" s="1"/>
  <c r="M87" i="9" s="1"/>
  <c r="J83" i="9"/>
  <c r="K83" i="9" s="1"/>
  <c r="M83" i="9" s="1"/>
  <c r="J79" i="9"/>
  <c r="K79" i="9" s="1"/>
  <c r="M79" i="9" s="1"/>
  <c r="J75" i="9"/>
  <c r="K75" i="9" s="1"/>
  <c r="M75" i="9" s="1"/>
  <c r="J71" i="9"/>
  <c r="K71" i="9" s="1"/>
  <c r="M71" i="9" s="1"/>
  <c r="J67" i="9"/>
  <c r="K67" i="9" s="1"/>
  <c r="M67" i="9" s="1"/>
  <c r="J63" i="9"/>
  <c r="K63" i="9" s="1"/>
  <c r="M63" i="9" s="1"/>
  <c r="J59" i="9"/>
  <c r="K59" i="9" s="1"/>
  <c r="M59" i="9" s="1"/>
  <c r="J55" i="9"/>
  <c r="K55" i="9" s="1"/>
  <c r="M55" i="9" s="1"/>
  <c r="J51" i="9"/>
  <c r="K51" i="9" s="1"/>
  <c r="M51" i="9" s="1"/>
  <c r="J47" i="9"/>
  <c r="K47" i="9" s="1"/>
  <c r="M47" i="9" s="1"/>
  <c r="J43" i="9"/>
  <c r="K43" i="9" s="1"/>
  <c r="M43" i="9" s="1"/>
  <c r="J39" i="9"/>
  <c r="K39" i="9" s="1"/>
  <c r="M39" i="9" s="1"/>
  <c r="J35" i="9"/>
  <c r="K35" i="9" s="1"/>
  <c r="M35" i="9" s="1"/>
  <c r="J31" i="9"/>
  <c r="K31" i="9" s="1"/>
  <c r="M31" i="9" s="1"/>
  <c r="J354" i="9"/>
  <c r="K354" i="9" s="1"/>
  <c r="M354" i="9" s="1"/>
  <c r="J343" i="9"/>
  <c r="K343" i="9" s="1"/>
  <c r="M343" i="9" s="1"/>
  <c r="J314" i="9"/>
  <c r="K314" i="9" s="1"/>
  <c r="M314" i="9" s="1"/>
  <c r="J310" i="9"/>
  <c r="K310" i="9" s="1"/>
  <c r="M310" i="9" s="1"/>
  <c r="J295" i="9"/>
  <c r="K295" i="9" s="1"/>
  <c r="M295" i="9" s="1"/>
  <c r="J287" i="9"/>
  <c r="K287" i="9" s="1"/>
  <c r="M287" i="9" s="1"/>
  <c r="J279" i="9"/>
  <c r="K279" i="9" s="1"/>
  <c r="M279" i="9" s="1"/>
  <c r="J271" i="9"/>
  <c r="K271" i="9" s="1"/>
  <c r="M271" i="9" s="1"/>
  <c r="J268" i="9"/>
  <c r="K268" i="9" s="1"/>
  <c r="M268" i="9" s="1"/>
  <c r="J128" i="9"/>
  <c r="K128" i="9" s="1"/>
  <c r="M128" i="9" s="1"/>
  <c r="J124" i="9"/>
  <c r="K124" i="9" s="1"/>
  <c r="M124" i="9" s="1"/>
  <c r="J120" i="9"/>
  <c r="K120" i="9" s="1"/>
  <c r="M120" i="9" s="1"/>
  <c r="J116" i="9"/>
  <c r="K116" i="9" s="1"/>
  <c r="M116" i="9" s="1"/>
  <c r="J112" i="9"/>
  <c r="K112" i="9" s="1"/>
  <c r="M112" i="9" s="1"/>
  <c r="J108" i="9"/>
  <c r="K108" i="9" s="1"/>
  <c r="M108" i="9" s="1"/>
  <c r="J104" i="9"/>
  <c r="K104" i="9" s="1"/>
  <c r="M104" i="9" s="1"/>
  <c r="J100" i="9"/>
  <c r="K100" i="9" s="1"/>
  <c r="M100" i="9" s="1"/>
  <c r="J96" i="9"/>
  <c r="K96" i="9" s="1"/>
  <c r="M96" i="9" s="1"/>
  <c r="J92" i="9"/>
  <c r="K92" i="9" s="1"/>
  <c r="M92" i="9" s="1"/>
  <c r="J88" i="9"/>
  <c r="K88" i="9" s="1"/>
  <c r="M88" i="9" s="1"/>
  <c r="J84" i="9"/>
  <c r="K84" i="9" s="1"/>
  <c r="M84" i="9" s="1"/>
  <c r="J80" i="9"/>
  <c r="K80" i="9" s="1"/>
  <c r="M80" i="9" s="1"/>
  <c r="J76" i="9"/>
  <c r="K76" i="9" s="1"/>
  <c r="M76" i="9" s="1"/>
  <c r="J72" i="9"/>
  <c r="K72" i="9" s="1"/>
  <c r="M72" i="9" s="1"/>
  <c r="J68" i="9"/>
  <c r="K68" i="9" s="1"/>
  <c r="M68" i="9" s="1"/>
  <c r="J64" i="9"/>
  <c r="K64" i="9" s="1"/>
  <c r="M64" i="9" s="1"/>
  <c r="J60" i="9"/>
  <c r="K60" i="9" s="1"/>
  <c r="M60" i="9" s="1"/>
  <c r="J56" i="9"/>
  <c r="K56" i="9" s="1"/>
  <c r="M56" i="9" s="1"/>
  <c r="J52" i="9"/>
  <c r="K52" i="9" s="1"/>
  <c r="M52" i="9" s="1"/>
  <c r="J48" i="9"/>
  <c r="K48" i="9" s="1"/>
  <c r="M48" i="9" s="1"/>
  <c r="J44" i="9"/>
  <c r="K44" i="9" s="1"/>
  <c r="M44" i="9" s="1"/>
  <c r="J40" i="9"/>
  <c r="K40" i="9" s="1"/>
  <c r="M40" i="9" s="1"/>
  <c r="J36" i="9"/>
  <c r="K36" i="9" s="1"/>
  <c r="M36" i="9" s="1"/>
  <c r="J32" i="9"/>
  <c r="K32" i="9" s="1"/>
  <c r="M32" i="9" s="1"/>
  <c r="J28" i="9"/>
  <c r="K28" i="9" s="1"/>
  <c r="M28" i="9" s="1"/>
  <c r="J24" i="9"/>
  <c r="K24" i="9" s="1"/>
  <c r="M24" i="9" s="1"/>
  <c r="J20" i="9"/>
  <c r="K20" i="9" s="1"/>
  <c r="M20" i="9" s="1"/>
  <c r="J16" i="9"/>
  <c r="K16" i="9" s="1"/>
  <c r="M16" i="9" s="1"/>
  <c r="J12" i="9"/>
  <c r="K12" i="9" s="1"/>
  <c r="M12" i="9" s="1"/>
  <c r="J382" i="9"/>
  <c r="K382" i="9" s="1"/>
  <c r="M382" i="9" s="1"/>
  <c r="J363" i="9"/>
  <c r="K363" i="9" s="1"/>
  <c r="M363" i="9" s="1"/>
  <c r="J275" i="9"/>
  <c r="K275" i="9" s="1"/>
  <c r="M275" i="9" s="1"/>
  <c r="J264" i="9"/>
  <c r="K264" i="9" s="1"/>
  <c r="M264" i="9" s="1"/>
  <c r="J259" i="9"/>
  <c r="K259" i="9" s="1"/>
  <c r="M259" i="9" s="1"/>
  <c r="J251" i="9"/>
  <c r="K251" i="9" s="1"/>
  <c r="M251" i="9" s="1"/>
  <c r="J243" i="9"/>
  <c r="K243" i="9" s="1"/>
  <c r="M243" i="9" s="1"/>
  <c r="J235" i="9"/>
  <c r="K235" i="9" s="1"/>
  <c r="M235" i="9" s="1"/>
  <c r="J227" i="9"/>
  <c r="K227" i="9" s="1"/>
  <c r="M227" i="9" s="1"/>
  <c r="J219" i="9"/>
  <c r="K219" i="9" s="1"/>
  <c r="M219" i="9" s="1"/>
  <c r="J211" i="9"/>
  <c r="K211" i="9" s="1"/>
  <c r="M211" i="9" s="1"/>
  <c r="J203" i="9"/>
  <c r="K203" i="9" s="1"/>
  <c r="M203" i="9" s="1"/>
  <c r="J195" i="9"/>
  <c r="K195" i="9" s="1"/>
  <c r="M195" i="9" s="1"/>
  <c r="J187" i="9"/>
  <c r="K187" i="9" s="1"/>
  <c r="M187" i="9" s="1"/>
  <c r="J179" i="9"/>
  <c r="K179" i="9" s="1"/>
  <c r="M179" i="9" s="1"/>
  <c r="J171" i="9"/>
  <c r="K171" i="9" s="1"/>
  <c r="M171" i="9" s="1"/>
  <c r="J163" i="9"/>
  <c r="K163" i="9" s="1"/>
  <c r="M163" i="9" s="1"/>
  <c r="J155" i="9"/>
  <c r="K155" i="9" s="1"/>
  <c r="M155" i="9" s="1"/>
  <c r="J147" i="9"/>
  <c r="K147" i="9" s="1"/>
  <c r="M147" i="9" s="1"/>
  <c r="J144" i="9"/>
  <c r="K144" i="9" s="1"/>
  <c r="M144" i="9" s="1"/>
  <c r="J136" i="9"/>
  <c r="K136" i="9" s="1"/>
  <c r="M136" i="9" s="1"/>
  <c r="J291" i="9"/>
  <c r="K291" i="9" s="1"/>
  <c r="M291" i="9" s="1"/>
  <c r="J239" i="9"/>
  <c r="K239" i="9" s="1"/>
  <c r="M239" i="9" s="1"/>
  <c r="J231" i="9"/>
  <c r="K231" i="9" s="1"/>
  <c r="M231" i="9" s="1"/>
  <c r="J215" i="9"/>
  <c r="K215" i="9" s="1"/>
  <c r="M215" i="9" s="1"/>
  <c r="J199" i="9"/>
  <c r="K199" i="9" s="1"/>
  <c r="M199" i="9" s="1"/>
  <c r="J175" i="9"/>
  <c r="K175" i="9" s="1"/>
  <c r="M175" i="9" s="1"/>
  <c r="J151" i="9"/>
  <c r="K151" i="9" s="1"/>
  <c r="M151" i="9" s="1"/>
  <c r="J18" i="9"/>
  <c r="K18" i="9" s="1"/>
  <c r="M18" i="9" s="1"/>
  <c r="J14" i="9"/>
  <c r="K14" i="9" s="1"/>
  <c r="M14" i="9" s="1"/>
  <c r="J10" i="9"/>
  <c r="K10" i="9" s="1"/>
  <c r="M10" i="9" s="1"/>
  <c r="J283" i="9"/>
  <c r="K283" i="9" s="1"/>
  <c r="M283" i="9" s="1"/>
  <c r="J125" i="9"/>
  <c r="K125" i="9" s="1"/>
  <c r="M125" i="9" s="1"/>
  <c r="J121" i="9"/>
  <c r="K121" i="9" s="1"/>
  <c r="M121" i="9" s="1"/>
  <c r="J109" i="9"/>
  <c r="K109" i="9" s="1"/>
  <c r="M109" i="9" s="1"/>
  <c r="J101" i="9"/>
  <c r="K101" i="9" s="1"/>
  <c r="M101" i="9" s="1"/>
  <c r="J89" i="9"/>
  <c r="K89" i="9" s="1"/>
  <c r="M89" i="9" s="1"/>
  <c r="J85" i="9"/>
  <c r="K85" i="9" s="1"/>
  <c r="M85" i="9" s="1"/>
  <c r="J81" i="9"/>
  <c r="K81" i="9" s="1"/>
  <c r="M81" i="9" s="1"/>
  <c r="J77" i="9"/>
  <c r="K77" i="9" s="1"/>
  <c r="M77" i="9" s="1"/>
  <c r="J57" i="9"/>
  <c r="K57" i="9" s="1"/>
  <c r="M57" i="9" s="1"/>
  <c r="J53" i="9"/>
  <c r="K53" i="9" s="1"/>
  <c r="M53" i="9" s="1"/>
  <c r="J41" i="9"/>
  <c r="K41" i="9" s="1"/>
  <c r="M41" i="9" s="1"/>
  <c r="J33" i="9"/>
  <c r="K33" i="9" s="1"/>
  <c r="M33" i="9" s="1"/>
  <c r="J299" i="9"/>
  <c r="K299" i="9" s="1"/>
  <c r="M299" i="9" s="1"/>
  <c r="J130" i="9"/>
  <c r="K130" i="9" s="1"/>
  <c r="M130" i="9" s="1"/>
  <c r="J126" i="9"/>
  <c r="K126" i="9" s="1"/>
  <c r="M126" i="9" s="1"/>
  <c r="J122" i="9"/>
  <c r="K122" i="9" s="1"/>
  <c r="M122" i="9" s="1"/>
  <c r="J118" i="9"/>
  <c r="K118" i="9" s="1"/>
  <c r="M118" i="9" s="1"/>
  <c r="J114" i="9"/>
  <c r="K114" i="9" s="1"/>
  <c r="M114" i="9" s="1"/>
  <c r="J110" i="9"/>
  <c r="K110" i="9" s="1"/>
  <c r="M110" i="9" s="1"/>
  <c r="J106" i="9"/>
  <c r="K106" i="9" s="1"/>
  <c r="M106" i="9" s="1"/>
  <c r="J102" i="9"/>
  <c r="K102" i="9" s="1"/>
  <c r="M102" i="9" s="1"/>
  <c r="J98" i="9"/>
  <c r="K98" i="9" s="1"/>
  <c r="M98" i="9" s="1"/>
  <c r="J94" i="9"/>
  <c r="K94" i="9" s="1"/>
  <c r="M94" i="9" s="1"/>
  <c r="J90" i="9"/>
  <c r="K90" i="9" s="1"/>
  <c r="M90" i="9" s="1"/>
  <c r="J86" i="9"/>
  <c r="K86" i="9" s="1"/>
  <c r="M86" i="9" s="1"/>
  <c r="J82" i="9"/>
  <c r="K82" i="9" s="1"/>
  <c r="M82" i="9" s="1"/>
  <c r="J78" i="9"/>
  <c r="K78" i="9" s="1"/>
  <c r="M78" i="9" s="1"/>
  <c r="J74" i="9"/>
  <c r="K74" i="9" s="1"/>
  <c r="M74" i="9" s="1"/>
  <c r="J70" i="9"/>
  <c r="K70" i="9" s="1"/>
  <c r="M70" i="9" s="1"/>
  <c r="J66" i="9"/>
  <c r="K66" i="9" s="1"/>
  <c r="M66" i="9" s="1"/>
  <c r="J62" i="9"/>
  <c r="K62" i="9" s="1"/>
  <c r="M62" i="9" s="1"/>
  <c r="J58" i="9"/>
  <c r="K58" i="9" s="1"/>
  <c r="M58" i="9" s="1"/>
  <c r="J54" i="9"/>
  <c r="K54" i="9" s="1"/>
  <c r="M54" i="9" s="1"/>
  <c r="J50" i="9"/>
  <c r="K50" i="9" s="1"/>
  <c r="M50" i="9" s="1"/>
  <c r="J46" i="9"/>
  <c r="K46" i="9" s="1"/>
  <c r="M46" i="9" s="1"/>
  <c r="J42" i="9"/>
  <c r="K42" i="9" s="1"/>
  <c r="M42" i="9" s="1"/>
  <c r="J38" i="9"/>
  <c r="K38" i="9" s="1"/>
  <c r="M38" i="9" s="1"/>
  <c r="J34" i="9"/>
  <c r="K34" i="9" s="1"/>
  <c r="M34" i="9" s="1"/>
  <c r="J27" i="9"/>
  <c r="K27" i="9" s="1"/>
  <c r="M27" i="9" s="1"/>
  <c r="J23" i="9"/>
  <c r="K23" i="9" s="1"/>
  <c r="M23" i="9" s="1"/>
  <c r="J19" i="9"/>
  <c r="K19" i="9" s="1"/>
  <c r="M19" i="9" s="1"/>
  <c r="J15" i="9"/>
  <c r="K15" i="9" s="1"/>
  <c r="M15" i="9" s="1"/>
  <c r="J11" i="9"/>
  <c r="K11" i="9" s="1"/>
  <c r="M11" i="9" s="1"/>
  <c r="J255" i="9"/>
  <c r="K255" i="9" s="1"/>
  <c r="M255" i="9" s="1"/>
  <c r="J247" i="9"/>
  <c r="K247" i="9" s="1"/>
  <c r="M247" i="9" s="1"/>
  <c r="J223" i="9"/>
  <c r="K223" i="9" s="1"/>
  <c r="M223" i="9" s="1"/>
  <c r="J207" i="9"/>
  <c r="K207" i="9" s="1"/>
  <c r="M207" i="9" s="1"/>
  <c r="J191" i="9"/>
  <c r="K191" i="9" s="1"/>
  <c r="M191" i="9" s="1"/>
  <c r="J183" i="9"/>
  <c r="K183" i="9" s="1"/>
  <c r="M183" i="9" s="1"/>
  <c r="J167" i="9"/>
  <c r="K167" i="9" s="1"/>
  <c r="M167" i="9" s="1"/>
  <c r="J159" i="9"/>
  <c r="K159" i="9" s="1"/>
  <c r="M159" i="9" s="1"/>
  <c r="J140" i="9"/>
  <c r="K140" i="9" s="1"/>
  <c r="M140" i="9" s="1"/>
  <c r="J132" i="9"/>
  <c r="K132" i="9" s="1"/>
  <c r="M132" i="9" s="1"/>
  <c r="J30" i="9"/>
  <c r="K30" i="9" s="1"/>
  <c r="M30" i="9" s="1"/>
  <c r="J29" i="9"/>
  <c r="K29" i="9" s="1"/>
  <c r="M29" i="9" s="1"/>
  <c r="J26" i="9"/>
  <c r="K26" i="9" s="1"/>
  <c r="M26" i="9" s="1"/>
  <c r="J25" i="9"/>
  <c r="K25" i="9" s="1"/>
  <c r="M25" i="9" s="1"/>
  <c r="J22" i="9"/>
  <c r="K22" i="9" s="1"/>
  <c r="M22" i="9" s="1"/>
  <c r="J21" i="9"/>
  <c r="K21" i="9" s="1"/>
  <c r="M21" i="9" s="1"/>
  <c r="J17" i="9"/>
  <c r="K17" i="9" s="1"/>
  <c r="M17" i="9" s="1"/>
  <c r="J13" i="9"/>
  <c r="K13" i="9" s="1"/>
  <c r="M13" i="9" s="1"/>
  <c r="J9" i="9"/>
  <c r="K9" i="9" s="1"/>
  <c r="M9" i="9" s="1"/>
  <c r="J358" i="9"/>
  <c r="K358" i="9" s="1"/>
  <c r="M358" i="9" s="1"/>
  <c r="J326" i="9"/>
  <c r="K326" i="9" s="1"/>
  <c r="M326" i="9" s="1"/>
  <c r="J129" i="9"/>
  <c r="K129" i="9" s="1"/>
  <c r="M129" i="9" s="1"/>
  <c r="J117" i="9"/>
  <c r="K117" i="9" s="1"/>
  <c r="M117" i="9" s="1"/>
  <c r="J113" i="9"/>
  <c r="K113" i="9" s="1"/>
  <c r="M113" i="9" s="1"/>
  <c r="J105" i="9"/>
  <c r="K105" i="9" s="1"/>
  <c r="M105" i="9" s="1"/>
  <c r="J97" i="9"/>
  <c r="K97" i="9" s="1"/>
  <c r="M97" i="9" s="1"/>
  <c r="J93" i="9"/>
  <c r="K93" i="9" s="1"/>
  <c r="M93" i="9" s="1"/>
  <c r="J73" i="9"/>
  <c r="K73" i="9" s="1"/>
  <c r="M73" i="9" s="1"/>
  <c r="J69" i="9"/>
  <c r="K69" i="9" s="1"/>
  <c r="M69" i="9" s="1"/>
  <c r="J65" i="9"/>
  <c r="K65" i="9" s="1"/>
  <c r="M65" i="9" s="1"/>
  <c r="J61" i="9"/>
  <c r="K61" i="9" s="1"/>
  <c r="M61" i="9" s="1"/>
  <c r="J49" i="9"/>
  <c r="K49" i="9" s="1"/>
  <c r="M49" i="9" s="1"/>
  <c r="J45" i="9"/>
  <c r="K45" i="9" s="1"/>
  <c r="M45" i="9" s="1"/>
  <c r="J37" i="9"/>
  <c r="K37" i="9" s="1"/>
  <c r="M37" i="9" s="1"/>
  <c r="J8" i="9"/>
  <c r="K8" i="9" s="1"/>
  <c r="M8" i="9" s="1"/>
  <c r="O8" i="9" s="1"/>
  <c r="M435" i="6"/>
  <c r="N8" i="7"/>
  <c r="O8" i="7" s="1"/>
  <c r="N8" i="6"/>
  <c r="O8" i="6" s="1"/>
  <c r="M435" i="5"/>
  <c r="O8" i="5"/>
  <c r="N8" i="4"/>
  <c r="O8" i="4" s="1"/>
  <c r="M435" i="3"/>
  <c r="N8" i="3"/>
  <c r="O8" i="3" s="1"/>
  <c r="M435" i="2"/>
  <c r="N8" i="2"/>
  <c r="O8" i="2" s="1"/>
  <c r="M435" i="1"/>
  <c r="O65" i="9" l="1"/>
  <c r="N65" i="10"/>
  <c r="O65" i="10" s="1"/>
  <c r="O25" i="9"/>
  <c r="N25" i="10"/>
  <c r="O25" i="10" s="1"/>
  <c r="O247" i="9"/>
  <c r="N247" i="10"/>
  <c r="O247" i="10" s="1"/>
  <c r="O73" i="9"/>
  <c r="N73" i="10"/>
  <c r="O73" i="10" s="1"/>
  <c r="O358" i="9"/>
  <c r="N358" i="10"/>
  <c r="O358" i="10" s="1"/>
  <c r="O29" i="9"/>
  <c r="N29" i="10"/>
  <c r="O29" i="10" s="1"/>
  <c r="O207" i="9"/>
  <c r="N207" i="10"/>
  <c r="O207" i="10" s="1"/>
  <c r="O11" i="9"/>
  <c r="N11" i="10"/>
  <c r="O11" i="10" s="1"/>
  <c r="O46" i="9"/>
  <c r="N46" i="10"/>
  <c r="O46" i="10" s="1"/>
  <c r="O62" i="9"/>
  <c r="N62" i="10"/>
  <c r="O62" i="10" s="1"/>
  <c r="O94" i="9"/>
  <c r="N94" i="10"/>
  <c r="O94" i="10" s="1"/>
  <c r="O126" i="9"/>
  <c r="N126" i="10"/>
  <c r="O126" i="10" s="1"/>
  <c r="O81" i="9"/>
  <c r="N81" i="10"/>
  <c r="O81" i="10" s="1"/>
  <c r="O109" i="9"/>
  <c r="N109" i="10"/>
  <c r="O109" i="10" s="1"/>
  <c r="O175" i="9"/>
  <c r="N175" i="10"/>
  <c r="O175" i="10" s="1"/>
  <c r="O147" i="9"/>
  <c r="N147" i="10"/>
  <c r="O147" i="10" s="1"/>
  <c r="O243" i="9"/>
  <c r="N243" i="10"/>
  <c r="O243" i="10" s="1"/>
  <c r="O61" i="9"/>
  <c r="N61" i="10"/>
  <c r="O61" i="10" s="1"/>
  <c r="O93" i="9"/>
  <c r="N93" i="10"/>
  <c r="O93" i="10" s="1"/>
  <c r="O117" i="9"/>
  <c r="N117" i="10"/>
  <c r="O117" i="10" s="1"/>
  <c r="O9" i="9"/>
  <c r="N9" i="10"/>
  <c r="O9" i="10" s="1"/>
  <c r="O22" i="9"/>
  <c r="N22" i="10"/>
  <c r="O22" i="10" s="1"/>
  <c r="O30" i="9"/>
  <c r="N30" i="10"/>
  <c r="O30" i="10" s="1"/>
  <c r="O167" i="9"/>
  <c r="N167" i="10"/>
  <c r="O167" i="10" s="1"/>
  <c r="O223" i="9"/>
  <c r="N223" i="10"/>
  <c r="O223" i="10" s="1"/>
  <c r="O15" i="9"/>
  <c r="N15" i="10"/>
  <c r="O15" i="10" s="1"/>
  <c r="O34" i="9"/>
  <c r="N34" i="10"/>
  <c r="O34" i="10" s="1"/>
  <c r="O50" i="9"/>
  <c r="N50" i="10"/>
  <c r="O50" i="10" s="1"/>
  <c r="O66" i="9"/>
  <c r="N66" i="10"/>
  <c r="O66" i="10" s="1"/>
  <c r="O82" i="9"/>
  <c r="N82" i="10"/>
  <c r="O82" i="10" s="1"/>
  <c r="O98" i="9"/>
  <c r="N98" i="10"/>
  <c r="O98" i="10" s="1"/>
  <c r="O114" i="9"/>
  <c r="N114" i="10"/>
  <c r="O114" i="10" s="1"/>
  <c r="O130" i="9"/>
  <c r="N130" i="10"/>
  <c r="O130" i="10" s="1"/>
  <c r="O53" i="9"/>
  <c r="N53" i="10"/>
  <c r="O53" i="10" s="1"/>
  <c r="O85" i="9"/>
  <c r="N85" i="10"/>
  <c r="O85" i="10" s="1"/>
  <c r="O121" i="9"/>
  <c r="N121" i="10"/>
  <c r="O121" i="10" s="1"/>
  <c r="O14" i="9"/>
  <c r="N14" i="10"/>
  <c r="O14" i="10" s="1"/>
  <c r="O199" i="9"/>
  <c r="N199" i="10"/>
  <c r="O199" i="10" s="1"/>
  <c r="O291" i="9"/>
  <c r="N291" i="10"/>
  <c r="O291" i="10" s="1"/>
  <c r="O155" i="9"/>
  <c r="N155" i="10"/>
  <c r="O155" i="10" s="1"/>
  <c r="O187" i="9"/>
  <c r="N187" i="10"/>
  <c r="O187" i="10" s="1"/>
  <c r="O219" i="9"/>
  <c r="N219" i="10"/>
  <c r="O219" i="10" s="1"/>
  <c r="O251" i="9"/>
  <c r="N251" i="10"/>
  <c r="O251" i="10" s="1"/>
  <c r="O363" i="9"/>
  <c r="N363" i="10"/>
  <c r="O363" i="10" s="1"/>
  <c r="O20" i="9"/>
  <c r="N20" i="10"/>
  <c r="O20" i="10" s="1"/>
  <c r="O36" i="9"/>
  <c r="N36" i="10"/>
  <c r="O36" i="10" s="1"/>
  <c r="O52" i="9"/>
  <c r="N52" i="10"/>
  <c r="O52" i="10" s="1"/>
  <c r="O68" i="9"/>
  <c r="N68" i="10"/>
  <c r="O68" i="10" s="1"/>
  <c r="O84" i="9"/>
  <c r="N84" i="10"/>
  <c r="O84" i="10" s="1"/>
  <c r="O100" i="9"/>
  <c r="N100" i="10"/>
  <c r="O100" i="10" s="1"/>
  <c r="O116" i="9"/>
  <c r="N116" i="10"/>
  <c r="O116" i="10" s="1"/>
  <c r="O268" i="9"/>
  <c r="N268" i="10"/>
  <c r="O268" i="10" s="1"/>
  <c r="O295" i="9"/>
  <c r="N295" i="10"/>
  <c r="O295" i="10" s="1"/>
  <c r="O354" i="9"/>
  <c r="N354" i="10"/>
  <c r="O354" i="10" s="1"/>
  <c r="O43" i="9"/>
  <c r="N43" i="10"/>
  <c r="O43" i="10" s="1"/>
  <c r="O59" i="9"/>
  <c r="N59" i="10"/>
  <c r="O59" i="10" s="1"/>
  <c r="O75" i="9"/>
  <c r="N75" i="10"/>
  <c r="O75" i="10" s="1"/>
  <c r="O91" i="9"/>
  <c r="N91" i="10"/>
  <c r="O91" i="10" s="1"/>
  <c r="O107" i="9"/>
  <c r="N107" i="10"/>
  <c r="O107" i="10" s="1"/>
  <c r="O123" i="9"/>
  <c r="N123" i="10"/>
  <c r="O123" i="10" s="1"/>
  <c r="O135" i="9"/>
  <c r="N135" i="10"/>
  <c r="O135" i="10" s="1"/>
  <c r="O143" i="9"/>
  <c r="N143" i="10"/>
  <c r="O143" i="10" s="1"/>
  <c r="O158" i="9"/>
  <c r="N158" i="10"/>
  <c r="O158" i="10" s="1"/>
  <c r="O174" i="9"/>
  <c r="N174" i="10"/>
  <c r="O174" i="10" s="1"/>
  <c r="O190" i="9"/>
  <c r="N190" i="10"/>
  <c r="O190" i="10" s="1"/>
  <c r="O206" i="9"/>
  <c r="N206" i="10"/>
  <c r="O206" i="10" s="1"/>
  <c r="O222" i="9"/>
  <c r="N222" i="10"/>
  <c r="O222" i="10" s="1"/>
  <c r="O238" i="9"/>
  <c r="N238" i="10"/>
  <c r="O238" i="10" s="1"/>
  <c r="O254" i="9"/>
  <c r="N254" i="10"/>
  <c r="O254" i="10" s="1"/>
  <c r="O377" i="9"/>
  <c r="N377" i="10"/>
  <c r="O377" i="10" s="1"/>
  <c r="O141" i="9"/>
  <c r="N141" i="10"/>
  <c r="O141" i="10" s="1"/>
  <c r="O157" i="9"/>
  <c r="N157" i="10"/>
  <c r="O157" i="10" s="1"/>
  <c r="O173" i="9"/>
  <c r="N173" i="10"/>
  <c r="O173" i="10" s="1"/>
  <c r="O189" i="9"/>
  <c r="N189" i="10"/>
  <c r="O189" i="10" s="1"/>
  <c r="O205" i="9"/>
  <c r="N205" i="10"/>
  <c r="O205" i="10" s="1"/>
  <c r="O221" i="9"/>
  <c r="N221" i="10"/>
  <c r="O221" i="10" s="1"/>
  <c r="O237" i="9"/>
  <c r="N237" i="10"/>
  <c r="O237" i="10" s="1"/>
  <c r="O253" i="9"/>
  <c r="N253" i="10"/>
  <c r="O253" i="10" s="1"/>
  <c r="O318" i="9"/>
  <c r="N318" i="10"/>
  <c r="O318" i="10" s="1"/>
  <c r="O399" i="9"/>
  <c r="N399" i="10"/>
  <c r="O399" i="10" s="1"/>
  <c r="O156" i="9"/>
  <c r="N156" i="10"/>
  <c r="O156" i="10" s="1"/>
  <c r="O172" i="9"/>
  <c r="N172" i="10"/>
  <c r="O172" i="10" s="1"/>
  <c r="O188" i="9"/>
  <c r="N188" i="10"/>
  <c r="O188" i="10" s="1"/>
  <c r="O204" i="9"/>
  <c r="N204" i="10"/>
  <c r="O204" i="10" s="1"/>
  <c r="O220" i="9"/>
  <c r="N220" i="10"/>
  <c r="O220" i="10" s="1"/>
  <c r="O236" i="9"/>
  <c r="N236" i="10"/>
  <c r="O236" i="10" s="1"/>
  <c r="O252" i="9"/>
  <c r="N252" i="10"/>
  <c r="O252" i="10" s="1"/>
  <c r="O266" i="9"/>
  <c r="N266" i="10"/>
  <c r="O266" i="10" s="1"/>
  <c r="O278" i="9"/>
  <c r="N278" i="10"/>
  <c r="O278" i="10" s="1"/>
  <c r="O294" i="9"/>
  <c r="N294" i="10"/>
  <c r="O294" i="10" s="1"/>
  <c r="O338" i="9"/>
  <c r="N338" i="10"/>
  <c r="O338" i="10" s="1"/>
  <c r="O265" i="9"/>
  <c r="N265" i="10"/>
  <c r="O265" i="10" s="1"/>
  <c r="O281" i="9"/>
  <c r="N281" i="10"/>
  <c r="O281" i="10" s="1"/>
  <c r="O297" i="9"/>
  <c r="N297" i="10"/>
  <c r="O297" i="10" s="1"/>
  <c r="O346" i="9"/>
  <c r="N346" i="10"/>
  <c r="O346" i="10" s="1"/>
  <c r="O411" i="9"/>
  <c r="N411" i="10"/>
  <c r="O411" i="10" s="1"/>
  <c r="O280" i="9"/>
  <c r="N280" i="10"/>
  <c r="O280" i="10" s="1"/>
  <c r="O296" i="9"/>
  <c r="N296" i="10"/>
  <c r="O296" i="10" s="1"/>
  <c r="O311" i="9"/>
  <c r="N311" i="10"/>
  <c r="O311" i="10" s="1"/>
  <c r="O334" i="9"/>
  <c r="N334" i="10"/>
  <c r="O334" i="10" s="1"/>
  <c r="O366" i="9"/>
  <c r="N366" i="10"/>
  <c r="O366" i="10" s="1"/>
  <c r="O313" i="9"/>
  <c r="N313" i="10"/>
  <c r="O313" i="10" s="1"/>
  <c r="O329" i="9"/>
  <c r="N329" i="10"/>
  <c r="O329" i="10" s="1"/>
  <c r="O345" i="9"/>
  <c r="N345" i="10"/>
  <c r="O345" i="10" s="1"/>
  <c r="O361" i="9"/>
  <c r="N361" i="10"/>
  <c r="O361" i="10" s="1"/>
  <c r="O385" i="9"/>
  <c r="N385" i="10"/>
  <c r="O385" i="10" s="1"/>
  <c r="O427" i="9"/>
  <c r="N427" i="10"/>
  <c r="O427" i="10" s="1"/>
  <c r="O316" i="9"/>
  <c r="N316" i="10"/>
  <c r="O316" i="10" s="1"/>
  <c r="O332" i="9"/>
  <c r="N332" i="10"/>
  <c r="O332" i="10" s="1"/>
  <c r="O348" i="9"/>
  <c r="N348" i="10"/>
  <c r="O348" i="10" s="1"/>
  <c r="O364" i="9"/>
  <c r="N364" i="10"/>
  <c r="O364" i="10" s="1"/>
  <c r="O406" i="9"/>
  <c r="N406" i="10"/>
  <c r="O406" i="10" s="1"/>
  <c r="O376" i="9"/>
  <c r="N376" i="10"/>
  <c r="O376" i="10" s="1"/>
  <c r="O393" i="9"/>
  <c r="N393" i="10"/>
  <c r="O393" i="10" s="1"/>
  <c r="O419" i="9"/>
  <c r="N419" i="10"/>
  <c r="O419" i="10" s="1"/>
  <c r="O375" i="9"/>
  <c r="N375" i="10"/>
  <c r="O375" i="10" s="1"/>
  <c r="O391" i="9"/>
  <c r="N391" i="10"/>
  <c r="O391" i="10" s="1"/>
  <c r="O423" i="9"/>
  <c r="N423" i="10"/>
  <c r="O423" i="10" s="1"/>
  <c r="O409" i="9"/>
  <c r="N409" i="10"/>
  <c r="O409" i="10" s="1"/>
  <c r="O425" i="9"/>
  <c r="N425" i="10"/>
  <c r="O425" i="10" s="1"/>
  <c r="O396" i="9"/>
  <c r="N396" i="10"/>
  <c r="O396" i="10" s="1"/>
  <c r="O412" i="9"/>
  <c r="N412" i="10"/>
  <c r="O412" i="10" s="1"/>
  <c r="O428" i="9"/>
  <c r="N428" i="10"/>
  <c r="O428" i="10" s="1"/>
  <c r="O97" i="9"/>
  <c r="N97" i="10"/>
  <c r="O97" i="10" s="1"/>
  <c r="O132" i="9"/>
  <c r="N132" i="10"/>
  <c r="O132" i="10" s="1"/>
  <c r="O38" i="9"/>
  <c r="N38" i="10"/>
  <c r="O38" i="10" s="1"/>
  <c r="O86" i="9"/>
  <c r="N86" i="10"/>
  <c r="O86" i="10" s="1"/>
  <c r="O118" i="9"/>
  <c r="N118" i="10"/>
  <c r="O118" i="10" s="1"/>
  <c r="O57" i="9"/>
  <c r="N57" i="10"/>
  <c r="O57" i="10" s="1"/>
  <c r="O125" i="9"/>
  <c r="N125" i="10"/>
  <c r="O125" i="10" s="1"/>
  <c r="O215" i="9"/>
  <c r="N215" i="10"/>
  <c r="O215" i="10" s="1"/>
  <c r="O163" i="9"/>
  <c r="N163" i="10"/>
  <c r="O163" i="10" s="1"/>
  <c r="O195" i="9"/>
  <c r="N195" i="10"/>
  <c r="O195" i="10" s="1"/>
  <c r="O259" i="9"/>
  <c r="N259" i="10"/>
  <c r="O259" i="10" s="1"/>
  <c r="O40" i="9"/>
  <c r="N40" i="10"/>
  <c r="O40" i="10" s="1"/>
  <c r="O72" i="9"/>
  <c r="N72" i="10"/>
  <c r="O72" i="10" s="1"/>
  <c r="O104" i="9"/>
  <c r="N104" i="10"/>
  <c r="O104" i="10" s="1"/>
  <c r="O120" i="9"/>
  <c r="N120" i="10"/>
  <c r="O120" i="10" s="1"/>
  <c r="O310" i="9"/>
  <c r="N310" i="10"/>
  <c r="O310" i="10" s="1"/>
  <c r="O31" i="9"/>
  <c r="N31" i="10"/>
  <c r="O31" i="10" s="1"/>
  <c r="O47" i="9"/>
  <c r="N47" i="10"/>
  <c r="O47" i="10" s="1"/>
  <c r="O63" i="9"/>
  <c r="N63" i="10"/>
  <c r="O63" i="10" s="1"/>
  <c r="O79" i="9"/>
  <c r="N79" i="10"/>
  <c r="O79" i="10" s="1"/>
  <c r="O95" i="9"/>
  <c r="N95" i="10"/>
  <c r="O95" i="10" s="1"/>
  <c r="O111" i="9"/>
  <c r="N111" i="10"/>
  <c r="O111" i="10" s="1"/>
  <c r="O127" i="9"/>
  <c r="N127" i="10"/>
  <c r="O127" i="10" s="1"/>
  <c r="O138" i="9"/>
  <c r="N138" i="10"/>
  <c r="O138" i="10" s="1"/>
  <c r="O146" i="9"/>
  <c r="N146" i="10"/>
  <c r="O146" i="10" s="1"/>
  <c r="O162" i="9"/>
  <c r="N162" i="10"/>
  <c r="O162" i="10" s="1"/>
  <c r="O178" i="9"/>
  <c r="N178" i="10"/>
  <c r="O178" i="10" s="1"/>
  <c r="O194" i="9"/>
  <c r="N194" i="10"/>
  <c r="O194" i="10" s="1"/>
  <c r="O210" i="9"/>
  <c r="N210" i="10"/>
  <c r="O210" i="10" s="1"/>
  <c r="O226" i="9"/>
  <c r="N226" i="10"/>
  <c r="O226" i="10" s="1"/>
  <c r="O242" i="9"/>
  <c r="N242" i="10"/>
  <c r="O242" i="10" s="1"/>
  <c r="O258" i="9"/>
  <c r="N258" i="10"/>
  <c r="O258" i="10" s="1"/>
  <c r="O386" i="9"/>
  <c r="N386" i="10"/>
  <c r="O386" i="10" s="1"/>
  <c r="O145" i="9"/>
  <c r="N145" i="10"/>
  <c r="O145" i="10" s="1"/>
  <c r="O161" i="9"/>
  <c r="N161" i="10"/>
  <c r="O161" i="10" s="1"/>
  <c r="O177" i="9"/>
  <c r="N177" i="10"/>
  <c r="O177" i="10" s="1"/>
  <c r="O193" i="9"/>
  <c r="N193" i="10"/>
  <c r="O193" i="10" s="1"/>
  <c r="O209" i="9"/>
  <c r="N209" i="10"/>
  <c r="O209" i="10" s="1"/>
  <c r="O225" i="9"/>
  <c r="N225" i="10"/>
  <c r="O225" i="10" s="1"/>
  <c r="O241" i="9"/>
  <c r="N241" i="10"/>
  <c r="O241" i="10" s="1"/>
  <c r="O257" i="9"/>
  <c r="N257" i="10"/>
  <c r="O257" i="10" s="1"/>
  <c r="O327" i="9"/>
  <c r="N327" i="10"/>
  <c r="O327" i="10" s="1"/>
  <c r="O160" i="9"/>
  <c r="N160" i="10"/>
  <c r="O160" i="10" s="1"/>
  <c r="O176" i="9"/>
  <c r="N176" i="10"/>
  <c r="O176" i="10" s="1"/>
  <c r="O192" i="9"/>
  <c r="N192" i="10"/>
  <c r="O192" i="10" s="1"/>
  <c r="O208" i="9"/>
  <c r="N208" i="10"/>
  <c r="O208" i="10" s="1"/>
  <c r="O224" i="9"/>
  <c r="N224" i="10"/>
  <c r="O224" i="10" s="1"/>
  <c r="O240" i="9"/>
  <c r="N240" i="10"/>
  <c r="O240" i="10" s="1"/>
  <c r="O256" i="9"/>
  <c r="N256" i="10"/>
  <c r="O256" i="10" s="1"/>
  <c r="O267" i="9"/>
  <c r="N267" i="10"/>
  <c r="O267" i="10" s="1"/>
  <c r="O282" i="9"/>
  <c r="N282" i="10"/>
  <c r="O282" i="10" s="1"/>
  <c r="O298" i="9"/>
  <c r="N298" i="10"/>
  <c r="O298" i="10" s="1"/>
  <c r="O347" i="9"/>
  <c r="N347" i="10"/>
  <c r="O347" i="10" s="1"/>
  <c r="O269" i="9"/>
  <c r="N269" i="10"/>
  <c r="O269" i="10" s="1"/>
  <c r="O285" i="9"/>
  <c r="N285" i="10"/>
  <c r="O285" i="10" s="1"/>
  <c r="O301" i="9"/>
  <c r="N301" i="10"/>
  <c r="O301" i="10" s="1"/>
  <c r="O351" i="9"/>
  <c r="N351" i="10"/>
  <c r="O351" i="10" s="1"/>
  <c r="O422" i="9"/>
  <c r="N422" i="10"/>
  <c r="O422" i="10" s="1"/>
  <c r="O284" i="9"/>
  <c r="N284" i="10"/>
  <c r="O284" i="10" s="1"/>
  <c r="O300" i="9"/>
  <c r="N300" i="10"/>
  <c r="O300" i="10" s="1"/>
  <c r="O315" i="9"/>
  <c r="N315" i="10"/>
  <c r="O315" i="10" s="1"/>
  <c r="O339" i="9"/>
  <c r="N339" i="10"/>
  <c r="O339" i="10" s="1"/>
  <c r="O381" i="9"/>
  <c r="N381" i="10"/>
  <c r="O381" i="10" s="1"/>
  <c r="O317" i="9"/>
  <c r="N317" i="10"/>
  <c r="O317" i="10" s="1"/>
  <c r="O333" i="9"/>
  <c r="N333" i="10"/>
  <c r="O333" i="10" s="1"/>
  <c r="O349" i="9"/>
  <c r="N349" i="10"/>
  <c r="O349" i="10" s="1"/>
  <c r="O365" i="9"/>
  <c r="N365" i="10"/>
  <c r="O365" i="10" s="1"/>
  <c r="O390" i="9"/>
  <c r="N390" i="10"/>
  <c r="O390" i="10" s="1"/>
  <c r="O304" i="9"/>
  <c r="N304" i="10"/>
  <c r="O304" i="10" s="1"/>
  <c r="O320" i="9"/>
  <c r="N320" i="10"/>
  <c r="O320" i="10" s="1"/>
  <c r="O336" i="9"/>
  <c r="N336" i="10"/>
  <c r="O336" i="10" s="1"/>
  <c r="O352" i="9"/>
  <c r="N352" i="10"/>
  <c r="O352" i="10" s="1"/>
  <c r="O373" i="9"/>
  <c r="N373" i="10"/>
  <c r="O373" i="10" s="1"/>
  <c r="O415" i="9"/>
  <c r="N415" i="10"/>
  <c r="O415" i="10" s="1"/>
  <c r="O380" i="9"/>
  <c r="N380" i="10"/>
  <c r="O380" i="10" s="1"/>
  <c r="O398" i="9"/>
  <c r="N398" i="10"/>
  <c r="O398" i="10" s="1"/>
  <c r="O379" i="9"/>
  <c r="N379" i="10"/>
  <c r="O379" i="10" s="1"/>
  <c r="O402" i="9"/>
  <c r="N402" i="10"/>
  <c r="O402" i="10" s="1"/>
  <c r="O397" i="9"/>
  <c r="N397" i="10"/>
  <c r="O397" i="10" s="1"/>
  <c r="O413" i="9"/>
  <c r="N413" i="10"/>
  <c r="O413" i="10" s="1"/>
  <c r="O429" i="9"/>
  <c r="N429" i="10"/>
  <c r="O429" i="10" s="1"/>
  <c r="O400" i="9"/>
  <c r="N400" i="10"/>
  <c r="O400" i="10" s="1"/>
  <c r="O416" i="9"/>
  <c r="N416" i="10"/>
  <c r="O416" i="10" s="1"/>
  <c r="O13" i="9"/>
  <c r="N13" i="10"/>
  <c r="O13" i="10" s="1"/>
  <c r="O183" i="9"/>
  <c r="N183" i="10"/>
  <c r="O183" i="10" s="1"/>
  <c r="O54" i="9"/>
  <c r="N54" i="10"/>
  <c r="O54" i="10" s="1"/>
  <c r="O70" i="9"/>
  <c r="N70" i="10"/>
  <c r="O70" i="10" s="1"/>
  <c r="O102" i="9"/>
  <c r="N102" i="10"/>
  <c r="O102" i="10" s="1"/>
  <c r="O299" i="9"/>
  <c r="N299" i="10"/>
  <c r="O299" i="10" s="1"/>
  <c r="O89" i="9"/>
  <c r="N89" i="10"/>
  <c r="O89" i="10" s="1"/>
  <c r="O18" i="9"/>
  <c r="N18" i="10"/>
  <c r="O18" i="10" s="1"/>
  <c r="O136" i="9"/>
  <c r="N136" i="10"/>
  <c r="O136" i="10" s="1"/>
  <c r="O227" i="9"/>
  <c r="N227" i="10"/>
  <c r="O227" i="10" s="1"/>
  <c r="O382" i="9"/>
  <c r="N382" i="10"/>
  <c r="O382" i="10" s="1"/>
  <c r="O24" i="9"/>
  <c r="N24" i="10"/>
  <c r="O24" i="10" s="1"/>
  <c r="O56" i="9"/>
  <c r="N56" i="10"/>
  <c r="O56" i="10" s="1"/>
  <c r="O88" i="9"/>
  <c r="N88" i="10"/>
  <c r="O88" i="10" s="1"/>
  <c r="O271" i="9"/>
  <c r="N271" i="10"/>
  <c r="O271" i="10" s="1"/>
  <c r="O45" i="9"/>
  <c r="N45" i="10"/>
  <c r="O45" i="10" s="1"/>
  <c r="O69" i="9"/>
  <c r="N69" i="10"/>
  <c r="O69" i="10" s="1"/>
  <c r="O105" i="9"/>
  <c r="N105" i="10"/>
  <c r="O105" i="10" s="1"/>
  <c r="O326" i="9"/>
  <c r="N326" i="10"/>
  <c r="O326" i="10" s="1"/>
  <c r="O17" i="9"/>
  <c r="N17" i="10"/>
  <c r="O17" i="10" s="1"/>
  <c r="O26" i="9"/>
  <c r="N26" i="10"/>
  <c r="O26" i="10" s="1"/>
  <c r="O140" i="9"/>
  <c r="N140" i="10"/>
  <c r="O140" i="10" s="1"/>
  <c r="O191" i="9"/>
  <c r="N191" i="10"/>
  <c r="O191" i="10" s="1"/>
  <c r="O255" i="9"/>
  <c r="N255" i="10"/>
  <c r="O255" i="10" s="1"/>
  <c r="O23" i="9"/>
  <c r="N23" i="10"/>
  <c r="O23" i="10" s="1"/>
  <c r="O42" i="9"/>
  <c r="N42" i="10"/>
  <c r="O42" i="10" s="1"/>
  <c r="O58" i="9"/>
  <c r="N58" i="10"/>
  <c r="O58" i="10" s="1"/>
  <c r="O74" i="9"/>
  <c r="N74" i="10"/>
  <c r="O74" i="10" s="1"/>
  <c r="O90" i="9"/>
  <c r="N90" i="10"/>
  <c r="O90" i="10" s="1"/>
  <c r="O106" i="9"/>
  <c r="N106" i="10"/>
  <c r="O106" i="10" s="1"/>
  <c r="O122" i="9"/>
  <c r="N122" i="10"/>
  <c r="O122" i="10" s="1"/>
  <c r="O33" i="9"/>
  <c r="N33" i="10"/>
  <c r="O33" i="10" s="1"/>
  <c r="O77" i="9"/>
  <c r="N77" i="10"/>
  <c r="O77" i="10" s="1"/>
  <c r="O101" i="9"/>
  <c r="N101" i="10"/>
  <c r="O101" i="10" s="1"/>
  <c r="O283" i="9"/>
  <c r="N283" i="10"/>
  <c r="O283" i="10" s="1"/>
  <c r="O151" i="9"/>
  <c r="N151" i="10"/>
  <c r="O151" i="10" s="1"/>
  <c r="O231" i="9"/>
  <c r="N231" i="10"/>
  <c r="O231" i="10" s="1"/>
  <c r="O144" i="9"/>
  <c r="N144" i="10"/>
  <c r="O144" i="10" s="1"/>
  <c r="O171" i="9"/>
  <c r="N171" i="10"/>
  <c r="O171" i="10" s="1"/>
  <c r="O203" i="9"/>
  <c r="N203" i="10"/>
  <c r="O203" i="10" s="1"/>
  <c r="O235" i="9"/>
  <c r="N235" i="10"/>
  <c r="O235" i="10" s="1"/>
  <c r="O264" i="9"/>
  <c r="N264" i="10"/>
  <c r="O264" i="10" s="1"/>
  <c r="O12" i="9"/>
  <c r="N12" i="10"/>
  <c r="O12" i="10" s="1"/>
  <c r="O28" i="9"/>
  <c r="N28" i="10"/>
  <c r="O28" i="10" s="1"/>
  <c r="O44" i="9"/>
  <c r="N44" i="10"/>
  <c r="O44" i="10" s="1"/>
  <c r="O60" i="9"/>
  <c r="N60" i="10"/>
  <c r="O60" i="10" s="1"/>
  <c r="O76" i="9"/>
  <c r="N76" i="10"/>
  <c r="O76" i="10" s="1"/>
  <c r="O92" i="9"/>
  <c r="N92" i="10"/>
  <c r="O92" i="10" s="1"/>
  <c r="O108" i="9"/>
  <c r="N108" i="10"/>
  <c r="O108" i="10" s="1"/>
  <c r="O124" i="9"/>
  <c r="N124" i="10"/>
  <c r="O124" i="10" s="1"/>
  <c r="O279" i="9"/>
  <c r="N279" i="10"/>
  <c r="O279" i="10" s="1"/>
  <c r="O314" i="9"/>
  <c r="N314" i="10"/>
  <c r="O314" i="10" s="1"/>
  <c r="O35" i="9"/>
  <c r="N35" i="10"/>
  <c r="O35" i="10" s="1"/>
  <c r="O51" i="9"/>
  <c r="N51" i="10"/>
  <c r="O51" i="10" s="1"/>
  <c r="O67" i="9"/>
  <c r="N67" i="10"/>
  <c r="O67" i="10" s="1"/>
  <c r="O83" i="9"/>
  <c r="N83" i="10"/>
  <c r="O83" i="10" s="1"/>
  <c r="O99" i="9"/>
  <c r="N99" i="10"/>
  <c r="O99" i="10" s="1"/>
  <c r="O115" i="9"/>
  <c r="N115" i="10"/>
  <c r="O115" i="10" s="1"/>
  <c r="O131" i="9"/>
  <c r="N131" i="10"/>
  <c r="O131" i="10" s="1"/>
  <c r="O139" i="9"/>
  <c r="N139" i="10"/>
  <c r="O139" i="10" s="1"/>
  <c r="O150" i="9"/>
  <c r="N150" i="10"/>
  <c r="O150" i="10" s="1"/>
  <c r="O166" i="9"/>
  <c r="N166" i="10"/>
  <c r="O166" i="10" s="1"/>
  <c r="O182" i="9"/>
  <c r="N182" i="10"/>
  <c r="O182" i="10" s="1"/>
  <c r="O198" i="9"/>
  <c r="N198" i="10"/>
  <c r="O198" i="10" s="1"/>
  <c r="O214" i="9"/>
  <c r="N214" i="10"/>
  <c r="O214" i="10" s="1"/>
  <c r="O230" i="9"/>
  <c r="N230" i="10"/>
  <c r="O230" i="10" s="1"/>
  <c r="O246" i="9"/>
  <c r="N246" i="10"/>
  <c r="O246" i="10" s="1"/>
  <c r="O262" i="9"/>
  <c r="N262" i="10"/>
  <c r="O262" i="10" s="1"/>
  <c r="O133" i="9"/>
  <c r="N133" i="10"/>
  <c r="O133" i="10" s="1"/>
  <c r="O149" i="9"/>
  <c r="N149" i="10"/>
  <c r="O149" i="10" s="1"/>
  <c r="O165" i="9"/>
  <c r="N165" i="10"/>
  <c r="O165" i="10" s="1"/>
  <c r="O181" i="9"/>
  <c r="N181" i="10"/>
  <c r="O181" i="10" s="1"/>
  <c r="O197" i="9"/>
  <c r="N197" i="10"/>
  <c r="O197" i="10" s="1"/>
  <c r="O213" i="9"/>
  <c r="N213" i="10"/>
  <c r="O213" i="10" s="1"/>
  <c r="O229" i="9"/>
  <c r="N229" i="10"/>
  <c r="O229" i="10" s="1"/>
  <c r="O245" i="9"/>
  <c r="N245" i="10"/>
  <c r="O245" i="10" s="1"/>
  <c r="O261" i="9"/>
  <c r="N261" i="10"/>
  <c r="O261" i="10" s="1"/>
  <c r="O342" i="9"/>
  <c r="N342" i="10"/>
  <c r="O342" i="10" s="1"/>
  <c r="O148" i="9"/>
  <c r="N148" i="10"/>
  <c r="O148" i="10" s="1"/>
  <c r="O164" i="9"/>
  <c r="N164" i="10"/>
  <c r="O164" i="10" s="1"/>
  <c r="O180" i="9"/>
  <c r="N180" i="10"/>
  <c r="O180" i="10" s="1"/>
  <c r="O196" i="9"/>
  <c r="N196" i="10"/>
  <c r="O196" i="10" s="1"/>
  <c r="O212" i="9"/>
  <c r="N212" i="10"/>
  <c r="O212" i="10" s="1"/>
  <c r="O228" i="9"/>
  <c r="N228" i="10"/>
  <c r="O228" i="10" s="1"/>
  <c r="O244" i="9"/>
  <c r="N244" i="10"/>
  <c r="O244" i="10" s="1"/>
  <c r="O260" i="9"/>
  <c r="N260" i="10"/>
  <c r="O260" i="10" s="1"/>
  <c r="O270" i="9"/>
  <c r="N270" i="10"/>
  <c r="O270" i="10" s="1"/>
  <c r="O286" i="9"/>
  <c r="N286" i="10"/>
  <c r="O286" i="10" s="1"/>
  <c r="O306" i="9"/>
  <c r="N306" i="10"/>
  <c r="O306" i="10" s="1"/>
  <c r="O394" i="9"/>
  <c r="N394" i="10"/>
  <c r="O394" i="10" s="1"/>
  <c r="O273" i="9"/>
  <c r="N273" i="10"/>
  <c r="O273" i="10" s="1"/>
  <c r="O289" i="9"/>
  <c r="N289" i="10"/>
  <c r="O289" i="10" s="1"/>
  <c r="O330" i="9"/>
  <c r="N330" i="10"/>
  <c r="O330" i="10" s="1"/>
  <c r="O362" i="9"/>
  <c r="N362" i="10"/>
  <c r="O362" i="10" s="1"/>
  <c r="O272" i="9"/>
  <c r="N272" i="10"/>
  <c r="O272" i="10" s="1"/>
  <c r="O288" i="9"/>
  <c r="N288" i="10"/>
  <c r="O288" i="10" s="1"/>
  <c r="O303" i="9"/>
  <c r="N303" i="10"/>
  <c r="O303" i="10" s="1"/>
  <c r="O319" i="9"/>
  <c r="N319" i="10"/>
  <c r="O319" i="10" s="1"/>
  <c r="O350" i="9"/>
  <c r="N350" i="10"/>
  <c r="O350" i="10" s="1"/>
  <c r="O305" i="9"/>
  <c r="N305" i="10"/>
  <c r="O305" i="10" s="1"/>
  <c r="O321" i="9"/>
  <c r="N321" i="10"/>
  <c r="O321" i="10" s="1"/>
  <c r="O337" i="9"/>
  <c r="N337" i="10"/>
  <c r="O337" i="10" s="1"/>
  <c r="O353" i="9"/>
  <c r="N353" i="10"/>
  <c r="O353" i="10" s="1"/>
  <c r="O369" i="9"/>
  <c r="N369" i="10"/>
  <c r="O369" i="10" s="1"/>
  <c r="O395" i="9"/>
  <c r="N395" i="10"/>
  <c r="O395" i="10" s="1"/>
  <c r="O308" i="9"/>
  <c r="N308" i="10"/>
  <c r="O308" i="10" s="1"/>
  <c r="O324" i="9"/>
  <c r="N324" i="10"/>
  <c r="O324" i="10" s="1"/>
  <c r="O340" i="9"/>
  <c r="N340" i="10"/>
  <c r="O340" i="10" s="1"/>
  <c r="O356" i="9"/>
  <c r="N356" i="10"/>
  <c r="O356" i="10" s="1"/>
  <c r="O378" i="9"/>
  <c r="N378" i="10"/>
  <c r="O378" i="10" s="1"/>
  <c r="O368" i="9"/>
  <c r="N368" i="10"/>
  <c r="O368" i="10" s="1"/>
  <c r="O384" i="9"/>
  <c r="N384" i="10"/>
  <c r="O384" i="10" s="1"/>
  <c r="O403" i="9"/>
  <c r="N403" i="10"/>
  <c r="O403" i="10" s="1"/>
  <c r="O367" i="9"/>
  <c r="N367" i="10"/>
  <c r="O367" i="10" s="1"/>
  <c r="O383" i="9"/>
  <c r="N383" i="10"/>
  <c r="O383" i="10" s="1"/>
  <c r="O407" i="9"/>
  <c r="N407" i="10"/>
  <c r="O407" i="10" s="1"/>
  <c r="O401" i="9"/>
  <c r="N401" i="10"/>
  <c r="O401" i="10" s="1"/>
  <c r="O417" i="9"/>
  <c r="N417" i="10"/>
  <c r="O417" i="10" s="1"/>
  <c r="O404" i="9"/>
  <c r="N404" i="10"/>
  <c r="O404" i="10" s="1"/>
  <c r="O420" i="9"/>
  <c r="N420" i="10"/>
  <c r="O420" i="10" s="1"/>
  <c r="O37" i="9"/>
  <c r="N37" i="10"/>
  <c r="O37" i="10" s="1"/>
  <c r="O129" i="9"/>
  <c r="N129" i="10"/>
  <c r="O129" i="10" s="1"/>
  <c r="O19" i="9"/>
  <c r="N19" i="10"/>
  <c r="O19" i="10" s="1"/>
  <c r="O49" i="9"/>
  <c r="N49" i="10"/>
  <c r="O49" i="10" s="1"/>
  <c r="O113" i="9"/>
  <c r="N113" i="10"/>
  <c r="O113" i="10" s="1"/>
  <c r="O21" i="9"/>
  <c r="N21" i="10"/>
  <c r="O21" i="10" s="1"/>
  <c r="O159" i="9"/>
  <c r="N159" i="10"/>
  <c r="O159" i="10" s="1"/>
  <c r="O27" i="9"/>
  <c r="N27" i="10"/>
  <c r="O27" i="10" s="1"/>
  <c r="O78" i="9"/>
  <c r="N78" i="10"/>
  <c r="O78" i="10" s="1"/>
  <c r="O110" i="9"/>
  <c r="N110" i="10"/>
  <c r="O110" i="10" s="1"/>
  <c r="O41" i="9"/>
  <c r="N41" i="10"/>
  <c r="O41" i="10" s="1"/>
  <c r="O10" i="9"/>
  <c r="N10" i="10"/>
  <c r="O10" i="10" s="1"/>
  <c r="O239" i="9"/>
  <c r="N239" i="10"/>
  <c r="O239" i="10" s="1"/>
  <c r="O179" i="9"/>
  <c r="N179" i="10"/>
  <c r="O179" i="10" s="1"/>
  <c r="O211" i="9"/>
  <c r="N211" i="10"/>
  <c r="O211" i="10" s="1"/>
  <c r="O275" i="9"/>
  <c r="N275" i="10"/>
  <c r="O275" i="10" s="1"/>
  <c r="O16" i="9"/>
  <c r="N16" i="10"/>
  <c r="O16" i="10" s="1"/>
  <c r="O32" i="9"/>
  <c r="N32" i="10"/>
  <c r="O32" i="10" s="1"/>
  <c r="O48" i="9"/>
  <c r="N48" i="10"/>
  <c r="O48" i="10" s="1"/>
  <c r="O64" i="9"/>
  <c r="N64" i="10"/>
  <c r="O64" i="10" s="1"/>
  <c r="O80" i="9"/>
  <c r="N80" i="10"/>
  <c r="O80" i="10" s="1"/>
  <c r="O96" i="9"/>
  <c r="N96" i="10"/>
  <c r="O96" i="10" s="1"/>
  <c r="O112" i="9"/>
  <c r="N112" i="10"/>
  <c r="O112" i="10" s="1"/>
  <c r="O128" i="9"/>
  <c r="N128" i="10"/>
  <c r="O128" i="10" s="1"/>
  <c r="O287" i="9"/>
  <c r="N287" i="10"/>
  <c r="O287" i="10" s="1"/>
  <c r="O343" i="9"/>
  <c r="N343" i="10"/>
  <c r="O343" i="10" s="1"/>
  <c r="O39" i="9"/>
  <c r="N39" i="10"/>
  <c r="O39" i="10" s="1"/>
  <c r="O55" i="9"/>
  <c r="N55" i="10"/>
  <c r="O55" i="10" s="1"/>
  <c r="O71" i="9"/>
  <c r="N71" i="10"/>
  <c r="O71" i="10" s="1"/>
  <c r="O87" i="9"/>
  <c r="N87" i="10"/>
  <c r="O87" i="10" s="1"/>
  <c r="O103" i="9"/>
  <c r="N103" i="10"/>
  <c r="O103" i="10" s="1"/>
  <c r="O119" i="9"/>
  <c r="N119" i="10"/>
  <c r="O119" i="10" s="1"/>
  <c r="O134" i="9"/>
  <c r="N134" i="10"/>
  <c r="O134" i="10" s="1"/>
  <c r="O142" i="9"/>
  <c r="N142" i="10"/>
  <c r="O142" i="10" s="1"/>
  <c r="O154" i="9"/>
  <c r="N154" i="10"/>
  <c r="O154" i="10" s="1"/>
  <c r="O170" i="9"/>
  <c r="N170" i="10"/>
  <c r="O170" i="10" s="1"/>
  <c r="O186" i="9"/>
  <c r="N186" i="10"/>
  <c r="O186" i="10" s="1"/>
  <c r="O202" i="9"/>
  <c r="N202" i="10"/>
  <c r="O202" i="10" s="1"/>
  <c r="O218" i="9"/>
  <c r="N218" i="10"/>
  <c r="O218" i="10" s="1"/>
  <c r="O234" i="9"/>
  <c r="N234" i="10"/>
  <c r="O234" i="10" s="1"/>
  <c r="O250" i="9"/>
  <c r="N250" i="10"/>
  <c r="O250" i="10" s="1"/>
  <c r="O331" i="9"/>
  <c r="N331" i="10"/>
  <c r="O331" i="10" s="1"/>
  <c r="O137" i="9"/>
  <c r="N137" i="10"/>
  <c r="O137" i="10" s="1"/>
  <c r="O153" i="9"/>
  <c r="N153" i="10"/>
  <c r="O153" i="10" s="1"/>
  <c r="O169" i="9"/>
  <c r="N169" i="10"/>
  <c r="O169" i="10" s="1"/>
  <c r="O185" i="9"/>
  <c r="N185" i="10"/>
  <c r="O185" i="10" s="1"/>
  <c r="O201" i="9"/>
  <c r="N201" i="10"/>
  <c r="O201" i="10" s="1"/>
  <c r="O217" i="9"/>
  <c r="N217" i="10"/>
  <c r="O217" i="10" s="1"/>
  <c r="O233" i="9"/>
  <c r="N233" i="10"/>
  <c r="O233" i="10" s="1"/>
  <c r="O249" i="9"/>
  <c r="N249" i="10"/>
  <c r="O249" i="10" s="1"/>
  <c r="O302" i="9"/>
  <c r="N302" i="10"/>
  <c r="O302" i="10" s="1"/>
  <c r="O359" i="9"/>
  <c r="N359" i="10"/>
  <c r="O359" i="10" s="1"/>
  <c r="O152" i="9"/>
  <c r="N152" i="10"/>
  <c r="O152" i="10" s="1"/>
  <c r="O168" i="9"/>
  <c r="N168" i="10"/>
  <c r="O168" i="10" s="1"/>
  <c r="O184" i="9"/>
  <c r="N184" i="10"/>
  <c r="O184" i="10" s="1"/>
  <c r="O200" i="9"/>
  <c r="N200" i="10"/>
  <c r="O200" i="10" s="1"/>
  <c r="O216" i="9"/>
  <c r="N216" i="10"/>
  <c r="O216" i="10" s="1"/>
  <c r="O232" i="9"/>
  <c r="N232" i="10"/>
  <c r="O232" i="10" s="1"/>
  <c r="O248" i="9"/>
  <c r="N248" i="10"/>
  <c r="O248" i="10" s="1"/>
  <c r="O263" i="9"/>
  <c r="N263" i="10"/>
  <c r="O263" i="10" s="1"/>
  <c r="O274" i="9"/>
  <c r="N274" i="10"/>
  <c r="O274" i="10" s="1"/>
  <c r="O290" i="9"/>
  <c r="N290" i="10"/>
  <c r="O290" i="10" s="1"/>
  <c r="O322" i="9"/>
  <c r="N322" i="10"/>
  <c r="O322" i="10" s="1"/>
  <c r="O426" i="9"/>
  <c r="N426" i="10"/>
  <c r="O426" i="10" s="1"/>
  <c r="O277" i="9"/>
  <c r="N277" i="10"/>
  <c r="O277" i="10" s="1"/>
  <c r="O293" i="9"/>
  <c r="N293" i="10"/>
  <c r="O293" i="10" s="1"/>
  <c r="O335" i="9"/>
  <c r="N335" i="10"/>
  <c r="O335" i="10" s="1"/>
  <c r="O370" i="9"/>
  <c r="N370" i="10"/>
  <c r="O370" i="10" s="1"/>
  <c r="O276" i="9"/>
  <c r="N276" i="10"/>
  <c r="O276" i="10" s="1"/>
  <c r="O292" i="9"/>
  <c r="N292" i="10"/>
  <c r="O292" i="10" s="1"/>
  <c r="O307" i="9"/>
  <c r="N307" i="10"/>
  <c r="O307" i="10" s="1"/>
  <c r="O323" i="9"/>
  <c r="N323" i="10"/>
  <c r="O323" i="10" s="1"/>
  <c r="O355" i="9"/>
  <c r="N355" i="10"/>
  <c r="O355" i="10" s="1"/>
  <c r="O309" i="9"/>
  <c r="N309" i="10"/>
  <c r="O309" i="10" s="1"/>
  <c r="O325" i="9"/>
  <c r="N325" i="10"/>
  <c r="O325" i="10" s="1"/>
  <c r="O341" i="9"/>
  <c r="N341" i="10"/>
  <c r="O341" i="10" s="1"/>
  <c r="O357" i="9"/>
  <c r="N357" i="10"/>
  <c r="O357" i="10" s="1"/>
  <c r="O374" i="9"/>
  <c r="N374" i="10"/>
  <c r="O374" i="10" s="1"/>
  <c r="O410" i="9"/>
  <c r="N410" i="10"/>
  <c r="O410" i="10" s="1"/>
  <c r="O312" i="9"/>
  <c r="N312" i="10"/>
  <c r="O312" i="10" s="1"/>
  <c r="O328" i="9"/>
  <c r="N328" i="10"/>
  <c r="O328" i="10" s="1"/>
  <c r="O344" i="9"/>
  <c r="N344" i="10"/>
  <c r="O344" i="10" s="1"/>
  <c r="O360" i="9"/>
  <c r="N360" i="10"/>
  <c r="O360" i="10" s="1"/>
  <c r="O389" i="9"/>
  <c r="N389" i="10"/>
  <c r="O389" i="10" s="1"/>
  <c r="O372" i="9"/>
  <c r="N372" i="10"/>
  <c r="O372" i="10" s="1"/>
  <c r="O388" i="9"/>
  <c r="N388" i="10"/>
  <c r="O388" i="10" s="1"/>
  <c r="O414" i="9"/>
  <c r="N414" i="10"/>
  <c r="O414" i="10" s="1"/>
  <c r="O371" i="9"/>
  <c r="N371" i="10"/>
  <c r="O371" i="10" s="1"/>
  <c r="O387" i="9"/>
  <c r="N387" i="10"/>
  <c r="O387" i="10" s="1"/>
  <c r="O418" i="9"/>
  <c r="N418" i="10"/>
  <c r="O418" i="10" s="1"/>
  <c r="O405" i="9"/>
  <c r="N405" i="10"/>
  <c r="O405" i="10" s="1"/>
  <c r="O421" i="9"/>
  <c r="N421" i="10"/>
  <c r="O421" i="10" s="1"/>
  <c r="O392" i="9"/>
  <c r="N392" i="10"/>
  <c r="O392" i="10" s="1"/>
  <c r="O408" i="9"/>
  <c r="N408" i="10"/>
  <c r="O408" i="10" s="1"/>
  <c r="O424" i="9"/>
  <c r="N424" i="10"/>
  <c r="O424" i="10" s="1"/>
  <c r="N8" i="10"/>
  <c r="O8" i="10" s="1"/>
  <c r="M435" i="9"/>
  <c r="N435" i="2"/>
  <c r="O435" i="2" s="1"/>
  <c r="N435" i="6"/>
  <c r="O435" i="6" s="1"/>
  <c r="N435" i="7"/>
  <c r="O435" i="7" s="1"/>
  <c r="N435" i="5"/>
  <c r="O435" i="5" s="1"/>
  <c r="N435" i="4"/>
  <c r="O435" i="4" s="1"/>
  <c r="N435" i="10"/>
  <c r="O435" i="10" s="1"/>
  <c r="N435" i="8"/>
  <c r="O435" i="8" s="1"/>
  <c r="N435" i="3"/>
  <c r="O435" i="3" s="1"/>
  <c r="N435" i="9"/>
  <c r="O435" i="9" l="1"/>
</calcChain>
</file>

<file path=xl/sharedStrings.xml><?xml version="1.0" encoding="utf-8"?>
<sst xmlns="http://schemas.openxmlformats.org/spreadsheetml/2006/main" count="4654" uniqueCount="500">
  <si>
    <t>Knr.</t>
  </si>
  <si>
    <t>Kommune</t>
  </si>
  <si>
    <t xml:space="preserve">Skatt </t>
  </si>
  <si>
    <t>Innbyggere</t>
  </si>
  <si>
    <t>Inntektsutjevning i kr pr innb</t>
  </si>
  <si>
    <t>Inntektsutjevning totalt</t>
  </si>
  <si>
    <t>Netto</t>
  </si>
  <si>
    <t>Netto innt.</t>
  </si>
  <si>
    <t xml:space="preserve">jan </t>
  </si>
  <si>
    <t>Kr pr innb</t>
  </si>
  <si>
    <t>Prosent av</t>
  </si>
  <si>
    <t>Symmetrisk</t>
  </si>
  <si>
    <t>Tilleggs-</t>
  </si>
  <si>
    <t>Brutto</t>
  </si>
  <si>
    <t>Finansier-</t>
  </si>
  <si>
    <t xml:space="preserve">Netto </t>
  </si>
  <si>
    <t>innt.utj.</t>
  </si>
  <si>
    <t>utj. tilskudd</t>
  </si>
  <si>
    <t>lands-</t>
  </si>
  <si>
    <t xml:space="preserve"> utjevning</t>
  </si>
  <si>
    <t>kompen-</t>
  </si>
  <si>
    <t>ing</t>
  </si>
  <si>
    <t>innt.utj</t>
  </si>
  <si>
    <t>inntekts-</t>
  </si>
  <si>
    <t>januar</t>
  </si>
  <si>
    <t>februar</t>
  </si>
  <si>
    <t>gjennomsnitt</t>
  </si>
  <si>
    <t>(60 pst.)</t>
  </si>
  <si>
    <t>sasjon</t>
  </si>
  <si>
    <t>Till.komp.</t>
  </si>
  <si>
    <t>utjevning</t>
  </si>
  <si>
    <t>(jan)</t>
  </si>
  <si>
    <t>Hele landet</t>
  </si>
  <si>
    <t xml:space="preserve">Trekk for finansiering av inntektsutjevningen (kr pr innb): </t>
  </si>
  <si>
    <t>/</t>
  </si>
  <si>
    <t>innb. =</t>
  </si>
  <si>
    <t>kr pr innb</t>
  </si>
  <si>
    <t>(jan-mar)</t>
  </si>
  <si>
    <t>jan-feb</t>
  </si>
  <si>
    <t>mars</t>
  </si>
  <si>
    <t>april</t>
  </si>
  <si>
    <t>(jan-apr)</t>
  </si>
  <si>
    <t>jan-mar</t>
  </si>
  <si>
    <t>jan-mai</t>
  </si>
  <si>
    <t>(jan-mai)</t>
  </si>
  <si>
    <t>jan-april</t>
  </si>
  <si>
    <t>mai</t>
  </si>
  <si>
    <t>jan-juli</t>
  </si>
  <si>
    <t>(jan-juli)</t>
  </si>
  <si>
    <t>juli</t>
  </si>
  <si>
    <t>jan-august</t>
  </si>
  <si>
    <t>(jan-august)</t>
  </si>
  <si>
    <t>august</t>
  </si>
  <si>
    <t>jan-september</t>
  </si>
  <si>
    <t>(jan-september)</t>
  </si>
  <si>
    <t>september</t>
  </si>
  <si>
    <t>jan-november</t>
  </si>
  <si>
    <t>(jan-november)</t>
  </si>
  <si>
    <t>november</t>
  </si>
  <si>
    <t>jan-desember</t>
  </si>
  <si>
    <t>(jan-desember)</t>
  </si>
  <si>
    <t>desember</t>
  </si>
  <si>
    <t>(jan-feb)</t>
  </si>
  <si>
    <t>pr. 1.1.18</t>
  </si>
  <si>
    <t>Skatt jan-desember 2018</t>
  </si>
  <si>
    <t>Beregninger av skatt og netto inntektsutjevning for kommunene, desember 2018</t>
  </si>
  <si>
    <t>Skatt jan-november 2018</t>
  </si>
  <si>
    <t>Beregninger av skatt og netto inntektsutjevning for kommunene, november 2018</t>
  </si>
  <si>
    <t>Skatt jan-september 2018</t>
  </si>
  <si>
    <t>Beregninger av skatt og netto inntektsutjevning for kommunene, september 2018</t>
  </si>
  <si>
    <t>Skatt jan-august 2018</t>
  </si>
  <si>
    <t>Beregninger av skatt og netto inntektsutjevning for kommunene, august 2018</t>
  </si>
  <si>
    <t>Skatt jan-juli 2018</t>
  </si>
  <si>
    <t>Beregninger av skatt og netto inntektsutjevning for kommunene, juli 2018</t>
  </si>
  <si>
    <t>Skatt jan-mai 2018</t>
  </si>
  <si>
    <t>Beregninger av skatt og netto inntektsutjevning for kommunene, mai 2018</t>
  </si>
  <si>
    <t>Skatt jan-apr 2018</t>
  </si>
  <si>
    <t>Beregninger av skatt og netto inntektsutjevning for kommunene, april 2018</t>
  </si>
  <si>
    <t>Skatt jan-mar 2018</t>
  </si>
  <si>
    <t>Beregninger av skatt og netto inntektsutjevning for kommunene, mars 2018</t>
  </si>
  <si>
    <t>Beregninger av skatt og netto inntektsutjevning for kommunene, februar 2018</t>
  </si>
  <si>
    <t>Skatt jan-feb 2018</t>
  </si>
  <si>
    <t>Beregninger av skatt og netto inntektsutjevning for kommunene, januar 2018</t>
  </si>
  <si>
    <t>Skatt jan 2018</t>
  </si>
  <si>
    <t>Halden</t>
  </si>
  <si>
    <t>Moss</t>
  </si>
  <si>
    <t>Sarpsborg</t>
  </si>
  <si>
    <t>Fredrikstad</t>
  </si>
  <si>
    <t>Hvaler</t>
  </si>
  <si>
    <t>Aremark</t>
  </si>
  <si>
    <t>Marker</t>
  </si>
  <si>
    <t>Rømskog</t>
  </si>
  <si>
    <t>Trøgstad</t>
  </si>
  <si>
    <t>Spydeberg</t>
  </si>
  <si>
    <t>Askim</t>
  </si>
  <si>
    <t>Eidsberg</t>
  </si>
  <si>
    <t>Skiptvet</t>
  </si>
  <si>
    <t>Rakkestad</t>
  </si>
  <si>
    <t>Råde</t>
  </si>
  <si>
    <t>Rygge</t>
  </si>
  <si>
    <t>Våler</t>
  </si>
  <si>
    <t>Hobøl</t>
  </si>
  <si>
    <t>Vestby</t>
  </si>
  <si>
    <t>Ski</t>
  </si>
  <si>
    <t>Ås</t>
  </si>
  <si>
    <t>Frogn</t>
  </si>
  <si>
    <t>Nesodden</t>
  </si>
  <si>
    <t>Oppegård</t>
  </si>
  <si>
    <t>Bærum</t>
  </si>
  <si>
    <t>Asker</t>
  </si>
  <si>
    <t>Aurskog-Høland</t>
  </si>
  <si>
    <t>Sørum</t>
  </si>
  <si>
    <t>Fet</t>
  </si>
  <si>
    <t>Rælingen</t>
  </si>
  <si>
    <t>Enebakk</t>
  </si>
  <si>
    <t>Lørenskog</t>
  </si>
  <si>
    <t>Skedsmo</t>
  </si>
  <si>
    <t>Nittedal</t>
  </si>
  <si>
    <t>Gjerdrum</t>
  </si>
  <si>
    <t>Ullensaker</t>
  </si>
  <si>
    <t>Nes</t>
  </si>
  <si>
    <t>Eidsvoll</t>
  </si>
  <si>
    <t>Nannestad</t>
  </si>
  <si>
    <t>Hurdal</t>
  </si>
  <si>
    <t>Oslo</t>
  </si>
  <si>
    <t>Kongsvinger</t>
  </si>
  <si>
    <t>Hamar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</si>
  <si>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</si>
  <si>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</si>
  <si>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</si>
  <si>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</si>
  <si>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</si>
  <si>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</si>
  <si>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</si>
  <si>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</si>
  <si>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</si>
  <si>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</si>
  <si>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</si>
  <si>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</si>
  <si>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</si>
  <si>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</si>
  <si>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</si>
  <si>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</si>
  <si>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</si>
  <si>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</si>
  <si>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</si>
  <si>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Lillehammer</t>
  </si>
  <si>
    <t>Gjøvik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</si>
  <si>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</si>
  <si>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</si>
  <si>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</si>
  <si>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</si>
  <si>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</si>
  <si>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</si>
  <si>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</si>
  <si>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</si>
  <si>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</si>
  <si>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</si>
  <si>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</si>
  <si>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</si>
  <si>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</si>
  <si>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Jevnaker</t>
  </si>
  <si>
    <t>Lunner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</si>
  <si>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</si>
  <si>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</si>
  <si>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</si>
  <si>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</si>
  <si>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</si>
  <si>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</si>
  <si>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</si>
  <si>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</si>
  <si>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</si>
  <si>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Drammen</t>
  </si>
  <si>
    <t>Kongsberg</t>
  </si>
  <si>
    <t>Ringerike</t>
  </si>
  <si>
    <t>Hole</t>
  </si>
  <si>
    <t>Flå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</si>
  <si>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</si>
  <si>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</si>
  <si>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</si>
  <si>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</si>
  <si>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</si>
  <si>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</si>
  <si>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</si>
  <si>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</si>
  <si>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Nedre Eiker</t>
  </si>
  <si>
    <t>Lier</t>
  </si>
  <si>
    <t>Røyken</t>
  </si>
  <si>
    <t>Hurum</t>
  </si>
  <si>
    <t>Flesberg</t>
  </si>
  <si>
    <t>Rollag</t>
  </si>
  <si>
    <t>Nore og Uvdal</t>
  </si>
  <si>
    <t>Horten</t>
  </si>
  <si>
    <t>Tønsberg</t>
  </si>
  <si>
    <t>Sandefjord</t>
  </si>
  <si>
    <t>Svelvik</t>
  </si>
  <si>
    <t>Larvik</t>
  </si>
  <si>
    <t>Sande</t>
  </si>
  <si>
    <t>Holmestrand</t>
  </si>
  <si>
    <t>Re</t>
  </si>
  <si>
    <t>Færder</t>
  </si>
  <si>
    <t>Porsgrunn</t>
  </si>
  <si>
    <t>Skien</t>
  </si>
  <si>
    <t>Notodden</t>
  </si>
  <si>
    <t>Siljan</t>
  </si>
  <si>
    <t>Bamble</t>
  </si>
  <si>
    <t>Kragerø</t>
  </si>
  <si>
    <t>Drangedal</t>
  </si>
  <si>
    <t>Nome</t>
  </si>
  <si>
    <t>Bø</t>
  </si>
  <si>
    <t>Sauherad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</si>
  <si>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</si>
  <si>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</si>
  <si>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</si>
  <si>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</si>
  <si>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</si>
  <si>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</si>
  <si>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</si>
  <si>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</si>
  <si>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Risør</t>
  </si>
  <si>
    <t>Grimstad</t>
  </si>
  <si>
    <t>Arendal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</si>
  <si>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</si>
  <si>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</si>
  <si>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</si>
  <si>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</si>
  <si>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</si>
  <si>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</si>
  <si>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</si>
  <si>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</si>
  <si>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</si>
  <si>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</si>
  <si>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</si>
  <si>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</si>
  <si>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Kristiansand</t>
  </si>
  <si>
    <t>Mandal</t>
  </si>
  <si>
    <t>Farsund</t>
  </si>
  <si>
    <t>Flekkefjord</t>
  </si>
  <si>
    <t>Vennesla</t>
  </si>
  <si>
    <t>Songdalen</t>
  </si>
  <si>
    <t>Søgne</t>
  </si>
  <si>
    <t>Marnardal</t>
  </si>
  <si>
    <t>Åseral</t>
  </si>
  <si>
    <t>Audnedal</t>
  </si>
  <si>
    <t>Lindesnes</t>
  </si>
  <si>
    <t>Lyngdal</t>
  </si>
  <si>
    <t>Hægebostad</t>
  </si>
  <si>
    <t>Kvinesdal</t>
  </si>
  <si>
    <t>Sirdal</t>
  </si>
  <si>
    <t>Eigersund</t>
  </si>
  <si>
    <t>Sandnes</t>
  </si>
  <si>
    <t>Stavanger</t>
  </si>
  <si>
    <t>Haugesund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</si>
  <si>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</si>
  <si>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</si>
  <si>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</si>
  <si>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</si>
  <si>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</si>
  <si>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</si>
  <si>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</si>
  <si>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</si>
  <si>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</si>
  <si>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Forsand</t>
  </si>
  <si>
    <t>Strand</t>
  </si>
  <si>
    <t>Hjelmeland</t>
  </si>
  <si>
    <t>Suldal</t>
  </si>
  <si>
    <t>Sauda</t>
  </si>
  <si>
    <t>Finnøy</t>
  </si>
  <si>
    <t>Rennesøy</t>
  </si>
  <si>
    <t>Kvitsøy</t>
  </si>
  <si>
    <t>Bokn</t>
  </si>
  <si>
    <t>Tysvær</t>
  </si>
  <si>
    <t>Karmøy</t>
  </si>
  <si>
    <t>Utsira</t>
  </si>
  <si>
    <t>Vindafjord</t>
  </si>
  <si>
    <t>Bergen</t>
  </si>
  <si>
    <t>Etne</t>
  </si>
  <si>
    <t>Sveio</t>
  </si>
  <si>
    <t>Bømlo</t>
  </si>
  <si>
    <t>Stord</t>
  </si>
  <si>
    <t>Fitjar</t>
  </si>
  <si>
    <t>Tysnes</t>
  </si>
  <si>
    <t>Kvinnherad</t>
  </si>
  <si>
    <t>Jondal</t>
  </si>
  <si>
    <t>Odda</t>
  </si>
  <si>
    <t>Ullensvang</t>
  </si>
  <si>
    <t>Eidfjord</t>
  </si>
  <si>
    <t>Ulvik</t>
  </si>
  <si>
    <t>Granvin</t>
  </si>
  <si>
    <t>Voss</t>
  </si>
  <si>
    <t>Kvam</t>
  </si>
  <si>
    <t>Fusa</t>
  </si>
  <si>
    <t>Samnanger</t>
  </si>
  <si>
    <t>Austevoll</t>
  </si>
  <si>
    <t>Sund</t>
  </si>
  <si>
    <t>Fjell</t>
  </si>
  <si>
    <t>Askøy</t>
  </si>
  <si>
    <t>Vaksdal</t>
  </si>
  <si>
    <t>Modalen</t>
  </si>
  <si>
    <t>Osterøy</t>
  </si>
  <si>
    <t>Meland</t>
  </si>
  <si>
    <t>Øygarden</t>
  </si>
  <si>
    <t>Radøy</t>
  </si>
  <si>
    <t>Lindås</t>
  </si>
  <si>
    <t>Austrheim</t>
  </si>
  <si>
    <t>Fedje</t>
  </si>
  <si>
    <t>Masfjorden</t>
  </si>
  <si>
    <t>Flora</t>
  </si>
  <si>
    <t>Gulen</t>
  </si>
  <si>
    <t>Solund</t>
  </si>
  <si>
    <t>Hyllestad</t>
  </si>
  <si>
    <t>Høyanger</t>
  </si>
  <si>
    <t>Vik</t>
  </si>
  <si>
    <t>Balestrand</t>
  </si>
  <si>
    <t>Leikanger</t>
  </si>
  <si>
    <t>Sogndal</t>
  </si>
  <si>
    <t>Aurland</t>
  </si>
  <si>
    <t>Lærdal</t>
  </si>
  <si>
    <t>Årdal</t>
  </si>
  <si>
    <t>Luster</t>
  </si>
  <si>
    <t>Askvoll</t>
  </si>
  <si>
    <t>Fjaler</t>
  </si>
  <si>
    <t>Gaular</t>
  </si>
  <si>
    <t>Jølster</t>
  </si>
  <si>
    <t>Førde</t>
  </si>
  <si>
    <t>Naustdal</t>
  </si>
  <si>
    <t>Bremanger</t>
  </si>
  <si>
    <t>Vågsøy</t>
  </si>
  <si>
    <t>Selje</t>
  </si>
  <si>
    <t>Eid</t>
  </si>
  <si>
    <t>Hornindal</t>
  </si>
  <si>
    <t>Gloppen</t>
  </si>
  <si>
    <t>Stryn</t>
  </si>
  <si>
    <t>Molde</t>
  </si>
  <si>
    <t>Ålesund</t>
  </si>
  <si>
    <t>Kristiansund</t>
  </si>
  <si>
    <t>Vanylven</t>
  </si>
  <si>
    <t>Herøy</t>
  </si>
  <si>
    <t>Ulstein</t>
  </si>
  <si>
    <t>Hareid</t>
  </si>
  <si>
    <t>Volda</t>
  </si>
  <si>
    <t>Ørsta</t>
  </si>
  <si>
    <t>Ørskog</t>
  </si>
  <si>
    <t>Norddal</t>
  </si>
  <si>
    <t>Stranda</t>
  </si>
  <si>
    <t>Stordal</t>
  </si>
  <si>
    <t>Sykkylven</t>
  </si>
  <si>
    <t>Skodje</t>
  </si>
  <si>
    <t>Sula</t>
  </si>
  <si>
    <t>Giske</t>
  </si>
  <si>
    <t>Haram</t>
  </si>
  <si>
    <t>Vestnes</t>
  </si>
  <si>
    <t>Rauma</t>
  </si>
  <si>
    <t>Nesset</t>
  </si>
  <si>
    <t>Midsund</t>
  </si>
  <si>
    <t>Sandøy</t>
  </si>
  <si>
    <t>Aukra</t>
  </si>
  <si>
    <t>Fræna</t>
  </si>
  <si>
    <t>Eide</t>
  </si>
  <si>
    <t>Averøy</t>
  </si>
  <si>
    <t>Gjemnes</t>
  </si>
  <si>
    <t>Tingvoll</t>
  </si>
  <si>
    <t>Sunndal</t>
  </si>
  <si>
    <t>Surnadal</t>
  </si>
  <si>
    <t>Rindal</t>
  </si>
  <si>
    <t>Halsa</t>
  </si>
  <si>
    <t>Smøla</t>
  </si>
  <si>
    <t>Aure</t>
  </si>
  <si>
    <t>Bodø</t>
  </si>
  <si>
    <t>Narvik</t>
  </si>
  <si>
    <t>Bindal</t>
  </si>
  <si>
    <t>Sømna</t>
  </si>
  <si>
    <t>Brønnøy</t>
  </si>
  <si>
    <t>Vega</t>
  </si>
  <si>
    <t>Vevelstad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</si>
  <si>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</si>
  <si>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</si>
  <si>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</si>
  <si>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</si>
  <si>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</si>
  <si>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</si>
  <si>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</si>
  <si>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</si>
  <si>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</si>
  <si>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</si>
  <si>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</si>
  <si>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</si>
  <si>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</si>
  <si>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</si>
  <si>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</si>
  <si>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</si>
  <si>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 - Fuosko</t>
  </si>
  <si>
    <t>Sørfold</t>
  </si>
  <si>
    <t>Steigen</t>
  </si>
  <si>
    <t>Hamarøy - Hábmer</t>
  </si>
  <si>
    <t>Divtasvuodna - Tysfjord</t>
  </si>
  <si>
    <t>Lødingen</t>
  </si>
  <si>
    <t>Tjeldsund</t>
  </si>
  <si>
    <t>Evenes</t>
  </si>
  <si>
    <t>Ballangen</t>
  </si>
  <si>
    <t>Røst</t>
  </si>
  <si>
    <t>Værøy</t>
  </si>
  <si>
    <t>Flakstad</t>
  </si>
  <si>
    <t>Vestvågøy</t>
  </si>
  <si>
    <t>Vågan</t>
  </si>
  <si>
    <t>Hadsel</t>
  </si>
  <si>
    <t>Øksnes</t>
  </si>
  <si>
    <t>Sortland - Suortá</t>
  </si>
  <si>
    <t>Andøy</t>
  </si>
  <si>
    <t>Moskenes</t>
  </si>
  <si>
    <t>Tromsø</t>
  </si>
  <si>
    <t>Harstad - Hárstták</t>
  </si>
  <si>
    <t>Kvæfjord</t>
  </si>
  <si>
    <t>Skånland</t>
  </si>
  <si>
    <t>Ibestad</t>
  </si>
  <si>
    <t>Gratangen</t>
  </si>
  <si>
    <t>Loabák - Lavangen</t>
  </si>
  <si>
    <t>Bardu</t>
  </si>
  <si>
    <t>Salangen</t>
  </si>
  <si>
    <t>Målselv</t>
  </si>
  <si>
    <t>Sørreisa</t>
  </si>
  <si>
    <t>Dyrøy</t>
  </si>
  <si>
    <t>Tranøy</t>
  </si>
  <si>
    <t>Torsken</t>
  </si>
  <si>
    <t>Berg</t>
  </si>
  <si>
    <t>Lenvik</t>
  </si>
  <si>
    <t>Balsfjord</t>
  </si>
  <si>
    <t>Karlsøy</t>
  </si>
  <si>
    <t>Lyngen</t>
  </si>
  <si>
    <t>Storfjord - Omasvuotna - Omasvuono</t>
  </si>
  <si>
    <t>Gáivuotna - Kåfjord - Kaivuono</t>
  </si>
  <si>
    <t>Skjervøy</t>
  </si>
  <si>
    <t>Nordreisa</t>
  </si>
  <si>
    <t>Kvænangen</t>
  </si>
  <si>
    <t>Vardø</t>
  </si>
  <si>
    <t>Vadsø</t>
  </si>
  <si>
    <t>Hammerfest</t>
  </si>
  <si>
    <t>Guovdageaidnu - Kautokeino</t>
  </si>
  <si>
    <t>Alta</t>
  </si>
  <si>
    <t>Loppa</t>
  </si>
  <si>
    <t>Hasvik</t>
  </si>
  <si>
    <t>Kvalsund</t>
  </si>
  <si>
    <t>Måsøy</t>
  </si>
  <si>
    <t>Nordkapp</t>
  </si>
  <si>
    <t>Porsanger - Porsángu - Porsanki</t>
  </si>
  <si>
    <t>Kárá?johka - Karasjok</t>
  </si>
  <si>
    <t>Lebesby</t>
  </si>
  <si>
    <t>Gamvik</t>
  </si>
  <si>
    <t>Berlevåg</t>
  </si>
  <si>
    <t>Deatnu - Tana</t>
  </si>
  <si>
    <t>Unjárga - Nesseby</t>
  </si>
  <si>
    <t>Båtsfjord</t>
  </si>
  <si>
    <t>Sør-Varanger</t>
  </si>
  <si>
    <t>Trondheim</t>
  </si>
  <si>
    <t>Steinkjer</t>
  </si>
  <si>
    <t>Namsos</t>
  </si>
  <si>
    <t>Hemne</t>
  </si>
  <si>
    <t>Snillfjord</t>
  </si>
  <si>
    <t>Hitra</t>
  </si>
  <si>
    <t>Frøya</t>
  </si>
  <si>
    <t>Ørland</t>
  </si>
  <si>
    <t>Agdenes</t>
  </si>
  <si>
    <t>Bjugn</t>
  </si>
  <si>
    <t>Åfjord</t>
  </si>
  <si>
    <t>Roan</t>
  </si>
  <si>
    <t>Osen</t>
  </si>
  <si>
    <t>Oppdal</t>
  </si>
  <si>
    <t>Rennebu</t>
  </si>
  <si>
    <t>Meldal</t>
  </si>
  <si>
    <t>Orkdal</t>
  </si>
  <si>
    <t>Røros</t>
  </si>
  <si>
    <t>Holtålen</t>
  </si>
  <si>
    <t>Midtre Gauldal</t>
  </si>
  <si>
    <t>Melhus</t>
  </si>
  <si>
    <t>Skaun</t>
  </si>
  <si>
    <t>Klæbu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</si>
  <si>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</si>
  <si>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</si>
  <si>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</si>
  <si>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</si>
  <si>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</si>
  <si>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</si>
  <si>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</si>
  <si>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</si>
  <si>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Verran</t>
  </si>
  <si>
    <t>Namdalseid</t>
  </si>
  <si>
    <t>Snåase - Snåsa</t>
  </si>
  <si>
    <t>Lierne</t>
  </si>
  <si>
    <t>Raarvihke - Røyrvik</t>
  </si>
  <si>
    <t>Namsskogan</t>
  </si>
  <si>
    <t>Grong</t>
  </si>
  <si>
    <t>Høylandet</t>
  </si>
  <si>
    <t>Overhalla</t>
  </si>
  <si>
    <t>Fosnes</t>
  </si>
  <si>
    <t>Flatanger</t>
  </si>
  <si>
    <t>Vikna</t>
  </si>
  <si>
    <t>Nærøy</t>
  </si>
  <si>
    <t>Leka</t>
  </si>
  <si>
    <t>Inderøy</t>
  </si>
  <si>
    <t>Indre Fosen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</si>
</sst>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,##0.0"/>
    <numFmt numFmtId="165" formatCode="0000"/>
    <numFmt numFmtId="166" formatCode="0.0\ %"/>
    <numFmt numFmtId="167" formatCode="_(* #,##0.00_);_(* \(#,##0.00\);_(* &quot;-&quot;??_);_(@_)"/>
    <numFmt numFmtId="168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0"/>
      <name val="Tms Rmn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22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" fontId="2" fillId="0" borderId="0" applyFont="0" applyFill="0" applyBorder="0" applyAlignment="0" applyProtection="0"/>
  </cellStyleXfs>
  <cellXfs count="86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3" borderId="0" xfId="0" applyFont="1" applyFill="1"/>
    <xf numFmtId="0" fontId="7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" fontId="5" fillId="2" borderId="7" xfId="0" applyNumberFormat="1" applyFont="1" applyFill="1" applyBorder="1" applyAlignment="1"/>
    <xf numFmtId="2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3" xfId="0" applyNumberFormat="1" applyFont="1" applyFill="1" applyBorder="1" applyAlignment="1"/>
    <xf numFmtId="2" fontId="5" fillId="2" borderId="13" xfId="0" applyNumberFormat="1" applyFont="1" applyFill="1" applyBorder="1" applyAlignment="1">
      <alignment horizontal="center"/>
    </xf>
    <xf numFmtId="3" fontId="5" fillId="2" borderId="3" xfId="4" applyNumberFormat="1" applyFont="1" applyFill="1" applyBorder="1" applyAlignment="1">
      <alignment horizontal="center"/>
    </xf>
    <xf numFmtId="0" fontId="5" fillId="2" borderId="4" xfId="4" applyFont="1" applyFill="1" applyBorder="1" applyAlignment="1">
      <alignment horizontal="right"/>
    </xf>
    <xf numFmtId="0" fontId="5" fillId="2" borderId="4" xfId="4" applyFont="1" applyFill="1" applyBorder="1" applyAlignment="1">
      <alignment horizontal="center"/>
    </xf>
    <xf numFmtId="1" fontId="5" fillId="2" borderId="4" xfId="0" quotePrefix="1" applyNumberFormat="1" applyFont="1" applyFill="1" applyBorder="1" applyAlignment="1">
      <alignment horizontal="center"/>
    </xf>
    <xf numFmtId="1" fontId="5" fillId="2" borderId="1" xfId="4" applyNumberFormat="1" applyFont="1" applyFill="1" applyBorder="1" applyAlignment="1">
      <alignment horizontal="center"/>
    </xf>
    <xf numFmtId="2" fontId="5" fillId="2" borderId="4" xfId="4" applyNumberFormat="1" applyFont="1" applyFill="1" applyBorder="1" applyAlignment="1">
      <alignment horizontal="center"/>
    </xf>
    <xf numFmtId="3" fontId="5" fillId="2" borderId="4" xfId="4" applyNumberFormat="1" applyFont="1" applyFill="1" applyBorder="1" applyAlignment="1">
      <alignment horizontal="center"/>
    </xf>
    <xf numFmtId="0" fontId="5" fillId="0" borderId="0" xfId="4" applyFont="1" applyBorder="1" applyAlignment="1"/>
    <xf numFmtId="0" fontId="8" fillId="0" borderId="0" xfId="4" applyFont="1" applyBorder="1" applyAlignment="1">
      <alignment horizontal="right"/>
    </xf>
    <xf numFmtId="1" fontId="8" fillId="0" borderId="0" xfId="4" applyNumberFormat="1" applyFont="1" applyBorder="1" applyAlignment="1">
      <alignment horizontal="right"/>
    </xf>
    <xf numFmtId="2" fontId="8" fillId="0" borderId="0" xfId="4" applyNumberFormat="1" applyFont="1" applyBorder="1" applyAlignment="1">
      <alignment horizontal="right"/>
    </xf>
    <xf numFmtId="0" fontId="5" fillId="0" borderId="0" xfId="4" applyFont="1"/>
    <xf numFmtId="165" fontId="5" fillId="0" borderId="0" xfId="4" applyNumberFormat="1" applyFont="1" applyBorder="1" applyAlignment="1">
      <alignment horizontal="left"/>
    </xf>
    <xf numFmtId="0" fontId="5" fillId="0" borderId="0" xfId="4" applyFont="1" applyBorder="1"/>
    <xf numFmtId="0" fontId="5" fillId="0" borderId="0" xfId="0" applyFont="1" applyBorder="1"/>
    <xf numFmtId="3" fontId="5" fillId="0" borderId="0" xfId="0" applyNumberFormat="1" applyFont="1" applyBorder="1"/>
    <xf numFmtId="3" fontId="5" fillId="0" borderId="0" xfId="9" applyNumberFormat="1" applyFont="1"/>
    <xf numFmtId="166" fontId="5" fillId="0" borderId="0" xfId="5" applyNumberFormat="1" applyFont="1" applyBorder="1"/>
    <xf numFmtId="1" fontId="5" fillId="0" borderId="0" xfId="5" applyNumberFormat="1" applyFont="1" applyBorder="1"/>
    <xf numFmtId="2" fontId="5" fillId="0" borderId="0" xfId="4" quotePrefix="1" applyNumberFormat="1" applyFont="1" applyBorder="1"/>
    <xf numFmtId="3" fontId="5" fillId="0" borderId="0" xfId="9" applyNumberFormat="1" applyFont="1" applyBorder="1"/>
    <xf numFmtId="165" fontId="5" fillId="0" borderId="0" xfId="4" applyNumberFormat="1" applyFont="1" applyBorder="1"/>
    <xf numFmtId="3" fontId="5" fillId="0" borderId="0" xfId="4" applyNumberFormat="1" applyFont="1"/>
    <xf numFmtId="0" fontId="9" fillId="0" borderId="15" xfId="4" applyFont="1" applyBorder="1"/>
    <xf numFmtId="3" fontId="8" fillId="0" borderId="15" xfId="0" applyNumberFormat="1" applyFont="1" applyBorder="1"/>
    <xf numFmtId="3" fontId="8" fillId="0" borderId="15" xfId="9" applyNumberFormat="1" applyFont="1" applyBorder="1"/>
    <xf numFmtId="166" fontId="8" fillId="0" borderId="15" xfId="5" applyNumberFormat="1" applyFont="1" applyBorder="1"/>
    <xf numFmtId="1" fontId="8" fillId="0" borderId="15" xfId="5" applyNumberFormat="1" applyFont="1" applyBorder="1"/>
    <xf numFmtId="2" fontId="8" fillId="0" borderId="15" xfId="4" quotePrefix="1" applyNumberFormat="1" applyFont="1" applyBorder="1"/>
    <xf numFmtId="0" fontId="6" fillId="0" borderId="0" xfId="4" applyFont="1" applyBorder="1"/>
    <xf numFmtId="164" fontId="5" fillId="0" borderId="0" xfId="9" applyNumberFormat="1" applyFont="1" applyBorder="1"/>
    <xf numFmtId="0" fontId="5" fillId="2" borderId="0" xfId="4" applyFont="1" applyFill="1" applyBorder="1"/>
    <xf numFmtId="3" fontId="5" fillId="2" borderId="0" xfId="9" applyNumberFormat="1" applyFont="1" applyFill="1" applyAlignment="1"/>
    <xf numFmtId="1" fontId="5" fillId="2" borderId="0" xfId="9" applyNumberFormat="1" applyFont="1" applyFill="1"/>
    <xf numFmtId="3" fontId="5" fillId="2" borderId="0" xfId="9" applyNumberFormat="1" applyFont="1" applyFill="1"/>
    <xf numFmtId="4" fontId="5" fillId="2" borderId="0" xfId="7" applyNumberFormat="1" applyFont="1" applyFill="1"/>
    <xf numFmtId="2" fontId="5" fillId="2" borderId="0" xfId="9" applyNumberFormat="1" applyFont="1" applyFill="1"/>
    <xf numFmtId="3" fontId="5" fillId="0" borderId="0" xfId="9" applyNumberFormat="1" applyFont="1" applyAlignment="1"/>
    <xf numFmtId="0" fontId="5" fillId="0" borderId="0" xfId="4" applyFont="1" applyFill="1" applyBorder="1"/>
    <xf numFmtId="0" fontId="8" fillId="0" borderId="0" xfId="4" applyFont="1" applyBorder="1"/>
    <xf numFmtId="1" fontId="5" fillId="0" borderId="0" xfId="0" applyNumberFormat="1" applyFont="1"/>
    <xf numFmtId="2" fontId="5" fillId="0" borderId="0" xfId="0" applyNumberFormat="1" applyFont="1"/>
    <xf numFmtId="168" fontId="6" fillId="0" borderId="0" xfId="1" applyNumberFormat="1" applyFont="1"/>
    <xf numFmtId="43" fontId="5" fillId="0" borderId="0" xfId="7" applyFont="1" applyBorder="1"/>
    <xf numFmtId="3" fontId="7" fillId="0" borderId="0" xfId="0" applyNumberFormat="1" applyFont="1"/>
    <xf numFmtId="3" fontId="5" fillId="0" borderId="0" xfId="4" applyNumberFormat="1" applyFont="1" applyBorder="1"/>
    <xf numFmtId="3" fontId="8" fillId="0" borderId="0" xfId="4" applyNumberFormat="1" applyFont="1" applyBorder="1" applyAlignment="1">
      <alignment horizontal="right"/>
    </xf>
    <xf numFmtId="1" fontId="5" fillId="0" borderId="0" xfId="9" applyNumberFormat="1" applyFont="1"/>
    <xf numFmtId="43" fontId="5" fillId="0" borderId="0" xfId="4" applyNumberFormat="1" applyFont="1" applyBorder="1"/>
    <xf numFmtId="0" fontId="5" fillId="2" borderId="1" xfId="4" applyFont="1" applyFill="1" applyBorder="1" applyAlignment="1">
      <alignment horizontal="right"/>
    </xf>
    <xf numFmtId="1" fontId="5" fillId="2" borderId="7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5" fillId="2" borderId="4" xfId="4" applyNumberFormat="1" applyFont="1" applyFill="1" applyBorder="1" applyAlignment="1">
      <alignment horizontal="center"/>
    </xf>
    <xf numFmtId="0" fontId="5" fillId="0" borderId="0" xfId="4" applyNumberFormat="1" applyFont="1" applyBorder="1"/>
    <xf numFmtId="0" fontId="8" fillId="4" borderId="14" xfId="4" applyFont="1" applyFill="1" applyBorder="1" applyAlignment="1">
      <alignment horizontal="center"/>
    </xf>
    <xf numFmtId="0" fontId="8" fillId="5" borderId="14" xfId="4" applyFont="1" applyFill="1" applyBorder="1" applyAlignment="1">
      <alignment horizontal="center"/>
    </xf>
    <xf numFmtId="3" fontId="5" fillId="0" borderId="0" xfId="0" applyNumberFormat="1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0">
    <cellStyle name="Komma" xfId="7" builtinId="3"/>
    <cellStyle name="Komma 2" xfId="1"/>
    <cellStyle name="Normal" xfId="0" builtinId="0"/>
    <cellStyle name="Normal 2" xfId="2"/>
    <cellStyle name="Normal 3" xfId="3"/>
    <cellStyle name="Normal_innutj" xfId="4"/>
    <cellStyle name="Prosent" xfId="5" builtinId="5"/>
    <cellStyle name="Prosent 2" xfId="6"/>
    <cellStyle name="Tusenskille 2" xfId="8"/>
    <cellStyle name="Tusenskille_innutj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7"/>
  <sheetViews>
    <sheetView tabSelected="1" workbookViewId="0">
      <pane xSplit="2" ySplit="7" topLeftCell="C395" activePane="bottomRight" state="frozen"/>
      <selection pane="topRight" activeCell="C1" sqref="C1"/>
      <selection pane="bottomLeft" activeCell="A8" sqref="A8"/>
      <selection pane="bottomRight" activeCell="R407" sqref="R407"/>
    </sheetView>
  </sheetViews>
  <sheetFormatPr baseColWidth="10" defaultColWidth="11.42578125" defaultRowHeight="12.75" x14ac:dyDescent="0.2"/>
  <cols>
    <col min="1" max="1" width="6.42578125" style="4" customWidth="1"/>
    <col min="2" max="2" width="14" style="4" bestFit="1" customWidth="1"/>
    <col min="3" max="3" width="15.28515625" style="4" customWidth="1"/>
    <col min="4" max="4" width="12.28515625" style="4" bestFit="1" customWidth="1"/>
    <col min="5" max="11" width="11.42578125" style="4" customWidth="1"/>
    <col min="12" max="12" width="13" style="4" bestFit="1" customWidth="1"/>
    <col min="13" max="14" width="12.85546875" style="4" bestFit="1" customWidth="1"/>
    <col min="15" max="15" width="11.42578125" style="4" customWidth="1"/>
    <col min="16" max="16384" width="11.42578125" style="4"/>
  </cols>
  <sheetData>
    <row r="1" spans="1:15" ht="22.5" customHeight="1" x14ac:dyDescent="0.2">
      <c r="A1" s="78" t="s">
        <v>65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15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64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15" x14ac:dyDescent="0.2">
      <c r="A3" s="81"/>
      <c r="B3" s="81"/>
      <c r="C3" s="8" t="s">
        <v>59</v>
      </c>
      <c r="D3" s="9" t="s">
        <v>63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2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56</v>
      </c>
      <c r="O4" s="17" t="s">
        <v>61</v>
      </c>
    </row>
    <row r="5" spans="1:15" x14ac:dyDescent="0.2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60</v>
      </c>
      <c r="N5" s="27"/>
      <c r="O5" s="27"/>
    </row>
    <row r="6" spans="1:15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15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x14ac:dyDescent="0.2">
      <c r="A8" s="33">
        <v>101</v>
      </c>
      <c r="B8" s="34" t="s">
        <v>84</v>
      </c>
      <c r="C8" s="36">
        <v>758713972</v>
      </c>
      <c r="D8" s="36">
        <v>31037</v>
      </c>
      <c r="E8" s="37">
        <f>(C8)/D8</f>
        <v>24445.467409865643</v>
      </c>
      <c r="F8" s="38">
        <f>IF(ISNUMBER(C8),E8/E$435,"")</f>
        <v>0.79645863063586164</v>
      </c>
      <c r="G8" s="39">
        <f>(E$435-E8)*0.6</f>
        <v>3748.3407574186945</v>
      </c>
      <c r="H8" s="39">
        <f>IF(E8&gt;=E$435*0.9,0,IF(E8&lt;0.9*E$435,(E$435*0.9-E8)*0.35))</f>
        <v>1112.2875382995167</v>
      </c>
      <c r="I8" s="37">
        <f t="shared" ref="I8" si="1">G8+H8</f>
        <v>4860.6282957182111</v>
      </c>
      <c r="J8" s="40">
        <f>I$437</f>
        <v>-359.75961977816553</v>
      </c>
      <c r="K8" s="37">
        <f t="shared" ref="K8" si="2">I8+J8</f>
        <v>4500.8686759400453</v>
      </c>
      <c r="L8" s="37">
        <f t="shared" ref="L8" si="3">(I8*D8)</f>
        <v>150859320.41420612</v>
      </c>
      <c r="M8" s="37">
        <f t="shared" ref="M8" si="4">(K8*D8)</f>
        <v>139693461.09515119</v>
      </c>
      <c r="N8" s="41">
        <f>'jan-nov'!M8</f>
        <v>138001932.66839567</v>
      </c>
      <c r="O8" s="41">
        <f>M8-N8</f>
        <v>1691528.4267555177</v>
      </c>
    </row>
    <row r="9" spans="1:15" x14ac:dyDescent="0.2">
      <c r="A9" s="33">
        <v>104</v>
      </c>
      <c r="B9" s="34" t="s">
        <v>85</v>
      </c>
      <c r="C9" s="36">
        <v>850407441</v>
      </c>
      <c r="D9" s="36">
        <v>32588</v>
      </c>
      <c r="E9" s="37">
        <f t="shared" ref="E9:E72" si="5">(C9)/D9</f>
        <v>26095.723609917761</v>
      </c>
      <c r="F9" s="38">
        <f t="shared" ref="F9:F72" si="6">IF(ISNUMBER(C9),E9/E$435,"")</f>
        <v>0.85022568574078483</v>
      </c>
      <c r="G9" s="39">
        <f t="shared" ref="G9:G72" si="7">(E$435-E9)*0.6</f>
        <v>2758.187037387424</v>
      </c>
      <c r="H9" s="39">
        <f t="shared" ref="H9:H72" si="8">IF(E9&gt;=E$435*0.9,0,IF(E9&lt;0.9*E$435,(E$435*0.9-E9)*0.35))</f>
        <v>534.69786828127565</v>
      </c>
      <c r="I9" s="37">
        <f t="shared" ref="I9:I72" si="9">G9+H9</f>
        <v>3292.8849056686995</v>
      </c>
      <c r="J9" s="40">
        <f t="shared" ref="J9:J72" si="10">I$437</f>
        <v>-359.75961977816553</v>
      </c>
      <c r="K9" s="37">
        <f t="shared" ref="K9:K72" si="11">I9+J9</f>
        <v>2933.1252858905341</v>
      </c>
      <c r="L9" s="37">
        <f t="shared" ref="L9:L72" si="12">(I9*D9)</f>
        <v>107308533.30593158</v>
      </c>
      <c r="M9" s="37">
        <f t="shared" ref="M9:M72" si="13">(K9*D9)</f>
        <v>95584686.816600725</v>
      </c>
      <c r="N9" s="41">
        <f>'jan-nov'!M9</f>
        <v>93243970.016379625</v>
      </c>
      <c r="O9" s="41">
        <f t="shared" ref="O9:O72" si="14">M9-N9</f>
        <v>2340716.8002211004</v>
      </c>
    </row>
    <row r="10" spans="1:15" x14ac:dyDescent="0.2">
      <c r="A10" s="33">
        <v>105</v>
      </c>
      <c r="B10" s="34" t="s">
        <v>86</v>
      </c>
      <c r="C10" s="36">
        <v>1352585282</v>
      </c>
      <c r="D10" s="36">
        <v>55543</v>
      </c>
      <c r="E10" s="37">
        <f t="shared" si="5"/>
        <v>24352.038636731901</v>
      </c>
      <c r="F10" s="38">
        <f t="shared" si="6"/>
        <v>0.79341462450317224</v>
      </c>
      <c r="G10" s="39">
        <f t="shared" si="7"/>
        <v>3804.39802129894</v>
      </c>
      <c r="H10" s="39">
        <f t="shared" si="8"/>
        <v>1144.9876088963265</v>
      </c>
      <c r="I10" s="37">
        <f t="shared" si="9"/>
        <v>4949.3856301952665</v>
      </c>
      <c r="J10" s="40">
        <f t="shared" si="10"/>
        <v>-359.75961977816553</v>
      </c>
      <c r="K10" s="37">
        <f t="shared" si="11"/>
        <v>4589.6260104171006</v>
      </c>
      <c r="L10" s="37">
        <f t="shared" si="12"/>
        <v>274903726.05793566</v>
      </c>
      <c r="M10" s="37">
        <f t="shared" si="13"/>
        <v>254921597.49659702</v>
      </c>
      <c r="N10" s="41">
        <f>'jan-nov'!M10</f>
        <v>254786926.62429348</v>
      </c>
      <c r="O10" s="41">
        <f t="shared" si="14"/>
        <v>134670.87230354548</v>
      </c>
    </row>
    <row r="11" spans="1:15" x14ac:dyDescent="0.2">
      <c r="A11" s="33">
        <v>106</v>
      </c>
      <c r="B11" s="34" t="s">
        <v>87</v>
      </c>
      <c r="C11" s="36">
        <v>2095332585</v>
      </c>
      <c r="D11" s="36">
        <v>80977</v>
      </c>
      <c r="E11" s="37">
        <f t="shared" si="5"/>
        <v>25875.650925571459</v>
      </c>
      <c r="F11" s="38">
        <f t="shared" si="6"/>
        <v>0.84305548989727741</v>
      </c>
      <c r="G11" s="39">
        <f t="shared" si="7"/>
        <v>2890.2306479952049</v>
      </c>
      <c r="H11" s="39">
        <f t="shared" si="8"/>
        <v>611.72330780248114</v>
      </c>
      <c r="I11" s="37">
        <f t="shared" si="9"/>
        <v>3501.9539557976859</v>
      </c>
      <c r="J11" s="40">
        <f t="shared" si="10"/>
        <v>-359.75961977816553</v>
      </c>
      <c r="K11" s="37">
        <f t="shared" si="11"/>
        <v>3142.1943360195205</v>
      </c>
      <c r="L11" s="37">
        <f t="shared" si="12"/>
        <v>283577725.47862923</v>
      </c>
      <c r="M11" s="37">
        <f t="shared" si="13"/>
        <v>254445470.74785271</v>
      </c>
      <c r="N11" s="41">
        <f>'jan-nov'!M11</f>
        <v>249266359.03823733</v>
      </c>
      <c r="O11" s="41">
        <f t="shared" si="14"/>
        <v>5179111.7096153796</v>
      </c>
    </row>
    <row r="12" spans="1:15" x14ac:dyDescent="0.2">
      <c r="A12" s="33">
        <v>111</v>
      </c>
      <c r="B12" s="34" t="s">
        <v>88</v>
      </c>
      <c r="C12" s="36">
        <v>152832511</v>
      </c>
      <c r="D12" s="36">
        <v>4540</v>
      </c>
      <c r="E12" s="37">
        <f t="shared" si="5"/>
        <v>33663.548678414096</v>
      </c>
      <c r="F12" s="38">
        <f t="shared" si="6"/>
        <v>1.0967932595935059</v>
      </c>
      <c r="G12" s="39">
        <f t="shared" si="7"/>
        <v>-1782.5080037103769</v>
      </c>
      <c r="H12" s="39">
        <f t="shared" si="8"/>
        <v>0</v>
      </c>
      <c r="I12" s="37">
        <f t="shared" si="9"/>
        <v>-1782.5080037103769</v>
      </c>
      <c r="J12" s="40">
        <f t="shared" si="10"/>
        <v>-359.75961977816553</v>
      </c>
      <c r="K12" s="37">
        <f t="shared" si="11"/>
        <v>-2142.2676234885425</v>
      </c>
      <c r="L12" s="37">
        <f t="shared" si="12"/>
        <v>-8092586.3368451111</v>
      </c>
      <c r="M12" s="37">
        <f t="shared" si="13"/>
        <v>-9725895.0106379837</v>
      </c>
      <c r="N12" s="41">
        <f>'jan-nov'!M12</f>
        <v>-9515260.9031341746</v>
      </c>
      <c r="O12" s="41">
        <f t="shared" si="14"/>
        <v>-210634.10750380903</v>
      </c>
    </row>
    <row r="13" spans="1:15" x14ac:dyDescent="0.2">
      <c r="A13" s="33">
        <v>118</v>
      </c>
      <c r="B13" s="34" t="s">
        <v>89</v>
      </c>
      <c r="C13" s="36">
        <v>33280785</v>
      </c>
      <c r="D13" s="36">
        <v>1399</v>
      </c>
      <c r="E13" s="37">
        <f t="shared" si="5"/>
        <v>23788.981415296639</v>
      </c>
      <c r="F13" s="38">
        <f t="shared" si="6"/>
        <v>0.77506963743317758</v>
      </c>
      <c r="G13" s="39">
        <f t="shared" si="7"/>
        <v>4142.2323541600972</v>
      </c>
      <c r="H13" s="39">
        <f t="shared" si="8"/>
        <v>1342.0576363986681</v>
      </c>
      <c r="I13" s="37">
        <f t="shared" si="9"/>
        <v>5484.2899905587656</v>
      </c>
      <c r="J13" s="40">
        <f t="shared" si="10"/>
        <v>-359.75961977816553</v>
      </c>
      <c r="K13" s="37">
        <f t="shared" si="11"/>
        <v>5124.5303707805997</v>
      </c>
      <c r="L13" s="37">
        <f t="shared" si="12"/>
        <v>7672521.6967917131</v>
      </c>
      <c r="M13" s="37">
        <f t="shared" si="13"/>
        <v>7169217.9887220589</v>
      </c>
      <c r="N13" s="41">
        <f>'jan-nov'!M13</f>
        <v>7308988.3083041376</v>
      </c>
      <c r="O13" s="41">
        <f t="shared" si="14"/>
        <v>-139770.31958207861</v>
      </c>
    </row>
    <row r="14" spans="1:15" x14ac:dyDescent="0.2">
      <c r="A14" s="33">
        <v>119</v>
      </c>
      <c r="B14" s="34" t="s">
        <v>90</v>
      </c>
      <c r="C14" s="36">
        <v>87198724</v>
      </c>
      <c r="D14" s="36">
        <v>3567</v>
      </c>
      <c r="E14" s="37">
        <f t="shared" si="5"/>
        <v>24445.955705074291</v>
      </c>
      <c r="F14" s="38">
        <f t="shared" si="6"/>
        <v>0.79647453979917215</v>
      </c>
      <c r="G14" s="39">
        <f t="shared" si="7"/>
        <v>3748.0477802935056</v>
      </c>
      <c r="H14" s="39">
        <f t="shared" si="8"/>
        <v>1112.1166349764899</v>
      </c>
      <c r="I14" s="37">
        <f t="shared" si="9"/>
        <v>4860.1644152699955</v>
      </c>
      <c r="J14" s="40">
        <f t="shared" si="10"/>
        <v>-359.75961977816553</v>
      </c>
      <c r="K14" s="37">
        <f t="shared" si="11"/>
        <v>4500.4047954918296</v>
      </c>
      <c r="L14" s="37">
        <f t="shared" si="12"/>
        <v>17336206.469268072</v>
      </c>
      <c r="M14" s="37">
        <f t="shared" si="13"/>
        <v>16052943.905519357</v>
      </c>
      <c r="N14" s="41">
        <f>'jan-nov'!M14</f>
        <v>15684103.663738992</v>
      </c>
      <c r="O14" s="41">
        <f t="shared" si="14"/>
        <v>368840.24178036489</v>
      </c>
    </row>
    <row r="15" spans="1:15" x14ac:dyDescent="0.2">
      <c r="A15" s="33">
        <v>121</v>
      </c>
      <c r="B15" s="34" t="s">
        <v>91</v>
      </c>
      <c r="C15" s="36">
        <v>17031005</v>
      </c>
      <c r="D15" s="36">
        <v>682</v>
      </c>
      <c r="E15" s="37">
        <f t="shared" si="5"/>
        <v>24972.148093841643</v>
      </c>
      <c r="F15" s="38">
        <f t="shared" si="6"/>
        <v>0.81361843246368803</v>
      </c>
      <c r="G15" s="39">
        <f t="shared" si="7"/>
        <v>3432.3323470330947</v>
      </c>
      <c r="H15" s="39">
        <f t="shared" si="8"/>
        <v>927.94929890791695</v>
      </c>
      <c r="I15" s="37">
        <f t="shared" si="9"/>
        <v>4360.2816459410114</v>
      </c>
      <c r="J15" s="40">
        <f t="shared" si="10"/>
        <v>-359.75961977816553</v>
      </c>
      <c r="K15" s="37">
        <f t="shared" si="11"/>
        <v>4000.522026162846</v>
      </c>
      <c r="L15" s="37">
        <f t="shared" si="12"/>
        <v>2973712.0825317698</v>
      </c>
      <c r="M15" s="37">
        <f t="shared" si="13"/>
        <v>2728356.0218430609</v>
      </c>
      <c r="N15" s="41">
        <f>'jan-nov'!M15</f>
        <v>2712908.676063918</v>
      </c>
      <c r="O15" s="41">
        <f t="shared" si="14"/>
        <v>15447.345779142808</v>
      </c>
    </row>
    <row r="16" spans="1:15" x14ac:dyDescent="0.2">
      <c r="A16" s="33">
        <v>122</v>
      </c>
      <c r="B16" s="34" t="s">
        <v>92</v>
      </c>
      <c r="C16" s="36">
        <v>136208684</v>
      </c>
      <c r="D16" s="36">
        <v>5337</v>
      </c>
      <c r="E16" s="37">
        <f t="shared" si="5"/>
        <v>25521.582162263443</v>
      </c>
      <c r="F16" s="38">
        <f t="shared" si="6"/>
        <v>0.83151956310778086</v>
      </c>
      <c r="G16" s="39">
        <f t="shared" si="7"/>
        <v>3102.6719059800148</v>
      </c>
      <c r="H16" s="39">
        <f t="shared" si="8"/>
        <v>735.64737496028681</v>
      </c>
      <c r="I16" s="37">
        <f t="shared" si="9"/>
        <v>3838.3192809403017</v>
      </c>
      <c r="J16" s="40">
        <f t="shared" si="10"/>
        <v>-359.75961977816553</v>
      </c>
      <c r="K16" s="37">
        <f t="shared" si="11"/>
        <v>3478.5596611621363</v>
      </c>
      <c r="L16" s="37">
        <f t="shared" si="12"/>
        <v>20485110.002378389</v>
      </c>
      <c r="M16" s="37">
        <f t="shared" si="13"/>
        <v>18565072.911622323</v>
      </c>
      <c r="N16" s="41">
        <f>'jan-nov'!M16</f>
        <v>18214577.247511916</v>
      </c>
      <c r="O16" s="41">
        <f t="shared" si="14"/>
        <v>350495.66411040723</v>
      </c>
    </row>
    <row r="17" spans="1:15" x14ac:dyDescent="0.2">
      <c r="A17" s="33">
        <v>123</v>
      </c>
      <c r="B17" s="34" t="s">
        <v>93</v>
      </c>
      <c r="C17" s="36">
        <v>162032004</v>
      </c>
      <c r="D17" s="36">
        <v>5853</v>
      </c>
      <c r="E17" s="37">
        <f t="shared" si="5"/>
        <v>27683.581752947208</v>
      </c>
      <c r="F17" s="38">
        <f t="shared" si="6"/>
        <v>0.90195974756243957</v>
      </c>
      <c r="G17" s="39">
        <f t="shared" si="7"/>
        <v>1805.4721515697559</v>
      </c>
      <c r="H17" s="39">
        <f t="shared" si="8"/>
        <v>0</v>
      </c>
      <c r="I17" s="37">
        <f t="shared" si="9"/>
        <v>1805.4721515697559</v>
      </c>
      <c r="J17" s="40">
        <f t="shared" si="10"/>
        <v>-359.75961977816553</v>
      </c>
      <c r="K17" s="37">
        <f t="shared" si="11"/>
        <v>1445.7125317915902</v>
      </c>
      <c r="L17" s="37">
        <f t="shared" si="12"/>
        <v>10567428.50313778</v>
      </c>
      <c r="M17" s="37">
        <f t="shared" si="13"/>
        <v>8461755.4485761784</v>
      </c>
      <c r="N17" s="41">
        <f>'jan-nov'!M17</f>
        <v>8096303.8892413266</v>
      </c>
      <c r="O17" s="41">
        <f t="shared" si="14"/>
        <v>365451.5593348518</v>
      </c>
    </row>
    <row r="18" spans="1:15" x14ac:dyDescent="0.2">
      <c r="A18" s="33">
        <v>124</v>
      </c>
      <c r="B18" s="34" t="s">
        <v>94</v>
      </c>
      <c r="C18" s="36">
        <v>423468688</v>
      </c>
      <c r="D18" s="36">
        <v>15810</v>
      </c>
      <c r="E18" s="37">
        <f t="shared" si="5"/>
        <v>26784.863251106894</v>
      </c>
      <c r="F18" s="38">
        <f t="shared" si="6"/>
        <v>0.87267856854869852</v>
      </c>
      <c r="G18" s="39">
        <f t="shared" si="7"/>
        <v>2344.7032526739445</v>
      </c>
      <c r="H18" s="39">
        <f t="shared" si="8"/>
        <v>293.49899386507911</v>
      </c>
      <c r="I18" s="37">
        <f t="shared" si="9"/>
        <v>2638.2022465390237</v>
      </c>
      <c r="J18" s="40">
        <f t="shared" si="10"/>
        <v>-359.75961977816553</v>
      </c>
      <c r="K18" s="37">
        <f t="shared" si="11"/>
        <v>2278.4426267608583</v>
      </c>
      <c r="L18" s="37">
        <f t="shared" si="12"/>
        <v>41709977.517781965</v>
      </c>
      <c r="M18" s="37">
        <f t="shared" si="13"/>
        <v>36022177.929089166</v>
      </c>
      <c r="N18" s="41">
        <f>'jan-nov'!M18</f>
        <v>35148412.854208969</v>
      </c>
      <c r="O18" s="41">
        <f t="shared" si="14"/>
        <v>873765.07488019764</v>
      </c>
    </row>
    <row r="19" spans="1:15" x14ac:dyDescent="0.2">
      <c r="A19" s="33">
        <v>125</v>
      </c>
      <c r="B19" s="34" t="s">
        <v>95</v>
      </c>
      <c r="C19" s="36">
        <v>287718307</v>
      </c>
      <c r="D19" s="36">
        <v>11414</v>
      </c>
      <c r="E19" s="37">
        <f t="shared" si="5"/>
        <v>25207.491414052918</v>
      </c>
      <c r="F19" s="38">
        <f t="shared" si="6"/>
        <v>0.82128616142963629</v>
      </c>
      <c r="G19" s="39">
        <f t="shared" si="7"/>
        <v>3291.1263549063297</v>
      </c>
      <c r="H19" s="39">
        <f t="shared" si="8"/>
        <v>845.57913683397055</v>
      </c>
      <c r="I19" s="37">
        <f t="shared" si="9"/>
        <v>4136.7054917403002</v>
      </c>
      <c r="J19" s="40">
        <f t="shared" si="10"/>
        <v>-359.75961977816553</v>
      </c>
      <c r="K19" s="37">
        <f t="shared" si="11"/>
        <v>3776.9458719621348</v>
      </c>
      <c r="L19" s="37">
        <f t="shared" si="12"/>
        <v>47216356.482723787</v>
      </c>
      <c r="M19" s="37">
        <f t="shared" si="13"/>
        <v>43110060.182575807</v>
      </c>
      <c r="N19" s="41">
        <f>'jan-nov'!M19</f>
        <v>42433218.568465628</v>
      </c>
      <c r="O19" s="41">
        <f t="shared" si="14"/>
        <v>676841.61411017925</v>
      </c>
    </row>
    <row r="20" spans="1:15" x14ac:dyDescent="0.2">
      <c r="A20" s="33">
        <v>127</v>
      </c>
      <c r="B20" s="34" t="s">
        <v>96</v>
      </c>
      <c r="C20" s="36">
        <v>93552327</v>
      </c>
      <c r="D20" s="36">
        <v>3831</v>
      </c>
      <c r="E20" s="37">
        <f t="shared" si="5"/>
        <v>24419.819107282692</v>
      </c>
      <c r="F20" s="38">
        <f t="shared" si="6"/>
        <v>0.79562298239028517</v>
      </c>
      <c r="G20" s="39">
        <f t="shared" si="7"/>
        <v>3763.729738968465</v>
      </c>
      <c r="H20" s="39">
        <f t="shared" si="8"/>
        <v>1121.2644442035496</v>
      </c>
      <c r="I20" s="37">
        <f t="shared" si="9"/>
        <v>4884.9941831720143</v>
      </c>
      <c r="J20" s="40">
        <f t="shared" si="10"/>
        <v>-359.75961977816553</v>
      </c>
      <c r="K20" s="37">
        <f t="shared" si="11"/>
        <v>4525.2345633938485</v>
      </c>
      <c r="L20" s="37">
        <f t="shared" si="12"/>
        <v>18714412.715731986</v>
      </c>
      <c r="M20" s="37">
        <f t="shared" si="13"/>
        <v>17336173.612361833</v>
      </c>
      <c r="N20" s="41">
        <f>'jan-nov'!M20</f>
        <v>17434052.393183097</v>
      </c>
      <c r="O20" s="41">
        <f t="shared" si="14"/>
        <v>-97878.78082126379</v>
      </c>
    </row>
    <row r="21" spans="1:15" x14ac:dyDescent="0.2">
      <c r="A21" s="33">
        <v>128</v>
      </c>
      <c r="B21" s="34" t="s">
        <v>97</v>
      </c>
      <c r="C21" s="36">
        <v>210300247</v>
      </c>
      <c r="D21" s="36">
        <v>8202</v>
      </c>
      <c r="E21" s="37">
        <f t="shared" si="5"/>
        <v>25640.11789807364</v>
      </c>
      <c r="F21" s="38">
        <f t="shared" si="6"/>
        <v>0.83538158007157604</v>
      </c>
      <c r="G21" s="39">
        <f t="shared" si="7"/>
        <v>3031.550464493896</v>
      </c>
      <c r="H21" s="39">
        <f t="shared" si="8"/>
        <v>694.15986742671771</v>
      </c>
      <c r="I21" s="37">
        <f t="shared" si="9"/>
        <v>3725.7103319206135</v>
      </c>
      <c r="J21" s="40">
        <f t="shared" si="10"/>
        <v>-359.75961977816553</v>
      </c>
      <c r="K21" s="37">
        <f t="shared" si="11"/>
        <v>3365.9507121424481</v>
      </c>
      <c r="L21" s="37">
        <f t="shared" si="12"/>
        <v>30558276.142412871</v>
      </c>
      <c r="M21" s="37">
        <f t="shared" si="13"/>
        <v>27607527.74099236</v>
      </c>
      <c r="N21" s="41">
        <f>'jan-nov'!M21</f>
        <v>36175317.060229115</v>
      </c>
      <c r="O21" s="41">
        <f t="shared" si="14"/>
        <v>-8567789.3192367554</v>
      </c>
    </row>
    <row r="22" spans="1:15" x14ac:dyDescent="0.2">
      <c r="A22" s="33">
        <v>135</v>
      </c>
      <c r="B22" s="34" t="s">
        <v>98</v>
      </c>
      <c r="C22" s="36">
        <v>198782461</v>
      </c>
      <c r="D22" s="36">
        <v>7465</v>
      </c>
      <c r="E22" s="37">
        <f t="shared" si="5"/>
        <v>26628.594909578031</v>
      </c>
      <c r="F22" s="38">
        <f t="shared" si="6"/>
        <v>0.86758718423523729</v>
      </c>
      <c r="G22" s="39">
        <f t="shared" si="7"/>
        <v>2438.4642575912621</v>
      </c>
      <c r="H22" s="39">
        <f t="shared" si="8"/>
        <v>348.19291340018117</v>
      </c>
      <c r="I22" s="37">
        <f t="shared" si="9"/>
        <v>2786.6571709914433</v>
      </c>
      <c r="J22" s="40">
        <f t="shared" si="10"/>
        <v>-359.75961977816553</v>
      </c>
      <c r="K22" s="37">
        <f t="shared" si="11"/>
        <v>2426.8975512132779</v>
      </c>
      <c r="L22" s="37">
        <f t="shared" si="12"/>
        <v>20802395.781451125</v>
      </c>
      <c r="M22" s="37">
        <f t="shared" si="13"/>
        <v>18116790.219807118</v>
      </c>
      <c r="N22" s="41">
        <f>'jan-nov'!M22</f>
        <v>17944916.703030992</v>
      </c>
      <c r="O22" s="41">
        <f t="shared" si="14"/>
        <v>171873.51677612588</v>
      </c>
    </row>
    <row r="23" spans="1:15" x14ac:dyDescent="0.2">
      <c r="A23" s="33">
        <v>136</v>
      </c>
      <c r="B23" s="34" t="s">
        <v>99</v>
      </c>
      <c r="C23" s="36">
        <v>467476654</v>
      </c>
      <c r="D23" s="36">
        <v>16083</v>
      </c>
      <c r="E23" s="37">
        <f t="shared" si="5"/>
        <v>29066.508362867626</v>
      </c>
      <c r="F23" s="38">
        <f t="shared" si="6"/>
        <v>0.9470169279198335</v>
      </c>
      <c r="G23" s="39">
        <f t="shared" si="7"/>
        <v>975.71618561750506</v>
      </c>
      <c r="H23" s="39">
        <f t="shared" si="8"/>
        <v>0</v>
      </c>
      <c r="I23" s="37">
        <f t="shared" si="9"/>
        <v>975.71618561750506</v>
      </c>
      <c r="J23" s="40">
        <f t="shared" si="10"/>
        <v>-359.75961977816553</v>
      </c>
      <c r="K23" s="37">
        <f t="shared" si="11"/>
        <v>615.95656583933953</v>
      </c>
      <c r="L23" s="37">
        <f t="shared" si="12"/>
        <v>15692443.413286334</v>
      </c>
      <c r="M23" s="37">
        <f t="shared" si="13"/>
        <v>9906429.4483940974</v>
      </c>
      <c r="N23" s="41">
        <f>'jan-nov'!M23</f>
        <v>9638719.9643376376</v>
      </c>
      <c r="O23" s="41">
        <f t="shared" si="14"/>
        <v>267709.48405645974</v>
      </c>
    </row>
    <row r="24" spans="1:15" x14ac:dyDescent="0.2">
      <c r="A24" s="33">
        <v>137</v>
      </c>
      <c r="B24" s="34" t="s">
        <v>100</v>
      </c>
      <c r="C24" s="36">
        <v>144787723</v>
      </c>
      <c r="D24" s="36">
        <v>5471</v>
      </c>
      <c r="E24" s="37">
        <f t="shared" si="5"/>
        <v>26464.581063790898</v>
      </c>
      <c r="F24" s="38">
        <f t="shared" si="6"/>
        <v>0.86224344337601277</v>
      </c>
      <c r="G24" s="39">
        <f t="shared" si="7"/>
        <v>2536.8725650635415</v>
      </c>
      <c r="H24" s="39">
        <f t="shared" si="8"/>
        <v>405.59775942567757</v>
      </c>
      <c r="I24" s="37">
        <f t="shared" si="9"/>
        <v>2942.4703244892189</v>
      </c>
      <c r="J24" s="40">
        <f t="shared" si="10"/>
        <v>-359.75961977816553</v>
      </c>
      <c r="K24" s="37">
        <f t="shared" si="11"/>
        <v>2582.7107047110535</v>
      </c>
      <c r="L24" s="37">
        <f t="shared" si="12"/>
        <v>16098255.145280516</v>
      </c>
      <c r="M24" s="37">
        <f t="shared" si="13"/>
        <v>14130010.265474174</v>
      </c>
      <c r="N24" s="41">
        <f>'jan-nov'!M24</f>
        <v>13641285.989729756</v>
      </c>
      <c r="O24" s="41">
        <f t="shared" si="14"/>
        <v>488724.27574441768</v>
      </c>
    </row>
    <row r="25" spans="1:15" x14ac:dyDescent="0.2">
      <c r="A25" s="33">
        <v>138</v>
      </c>
      <c r="B25" s="34" t="s">
        <v>101</v>
      </c>
      <c r="C25" s="36">
        <v>146575807</v>
      </c>
      <c r="D25" s="36">
        <v>5621</v>
      </c>
      <c r="E25" s="37">
        <f t="shared" si="5"/>
        <v>26076.464508094647</v>
      </c>
      <c r="F25" s="38">
        <f t="shared" si="6"/>
        <v>0.84959820426914301</v>
      </c>
      <c r="G25" s="39">
        <f t="shared" si="7"/>
        <v>2769.7424984812924</v>
      </c>
      <c r="H25" s="39">
        <f t="shared" si="8"/>
        <v>541.43855391936552</v>
      </c>
      <c r="I25" s="37">
        <f t="shared" si="9"/>
        <v>3311.1810524006578</v>
      </c>
      <c r="J25" s="40">
        <f t="shared" si="10"/>
        <v>-359.75961977816553</v>
      </c>
      <c r="K25" s="37">
        <f t="shared" si="11"/>
        <v>2951.4214326224924</v>
      </c>
      <c r="L25" s="37">
        <f t="shared" si="12"/>
        <v>18612148.695544098</v>
      </c>
      <c r="M25" s="37">
        <f t="shared" si="13"/>
        <v>16589939.87277103</v>
      </c>
      <c r="N25" s="41">
        <f>'jan-nov'!M25</f>
        <v>16144377.95191391</v>
      </c>
      <c r="O25" s="41">
        <f t="shared" si="14"/>
        <v>445561.92085712031</v>
      </c>
    </row>
    <row r="26" spans="1:15" x14ac:dyDescent="0.2">
      <c r="A26" s="33">
        <v>211</v>
      </c>
      <c r="B26" s="34" t="s">
        <v>102</v>
      </c>
      <c r="C26" s="36">
        <v>544774717</v>
      </c>
      <c r="D26" s="36">
        <v>17486</v>
      </c>
      <c r="E26" s="37">
        <f t="shared" si="5"/>
        <v>31154.907754775249</v>
      </c>
      <c r="F26" s="38">
        <f t="shared" si="6"/>
        <v>1.0150591417180541</v>
      </c>
      <c r="G26" s="39">
        <f t="shared" si="7"/>
        <v>-277.32344952706916</v>
      </c>
      <c r="H26" s="39">
        <f t="shared" si="8"/>
        <v>0</v>
      </c>
      <c r="I26" s="37">
        <f t="shared" si="9"/>
        <v>-277.32344952706916</v>
      </c>
      <c r="J26" s="40">
        <f t="shared" si="10"/>
        <v>-359.75961977816553</v>
      </c>
      <c r="K26" s="37">
        <f t="shared" si="11"/>
        <v>-637.08306930523463</v>
      </c>
      <c r="L26" s="37">
        <f t="shared" si="12"/>
        <v>-4849277.8384303311</v>
      </c>
      <c r="M26" s="37">
        <f t="shared" si="13"/>
        <v>-11140034.549871333</v>
      </c>
      <c r="N26" s="41">
        <f>'jan-nov'!M26</f>
        <v>-11479935.400397416</v>
      </c>
      <c r="O26" s="41">
        <f t="shared" si="14"/>
        <v>339900.85052608326</v>
      </c>
    </row>
    <row r="27" spans="1:15" x14ac:dyDescent="0.2">
      <c r="A27" s="33">
        <v>213</v>
      </c>
      <c r="B27" s="34" t="s">
        <v>103</v>
      </c>
      <c r="C27" s="36">
        <v>999457740</v>
      </c>
      <c r="D27" s="36">
        <v>30880</v>
      </c>
      <c r="E27" s="37">
        <f t="shared" si="5"/>
        <v>32365.859455958551</v>
      </c>
      <c r="F27" s="38">
        <f t="shared" si="6"/>
        <v>1.0545132015451686</v>
      </c>
      <c r="G27" s="39">
        <f t="shared" si="7"/>
        <v>-1003.89447023705</v>
      </c>
      <c r="H27" s="39">
        <f t="shared" si="8"/>
        <v>0</v>
      </c>
      <c r="I27" s="37">
        <f t="shared" si="9"/>
        <v>-1003.89447023705</v>
      </c>
      <c r="J27" s="40">
        <f t="shared" si="10"/>
        <v>-359.75961977816553</v>
      </c>
      <c r="K27" s="37">
        <f t="shared" si="11"/>
        <v>-1363.6540900152154</v>
      </c>
      <c r="L27" s="37">
        <f t="shared" si="12"/>
        <v>-31000261.240920104</v>
      </c>
      <c r="M27" s="37">
        <f t="shared" si="13"/>
        <v>-42109638.299669854</v>
      </c>
      <c r="N27" s="41">
        <f>'jan-nov'!M27</f>
        <v>-41745173.950833403</v>
      </c>
      <c r="O27" s="41">
        <f t="shared" si="14"/>
        <v>-364464.34883645177</v>
      </c>
    </row>
    <row r="28" spans="1:15" x14ac:dyDescent="0.2">
      <c r="A28" s="33">
        <v>214</v>
      </c>
      <c r="B28" s="34" t="s">
        <v>104</v>
      </c>
      <c r="C28" s="36">
        <v>610935322</v>
      </c>
      <c r="D28" s="36">
        <v>20084</v>
      </c>
      <c r="E28" s="37">
        <f t="shared" si="5"/>
        <v>30419.006273650666</v>
      </c>
      <c r="F28" s="38">
        <f t="shared" si="6"/>
        <v>0.99108270976393054</v>
      </c>
      <c r="G28" s="39">
        <f t="shared" si="7"/>
        <v>164.21743914768084</v>
      </c>
      <c r="H28" s="39">
        <f t="shared" si="8"/>
        <v>0</v>
      </c>
      <c r="I28" s="37">
        <f t="shared" si="9"/>
        <v>164.21743914768084</v>
      </c>
      <c r="J28" s="40">
        <f t="shared" si="10"/>
        <v>-359.75961977816553</v>
      </c>
      <c r="K28" s="37">
        <f t="shared" si="11"/>
        <v>-195.54218063048469</v>
      </c>
      <c r="L28" s="37">
        <f t="shared" si="12"/>
        <v>3298143.047842022</v>
      </c>
      <c r="M28" s="37">
        <f t="shared" si="13"/>
        <v>-3927269.1557826544</v>
      </c>
      <c r="N28" s="41">
        <f>'jan-nov'!M28</f>
        <v>-4369438.9623230947</v>
      </c>
      <c r="O28" s="41">
        <f t="shared" si="14"/>
        <v>442169.8065404403</v>
      </c>
    </row>
    <row r="29" spans="1:15" x14ac:dyDescent="0.2">
      <c r="A29" s="33">
        <v>215</v>
      </c>
      <c r="B29" s="34" t="s">
        <v>105</v>
      </c>
      <c r="C29" s="36">
        <v>586294469</v>
      </c>
      <c r="D29" s="36">
        <v>15735</v>
      </c>
      <c r="E29" s="37">
        <f t="shared" si="5"/>
        <v>37260.531871623767</v>
      </c>
      <c r="F29" s="38">
        <f t="shared" si="6"/>
        <v>1.2139866951065368</v>
      </c>
      <c r="G29" s="39">
        <f t="shared" si="7"/>
        <v>-3940.6979196361794</v>
      </c>
      <c r="H29" s="39">
        <f t="shared" si="8"/>
        <v>0</v>
      </c>
      <c r="I29" s="37">
        <f t="shared" si="9"/>
        <v>-3940.6979196361794</v>
      </c>
      <c r="J29" s="40">
        <f t="shared" si="10"/>
        <v>-359.75961977816553</v>
      </c>
      <c r="K29" s="37">
        <f t="shared" si="11"/>
        <v>-4300.4575394143449</v>
      </c>
      <c r="L29" s="37">
        <f t="shared" si="12"/>
        <v>-62006881.765475281</v>
      </c>
      <c r="M29" s="37">
        <f t="shared" si="13"/>
        <v>-67667699.382684723</v>
      </c>
      <c r="N29" s="41">
        <f>'jan-nov'!M29</f>
        <v>-66907193.601501375</v>
      </c>
      <c r="O29" s="41">
        <f t="shared" si="14"/>
        <v>-760505.78118334711</v>
      </c>
    </row>
    <row r="30" spans="1:15" x14ac:dyDescent="0.2">
      <c r="A30" s="33">
        <v>216</v>
      </c>
      <c r="B30" s="34" t="s">
        <v>106</v>
      </c>
      <c r="C30" s="36">
        <v>619346085</v>
      </c>
      <c r="D30" s="36">
        <v>19287</v>
      </c>
      <c r="E30" s="37">
        <f t="shared" si="5"/>
        <v>32112.100637735261</v>
      </c>
      <c r="F30" s="38">
        <f t="shared" si="6"/>
        <v>1.0462454765929212</v>
      </c>
      <c r="G30" s="39">
        <f t="shared" si="7"/>
        <v>-851.63917930307582</v>
      </c>
      <c r="H30" s="39">
        <f t="shared" si="8"/>
        <v>0</v>
      </c>
      <c r="I30" s="37">
        <f t="shared" si="9"/>
        <v>-851.63917930307582</v>
      </c>
      <c r="J30" s="40">
        <f t="shared" si="10"/>
        <v>-359.75961977816553</v>
      </c>
      <c r="K30" s="37">
        <f t="shared" si="11"/>
        <v>-1211.3987990812413</v>
      </c>
      <c r="L30" s="37">
        <f t="shared" si="12"/>
        <v>-16425564.851218423</v>
      </c>
      <c r="M30" s="37">
        <f t="shared" si="13"/>
        <v>-23364248.637879901</v>
      </c>
      <c r="N30" s="41">
        <f>'jan-nov'!M30</f>
        <v>-22693575.708799325</v>
      </c>
      <c r="O30" s="41">
        <f t="shared" si="14"/>
        <v>-670672.9290805757</v>
      </c>
    </row>
    <row r="31" spans="1:15" x14ac:dyDescent="0.2">
      <c r="A31" s="33">
        <v>217</v>
      </c>
      <c r="B31" s="34" t="s">
        <v>107</v>
      </c>
      <c r="C31" s="36">
        <v>1020925881</v>
      </c>
      <c r="D31" s="36">
        <v>27178</v>
      </c>
      <c r="E31" s="37">
        <f t="shared" si="5"/>
        <v>37564.422731621162</v>
      </c>
      <c r="F31" s="38">
        <f t="shared" si="6"/>
        <v>1.2238877738692442</v>
      </c>
      <c r="G31" s="39">
        <f t="shared" si="7"/>
        <v>-4123.0324356346164</v>
      </c>
      <c r="H31" s="39">
        <f t="shared" si="8"/>
        <v>0</v>
      </c>
      <c r="I31" s="37">
        <f t="shared" si="9"/>
        <v>-4123.0324356346164</v>
      </c>
      <c r="J31" s="40">
        <f t="shared" si="10"/>
        <v>-359.75961977816553</v>
      </c>
      <c r="K31" s="37">
        <f t="shared" si="11"/>
        <v>-4482.7920554127822</v>
      </c>
      <c r="L31" s="37">
        <f t="shared" si="12"/>
        <v>-112055775.5356776</v>
      </c>
      <c r="M31" s="37">
        <f t="shared" si="13"/>
        <v>-121833322.48200859</v>
      </c>
      <c r="N31" s="41">
        <f>'jan-nov'!M31</f>
        <v>-120436680.91501775</v>
      </c>
      <c r="O31" s="41">
        <f t="shared" si="14"/>
        <v>-1396641.5669908375</v>
      </c>
    </row>
    <row r="32" spans="1:15" x14ac:dyDescent="0.2">
      <c r="A32" s="33">
        <v>219</v>
      </c>
      <c r="B32" s="34" t="s">
        <v>108</v>
      </c>
      <c r="C32" s="36">
        <v>6345361209</v>
      </c>
      <c r="D32" s="36">
        <v>125454</v>
      </c>
      <c r="E32" s="37">
        <f t="shared" si="5"/>
        <v>50579.186068200295</v>
      </c>
      <c r="F32" s="38">
        <f t="shared" si="6"/>
        <v>1.6479222343810633</v>
      </c>
      <c r="G32" s="39">
        <f t="shared" si="7"/>
        <v>-11931.890437582097</v>
      </c>
      <c r="H32" s="39">
        <f t="shared" si="8"/>
        <v>0</v>
      </c>
      <c r="I32" s="37">
        <f t="shared" si="9"/>
        <v>-11931.890437582097</v>
      </c>
      <c r="J32" s="40">
        <f t="shared" si="10"/>
        <v>-359.75961977816553</v>
      </c>
      <c r="K32" s="37">
        <f t="shared" si="11"/>
        <v>-12291.650057360263</v>
      </c>
      <c r="L32" s="37">
        <f t="shared" si="12"/>
        <v>-1496903382.9564242</v>
      </c>
      <c r="M32" s="37">
        <f t="shared" si="13"/>
        <v>-1542036666.2960744</v>
      </c>
      <c r="N32" s="41">
        <f>'jan-nov'!M32</f>
        <v>-1509232501.0150208</v>
      </c>
      <c r="O32" s="41">
        <f t="shared" si="14"/>
        <v>-32804165.281053543</v>
      </c>
    </row>
    <row r="33" spans="1:15" x14ac:dyDescent="0.2">
      <c r="A33" s="33">
        <v>220</v>
      </c>
      <c r="B33" s="34" t="s">
        <v>109</v>
      </c>
      <c r="C33" s="36">
        <v>2889909140</v>
      </c>
      <c r="D33" s="36">
        <v>60926</v>
      </c>
      <c r="E33" s="37">
        <f t="shared" si="5"/>
        <v>47433.101467353838</v>
      </c>
      <c r="F33" s="38">
        <f t="shared" si="6"/>
        <v>1.5454195417124224</v>
      </c>
      <c r="G33" s="39">
        <f t="shared" si="7"/>
        <v>-10044.239677074222</v>
      </c>
      <c r="H33" s="39">
        <f t="shared" si="8"/>
        <v>0</v>
      </c>
      <c r="I33" s="37">
        <f t="shared" si="9"/>
        <v>-10044.239677074222</v>
      </c>
      <c r="J33" s="40">
        <f t="shared" si="10"/>
        <v>-359.75961977816553</v>
      </c>
      <c r="K33" s="37">
        <f t="shared" si="11"/>
        <v>-10403.999296852387</v>
      </c>
      <c r="L33" s="37">
        <f t="shared" si="12"/>
        <v>-611955346.56542408</v>
      </c>
      <c r="M33" s="37">
        <f t="shared" si="13"/>
        <v>-633874061.16002858</v>
      </c>
      <c r="N33" s="41">
        <f>'jan-nov'!M33</f>
        <v>-625739707.6991086</v>
      </c>
      <c r="O33" s="41">
        <f t="shared" si="14"/>
        <v>-8134353.4609199762</v>
      </c>
    </row>
    <row r="34" spans="1:15" x14ac:dyDescent="0.2">
      <c r="A34" s="33">
        <v>221</v>
      </c>
      <c r="B34" s="34" t="s">
        <v>110</v>
      </c>
      <c r="C34" s="36">
        <v>400408643</v>
      </c>
      <c r="D34" s="36">
        <v>16390</v>
      </c>
      <c r="E34" s="37">
        <f t="shared" si="5"/>
        <v>24430.057535082367</v>
      </c>
      <c r="F34" s="38">
        <f t="shared" si="6"/>
        <v>0.79595656096534251</v>
      </c>
      <c r="G34" s="39">
        <f t="shared" si="7"/>
        <v>3757.5866822886601</v>
      </c>
      <c r="H34" s="39">
        <f t="shared" si="8"/>
        <v>1117.6809944736633</v>
      </c>
      <c r="I34" s="37">
        <f t="shared" si="9"/>
        <v>4875.2676767623234</v>
      </c>
      <c r="J34" s="40">
        <f t="shared" si="10"/>
        <v>-359.75961977816553</v>
      </c>
      <c r="K34" s="37">
        <f t="shared" si="11"/>
        <v>4515.5080569841575</v>
      </c>
      <c r="L34" s="37">
        <f t="shared" si="12"/>
        <v>79905637.222134486</v>
      </c>
      <c r="M34" s="37">
        <f t="shared" si="13"/>
        <v>74009177.053970337</v>
      </c>
      <c r="N34" s="41">
        <f>'jan-nov'!M34</f>
        <v>72829809.477987692</v>
      </c>
      <c r="O34" s="41">
        <f t="shared" si="14"/>
        <v>1179367.5759826452</v>
      </c>
    </row>
    <row r="35" spans="1:15" x14ac:dyDescent="0.2">
      <c r="A35" s="33">
        <v>226</v>
      </c>
      <c r="B35" s="34" t="s">
        <v>111</v>
      </c>
      <c r="C35" s="36">
        <v>535693261</v>
      </c>
      <c r="D35" s="36">
        <v>17980</v>
      </c>
      <c r="E35" s="37">
        <f t="shared" si="5"/>
        <v>29793.840989988876</v>
      </c>
      <c r="F35" s="38">
        <f t="shared" si="6"/>
        <v>0.97071417774128643</v>
      </c>
      <c r="G35" s="39">
        <f t="shared" si="7"/>
        <v>539.31660934475508</v>
      </c>
      <c r="H35" s="39">
        <f t="shared" si="8"/>
        <v>0</v>
      </c>
      <c r="I35" s="37">
        <f t="shared" si="9"/>
        <v>539.31660934475508</v>
      </c>
      <c r="J35" s="40">
        <f t="shared" si="10"/>
        <v>-359.75961977816553</v>
      </c>
      <c r="K35" s="37">
        <f t="shared" si="11"/>
        <v>179.55698956658955</v>
      </c>
      <c r="L35" s="37">
        <f t="shared" si="12"/>
        <v>9696912.6360186972</v>
      </c>
      <c r="M35" s="37">
        <f t="shared" si="13"/>
        <v>3228434.6724072802</v>
      </c>
      <c r="N35" s="41">
        <f>'jan-nov'!M35</f>
        <v>2516696.5016844333</v>
      </c>
      <c r="O35" s="41">
        <f t="shared" si="14"/>
        <v>711738.17072284687</v>
      </c>
    </row>
    <row r="36" spans="1:15" x14ac:dyDescent="0.2">
      <c r="A36" s="33">
        <v>227</v>
      </c>
      <c r="B36" s="34" t="s">
        <v>112</v>
      </c>
      <c r="C36" s="36">
        <v>358040740</v>
      </c>
      <c r="D36" s="36">
        <v>11663</v>
      </c>
      <c r="E36" s="37">
        <f t="shared" si="5"/>
        <v>30698.854497127668</v>
      </c>
      <c r="F36" s="38">
        <f t="shared" si="6"/>
        <v>1.0002004545433336</v>
      </c>
      <c r="G36" s="39">
        <f t="shared" si="7"/>
        <v>-3.6914949385201905</v>
      </c>
      <c r="H36" s="39">
        <f t="shared" si="8"/>
        <v>0</v>
      </c>
      <c r="I36" s="37">
        <f t="shared" si="9"/>
        <v>-3.6914949385201905</v>
      </c>
      <c r="J36" s="40">
        <f t="shared" si="10"/>
        <v>-359.75961977816553</v>
      </c>
      <c r="K36" s="37">
        <f t="shared" si="11"/>
        <v>-363.45111471668571</v>
      </c>
      <c r="L36" s="37">
        <f t="shared" si="12"/>
        <v>-43053.905467960984</v>
      </c>
      <c r="M36" s="37">
        <f t="shared" si="13"/>
        <v>-4238930.3509407053</v>
      </c>
      <c r="N36" s="41">
        <f>'jan-nov'!M36</f>
        <v>-3611903.2753422824</v>
      </c>
      <c r="O36" s="41">
        <f t="shared" si="14"/>
        <v>-627027.0755984229</v>
      </c>
    </row>
    <row r="37" spans="1:15" x14ac:dyDescent="0.2">
      <c r="A37" s="33">
        <v>228</v>
      </c>
      <c r="B37" s="34" t="s">
        <v>113</v>
      </c>
      <c r="C37" s="36">
        <v>553594537</v>
      </c>
      <c r="D37" s="36">
        <v>17874</v>
      </c>
      <c r="E37" s="37">
        <f t="shared" si="5"/>
        <v>30972.05645071053</v>
      </c>
      <c r="F37" s="38">
        <f t="shared" si="6"/>
        <v>1.0091016569703255</v>
      </c>
      <c r="G37" s="39">
        <f t="shared" si="7"/>
        <v>-167.61266708823749</v>
      </c>
      <c r="H37" s="39">
        <f t="shared" si="8"/>
        <v>0</v>
      </c>
      <c r="I37" s="37">
        <f t="shared" si="9"/>
        <v>-167.61266708823749</v>
      </c>
      <c r="J37" s="40">
        <f t="shared" si="10"/>
        <v>-359.75961977816553</v>
      </c>
      <c r="K37" s="37">
        <f t="shared" si="11"/>
        <v>-527.37228686640299</v>
      </c>
      <c r="L37" s="37">
        <f t="shared" si="12"/>
        <v>-2995908.8115351568</v>
      </c>
      <c r="M37" s="37">
        <f t="shared" si="13"/>
        <v>-9426252.2554500867</v>
      </c>
      <c r="N37" s="41">
        <f>'jan-nov'!M37</f>
        <v>-10146294.482163094</v>
      </c>
      <c r="O37" s="41">
        <f t="shared" si="14"/>
        <v>720042.22671300732</v>
      </c>
    </row>
    <row r="38" spans="1:15" x14ac:dyDescent="0.2">
      <c r="A38" s="33">
        <v>229</v>
      </c>
      <c r="B38" s="34" t="s">
        <v>114</v>
      </c>
      <c r="C38" s="36">
        <v>292838778</v>
      </c>
      <c r="D38" s="36">
        <v>10945</v>
      </c>
      <c r="E38" s="37">
        <f t="shared" si="5"/>
        <v>26755.484513476473</v>
      </c>
      <c r="F38" s="38">
        <f t="shared" si="6"/>
        <v>0.871721378868067</v>
      </c>
      <c r="G38" s="39">
        <f t="shared" si="7"/>
        <v>2362.3304952521967</v>
      </c>
      <c r="H38" s="39">
        <f t="shared" si="8"/>
        <v>303.78155203572641</v>
      </c>
      <c r="I38" s="37">
        <f t="shared" si="9"/>
        <v>2666.1120472879229</v>
      </c>
      <c r="J38" s="40">
        <f t="shared" si="10"/>
        <v>-359.75961977816553</v>
      </c>
      <c r="K38" s="37">
        <f t="shared" si="11"/>
        <v>2306.3524275097575</v>
      </c>
      <c r="L38" s="37">
        <f t="shared" si="12"/>
        <v>29180596.357566316</v>
      </c>
      <c r="M38" s="37">
        <f t="shared" si="13"/>
        <v>25243027.319094297</v>
      </c>
      <c r="N38" s="41">
        <f>'jan-nov'!M38</f>
        <v>24479254.345703181</v>
      </c>
      <c r="O38" s="41">
        <f t="shared" si="14"/>
        <v>763772.97339111567</v>
      </c>
    </row>
    <row r="39" spans="1:15" x14ac:dyDescent="0.2">
      <c r="A39" s="33">
        <v>230</v>
      </c>
      <c r="B39" s="34" t="s">
        <v>115</v>
      </c>
      <c r="C39" s="36">
        <v>1265825763</v>
      </c>
      <c r="D39" s="36">
        <v>38670</v>
      </c>
      <c r="E39" s="37">
        <f t="shared" si="5"/>
        <v>32734.051280062064</v>
      </c>
      <c r="F39" s="38">
        <f t="shared" si="6"/>
        <v>1.0665092722735383</v>
      </c>
      <c r="G39" s="39">
        <f t="shared" si="7"/>
        <v>-1224.8095646991576</v>
      </c>
      <c r="H39" s="39">
        <f t="shared" si="8"/>
        <v>0</v>
      </c>
      <c r="I39" s="37">
        <f t="shared" si="9"/>
        <v>-1224.8095646991576</v>
      </c>
      <c r="J39" s="40">
        <f t="shared" si="10"/>
        <v>-359.75961977816553</v>
      </c>
      <c r="K39" s="37">
        <f t="shared" si="11"/>
        <v>-1584.5691844773232</v>
      </c>
      <c r="L39" s="37">
        <f t="shared" si="12"/>
        <v>-47363385.866916426</v>
      </c>
      <c r="M39" s="37">
        <f t="shared" si="13"/>
        <v>-61275290.36373809</v>
      </c>
      <c r="N39" s="41">
        <f>'jan-nov'!M39</f>
        <v>-61111753.77184999</v>
      </c>
      <c r="O39" s="41">
        <f t="shared" si="14"/>
        <v>-163536.59188809991</v>
      </c>
    </row>
    <row r="40" spans="1:15" x14ac:dyDescent="0.2">
      <c r="A40" s="33">
        <v>231</v>
      </c>
      <c r="B40" s="34" t="s">
        <v>116</v>
      </c>
      <c r="C40" s="36">
        <v>1707288571</v>
      </c>
      <c r="D40" s="36">
        <v>54178</v>
      </c>
      <c r="E40" s="37">
        <f t="shared" si="5"/>
        <v>31512.580217062277</v>
      </c>
      <c r="F40" s="38">
        <f t="shared" si="6"/>
        <v>1.0267124807503163</v>
      </c>
      <c r="G40" s="39">
        <f t="shared" si="7"/>
        <v>-491.92692689928589</v>
      </c>
      <c r="H40" s="39">
        <f t="shared" si="8"/>
        <v>0</v>
      </c>
      <c r="I40" s="37">
        <f t="shared" si="9"/>
        <v>-491.92692689928589</v>
      </c>
      <c r="J40" s="40">
        <f t="shared" si="10"/>
        <v>-359.75961977816553</v>
      </c>
      <c r="K40" s="37">
        <f t="shared" si="11"/>
        <v>-851.68654667745136</v>
      </c>
      <c r="L40" s="37">
        <f t="shared" si="12"/>
        <v>-26651617.045549512</v>
      </c>
      <c r="M40" s="37">
        <f t="shared" si="13"/>
        <v>-46142673.725890957</v>
      </c>
      <c r="N40" s="41">
        <f>'jan-nov'!M40</f>
        <v>-48478857.048194617</v>
      </c>
      <c r="O40" s="41">
        <f t="shared" si="14"/>
        <v>2336183.3223036602</v>
      </c>
    </row>
    <row r="41" spans="1:15" x14ac:dyDescent="0.2">
      <c r="A41" s="33">
        <v>233</v>
      </c>
      <c r="B41" s="34" t="s">
        <v>117</v>
      </c>
      <c r="C41" s="36">
        <v>775032695</v>
      </c>
      <c r="D41" s="36">
        <v>23545</v>
      </c>
      <c r="E41" s="37">
        <f t="shared" si="5"/>
        <v>32917.081970694417</v>
      </c>
      <c r="F41" s="38">
        <f t="shared" si="6"/>
        <v>1.0724726016213153</v>
      </c>
      <c r="G41" s="39">
        <f t="shared" si="7"/>
        <v>-1334.6279790785695</v>
      </c>
      <c r="H41" s="39">
        <f t="shared" si="8"/>
        <v>0</v>
      </c>
      <c r="I41" s="37">
        <f t="shared" si="9"/>
        <v>-1334.6279790785695</v>
      </c>
      <c r="J41" s="40">
        <f t="shared" si="10"/>
        <v>-359.75961977816553</v>
      </c>
      <c r="K41" s="37">
        <f t="shared" si="11"/>
        <v>-1694.3875988567352</v>
      </c>
      <c r="L41" s="37">
        <f t="shared" si="12"/>
        <v>-31423815.767404918</v>
      </c>
      <c r="M41" s="37">
        <f t="shared" si="13"/>
        <v>-39894356.01508183</v>
      </c>
      <c r="N41" s="41">
        <f>'jan-nov'!M41</f>
        <v>-40570912.946320318</v>
      </c>
      <c r="O41" s="41">
        <f t="shared" si="14"/>
        <v>676556.93123848736</v>
      </c>
    </row>
    <row r="42" spans="1:15" x14ac:dyDescent="0.2">
      <c r="A42" s="33">
        <v>234</v>
      </c>
      <c r="B42" s="34" t="s">
        <v>118</v>
      </c>
      <c r="C42" s="36">
        <v>242251373</v>
      </c>
      <c r="D42" s="36">
        <v>6704</v>
      </c>
      <c r="E42" s="37">
        <f t="shared" si="5"/>
        <v>36135.348001193321</v>
      </c>
      <c r="F42" s="38">
        <f t="shared" si="6"/>
        <v>1.1773270399798395</v>
      </c>
      <c r="G42" s="39">
        <f t="shared" si="7"/>
        <v>-3265.5875973779116</v>
      </c>
      <c r="H42" s="39">
        <f t="shared" si="8"/>
        <v>0</v>
      </c>
      <c r="I42" s="37">
        <f t="shared" si="9"/>
        <v>-3265.5875973779116</v>
      </c>
      <c r="J42" s="40">
        <f t="shared" si="10"/>
        <v>-359.75961977816553</v>
      </c>
      <c r="K42" s="37">
        <f t="shared" si="11"/>
        <v>-3625.347217156077</v>
      </c>
      <c r="L42" s="37">
        <f t="shared" si="12"/>
        <v>-21892499.25282152</v>
      </c>
      <c r="M42" s="37">
        <f t="shared" si="13"/>
        <v>-24304327.743814342</v>
      </c>
      <c r="N42" s="41">
        <f>'jan-nov'!M42</f>
        <v>-24502598.538548805</v>
      </c>
      <c r="O42" s="41">
        <f t="shared" si="14"/>
        <v>198270.7947344631</v>
      </c>
    </row>
    <row r="43" spans="1:15" x14ac:dyDescent="0.2">
      <c r="A43" s="33">
        <v>235</v>
      </c>
      <c r="B43" s="34" t="s">
        <v>119</v>
      </c>
      <c r="C43" s="36">
        <v>1072566193</v>
      </c>
      <c r="D43" s="36">
        <v>36576</v>
      </c>
      <c r="E43" s="37">
        <f t="shared" si="5"/>
        <v>29324.316300306211</v>
      </c>
      <c r="F43" s="38">
        <f t="shared" si="6"/>
        <v>0.95541657736717944</v>
      </c>
      <c r="G43" s="39">
        <f t="shared" si="7"/>
        <v>821.031423154354</v>
      </c>
      <c r="H43" s="39">
        <f t="shared" si="8"/>
        <v>0</v>
      </c>
      <c r="I43" s="37">
        <f t="shared" si="9"/>
        <v>821.031423154354</v>
      </c>
      <c r="J43" s="40">
        <f t="shared" si="10"/>
        <v>-359.75961977816553</v>
      </c>
      <c r="K43" s="37">
        <f t="shared" si="11"/>
        <v>461.27180337618847</v>
      </c>
      <c r="L43" s="37">
        <f t="shared" si="12"/>
        <v>30030045.33329365</v>
      </c>
      <c r="M43" s="37">
        <f t="shared" si="13"/>
        <v>16871477.48028747</v>
      </c>
      <c r="N43" s="41">
        <f>'jan-nov'!M43</f>
        <v>14709713.430256434</v>
      </c>
      <c r="O43" s="41">
        <f t="shared" si="14"/>
        <v>2161764.0500310361</v>
      </c>
    </row>
    <row r="44" spans="1:15" x14ac:dyDescent="0.2">
      <c r="A44" s="33">
        <v>236</v>
      </c>
      <c r="B44" s="34" t="s">
        <v>120</v>
      </c>
      <c r="C44" s="36">
        <v>563995925</v>
      </c>
      <c r="D44" s="36">
        <v>21681</v>
      </c>
      <c r="E44" s="37">
        <f t="shared" si="5"/>
        <v>26013.372307550391</v>
      </c>
      <c r="F44" s="38">
        <f t="shared" si="6"/>
        <v>0.84754259507146412</v>
      </c>
      <c r="G44" s="39">
        <f t="shared" si="7"/>
        <v>2807.5978188078457</v>
      </c>
      <c r="H44" s="39">
        <f t="shared" si="8"/>
        <v>563.52082410985486</v>
      </c>
      <c r="I44" s="37">
        <f t="shared" si="9"/>
        <v>3371.1186429177005</v>
      </c>
      <c r="J44" s="40">
        <f t="shared" si="10"/>
        <v>-359.75961977816553</v>
      </c>
      <c r="K44" s="37">
        <f t="shared" si="11"/>
        <v>3011.3590231395351</v>
      </c>
      <c r="L44" s="37">
        <f t="shared" si="12"/>
        <v>73089223.297098666</v>
      </c>
      <c r="M44" s="37">
        <f t="shared" si="13"/>
        <v>65289274.980688259</v>
      </c>
      <c r="N44" s="41">
        <f>'jan-nov'!M44</f>
        <v>63242784.193096496</v>
      </c>
      <c r="O44" s="41">
        <f t="shared" si="14"/>
        <v>2046490.7875917628</v>
      </c>
    </row>
    <row r="45" spans="1:15" x14ac:dyDescent="0.2">
      <c r="A45" s="33">
        <v>237</v>
      </c>
      <c r="B45" s="34" t="s">
        <v>121</v>
      </c>
      <c r="C45" s="36">
        <v>626456647</v>
      </c>
      <c r="D45" s="36">
        <v>24647</v>
      </c>
      <c r="E45" s="37">
        <f t="shared" si="5"/>
        <v>25417.156124477624</v>
      </c>
      <c r="F45" s="38">
        <f t="shared" si="6"/>
        <v>0.82811725470994446</v>
      </c>
      <c r="G45" s="39">
        <f t="shared" si="7"/>
        <v>3165.3275286515059</v>
      </c>
      <c r="H45" s="39">
        <f t="shared" si="8"/>
        <v>772.19648818532346</v>
      </c>
      <c r="I45" s="37">
        <f t="shared" si="9"/>
        <v>3937.5240168368291</v>
      </c>
      <c r="J45" s="40">
        <f t="shared" si="10"/>
        <v>-359.75961977816553</v>
      </c>
      <c r="K45" s="37">
        <f t="shared" si="11"/>
        <v>3577.7643970586637</v>
      </c>
      <c r="L45" s="37">
        <f t="shared" si="12"/>
        <v>97048154.442977324</v>
      </c>
      <c r="M45" s="37">
        <f t="shared" si="13"/>
        <v>88181159.094304889</v>
      </c>
      <c r="N45" s="41">
        <f>'jan-nov'!M45</f>
        <v>85688782.319350973</v>
      </c>
      <c r="O45" s="41">
        <f t="shared" si="14"/>
        <v>2492376.7749539167</v>
      </c>
    </row>
    <row r="46" spans="1:15" x14ac:dyDescent="0.2">
      <c r="A46" s="33">
        <v>238</v>
      </c>
      <c r="B46" s="34" t="s">
        <v>122</v>
      </c>
      <c r="C46" s="36">
        <v>355948191</v>
      </c>
      <c r="D46" s="36">
        <v>13240</v>
      </c>
      <c r="E46" s="37">
        <f t="shared" si="5"/>
        <v>26884.304456193353</v>
      </c>
      <c r="F46" s="38">
        <f t="shared" si="6"/>
        <v>0.8759184659376098</v>
      </c>
      <c r="G46" s="39">
        <f t="shared" si="7"/>
        <v>2285.0385296220688</v>
      </c>
      <c r="H46" s="39">
        <f t="shared" si="8"/>
        <v>258.69457208481833</v>
      </c>
      <c r="I46" s="37">
        <f t="shared" si="9"/>
        <v>2543.7331017068873</v>
      </c>
      <c r="J46" s="40">
        <f t="shared" si="10"/>
        <v>-359.75961977816553</v>
      </c>
      <c r="K46" s="37">
        <f t="shared" si="11"/>
        <v>2183.9734819287219</v>
      </c>
      <c r="L46" s="37">
        <f t="shared" si="12"/>
        <v>33679026.266599186</v>
      </c>
      <c r="M46" s="37">
        <f t="shared" si="13"/>
        <v>28915808.900736276</v>
      </c>
      <c r="N46" s="41">
        <f>'jan-nov'!M46</f>
        <v>27870073.822120614</v>
      </c>
      <c r="O46" s="41">
        <f t="shared" si="14"/>
        <v>1045735.0786156617</v>
      </c>
    </row>
    <row r="47" spans="1:15" x14ac:dyDescent="0.2">
      <c r="A47" s="33">
        <v>239</v>
      </c>
      <c r="B47" s="34" t="s">
        <v>123</v>
      </c>
      <c r="C47" s="36">
        <v>65315080</v>
      </c>
      <c r="D47" s="36">
        <v>2903</v>
      </c>
      <c r="E47" s="37">
        <f t="shared" si="5"/>
        <v>22499.166379607304</v>
      </c>
      <c r="F47" s="38">
        <f t="shared" si="6"/>
        <v>0.73304612853990592</v>
      </c>
      <c r="G47" s="39">
        <f t="shared" si="7"/>
        <v>4916.1213755736981</v>
      </c>
      <c r="H47" s="39">
        <f t="shared" si="8"/>
        <v>1793.4928988899353</v>
      </c>
      <c r="I47" s="37">
        <f t="shared" si="9"/>
        <v>6709.6142744636336</v>
      </c>
      <c r="J47" s="40">
        <f t="shared" si="10"/>
        <v>-359.75961977816553</v>
      </c>
      <c r="K47" s="37">
        <f t="shared" si="11"/>
        <v>6349.8546546854677</v>
      </c>
      <c r="L47" s="37">
        <f t="shared" si="12"/>
        <v>19478010.238767929</v>
      </c>
      <c r="M47" s="37">
        <f t="shared" si="13"/>
        <v>18433628.062551912</v>
      </c>
      <c r="N47" s="41">
        <f>'jan-nov'!M47</f>
        <v>19395956.635137174</v>
      </c>
      <c r="O47" s="41">
        <f t="shared" si="14"/>
        <v>-962328.57258526236</v>
      </c>
    </row>
    <row r="48" spans="1:15" x14ac:dyDescent="0.2">
      <c r="A48" s="33">
        <v>301</v>
      </c>
      <c r="B48" s="34" t="s">
        <v>124</v>
      </c>
      <c r="C48" s="36">
        <v>28170461141</v>
      </c>
      <c r="D48" s="36">
        <v>673469</v>
      </c>
      <c r="E48" s="37">
        <f t="shared" si="5"/>
        <v>41828.890625997636</v>
      </c>
      <c r="F48" s="38">
        <f t="shared" si="6"/>
        <v>1.3628285518301901</v>
      </c>
      <c r="G48" s="39">
        <f t="shared" si="7"/>
        <v>-6681.7131722605009</v>
      </c>
      <c r="H48" s="39">
        <f t="shared" si="8"/>
        <v>0</v>
      </c>
      <c r="I48" s="37">
        <f t="shared" si="9"/>
        <v>-6681.7131722605009</v>
      </c>
      <c r="J48" s="40">
        <f t="shared" si="10"/>
        <v>-359.75961977816553</v>
      </c>
      <c r="K48" s="37">
        <f t="shared" si="11"/>
        <v>-7041.4727920386667</v>
      </c>
      <c r="L48" s="37">
        <f t="shared" si="12"/>
        <v>-4499926688.4091072</v>
      </c>
      <c r="M48" s="37">
        <f t="shared" si="13"/>
        <v>-4742213639.7814884</v>
      </c>
      <c r="N48" s="41">
        <f>'jan-nov'!M48</f>
        <v>-4592413448.4923506</v>
      </c>
      <c r="O48" s="41">
        <f t="shared" si="14"/>
        <v>-149800191.28913784</v>
      </c>
    </row>
    <row r="49" spans="1:15" x14ac:dyDescent="0.2">
      <c r="A49" s="33">
        <v>402</v>
      </c>
      <c r="B49" s="34" t="s">
        <v>125</v>
      </c>
      <c r="C49" s="36">
        <v>464344814</v>
      </c>
      <c r="D49" s="36">
        <v>17934</v>
      </c>
      <c r="E49" s="37">
        <f t="shared" si="5"/>
        <v>25891.870971339355</v>
      </c>
      <c r="F49" s="38">
        <f t="shared" si="6"/>
        <v>0.8435839557770477</v>
      </c>
      <c r="G49" s="39">
        <f t="shared" si="7"/>
        <v>2880.4986205344676</v>
      </c>
      <c r="H49" s="39">
        <f t="shared" si="8"/>
        <v>606.04629178371772</v>
      </c>
      <c r="I49" s="37">
        <f t="shared" si="9"/>
        <v>3486.5449123181852</v>
      </c>
      <c r="J49" s="40">
        <f t="shared" si="10"/>
        <v>-359.75961977816553</v>
      </c>
      <c r="K49" s="37">
        <f t="shared" si="11"/>
        <v>3126.7852925400198</v>
      </c>
      <c r="L49" s="37">
        <f t="shared" si="12"/>
        <v>62527696.457514331</v>
      </c>
      <c r="M49" s="37">
        <f t="shared" si="13"/>
        <v>56075767.436412714</v>
      </c>
      <c r="N49" s="41">
        <f>'jan-nov'!M49</f>
        <v>56017406.454736538</v>
      </c>
      <c r="O49" s="41">
        <f t="shared" si="14"/>
        <v>58360.98167617619</v>
      </c>
    </row>
    <row r="50" spans="1:15" x14ac:dyDescent="0.2">
      <c r="A50" s="33">
        <v>403</v>
      </c>
      <c r="B50" s="34" t="s">
        <v>126</v>
      </c>
      <c r="C50" s="36">
        <v>879991092</v>
      </c>
      <c r="D50" s="36">
        <v>30930</v>
      </c>
      <c r="E50" s="37">
        <f t="shared" si="5"/>
        <v>28451.053734238605</v>
      </c>
      <c r="F50" s="38">
        <f t="shared" si="6"/>
        <v>0.9269647790892267</v>
      </c>
      <c r="G50" s="39">
        <f t="shared" si="7"/>
        <v>1344.9889627949174</v>
      </c>
      <c r="H50" s="39">
        <f t="shared" si="8"/>
        <v>0</v>
      </c>
      <c r="I50" s="37">
        <f t="shared" si="9"/>
        <v>1344.9889627949174</v>
      </c>
      <c r="J50" s="40">
        <f t="shared" si="10"/>
        <v>-359.75961977816553</v>
      </c>
      <c r="K50" s="37">
        <f t="shared" si="11"/>
        <v>985.22934301675184</v>
      </c>
      <c r="L50" s="37">
        <f t="shared" si="12"/>
        <v>41600508.619246796</v>
      </c>
      <c r="M50" s="37">
        <f t="shared" si="13"/>
        <v>30473143.579508133</v>
      </c>
      <c r="N50" s="41">
        <f>'jan-nov'!M50</f>
        <v>30209269.13966072</v>
      </c>
      <c r="O50" s="41">
        <f t="shared" si="14"/>
        <v>263874.43984741345</v>
      </c>
    </row>
    <row r="51" spans="1:15" x14ac:dyDescent="0.2">
      <c r="A51" s="33">
        <v>412</v>
      </c>
      <c r="B51" s="34" t="s">
        <v>127</v>
      </c>
      <c r="C51" s="36">
        <v>836999890</v>
      </c>
      <c r="D51" s="36">
        <v>34151</v>
      </c>
      <c r="E51" s="37">
        <f t="shared" si="5"/>
        <v>24508.795935697344</v>
      </c>
      <c r="F51" s="38">
        <f t="shared" si="6"/>
        <v>0.79852193955601536</v>
      </c>
      <c r="G51" s="39">
        <f t="shared" si="7"/>
        <v>3710.3436419196737</v>
      </c>
      <c r="H51" s="39">
        <f t="shared" si="8"/>
        <v>1090.1225542584214</v>
      </c>
      <c r="I51" s="37">
        <f t="shared" si="9"/>
        <v>4800.4661961780948</v>
      </c>
      <c r="J51" s="40">
        <f t="shared" si="10"/>
        <v>-359.75961977816553</v>
      </c>
      <c r="K51" s="37">
        <f t="shared" si="11"/>
        <v>4440.706576399929</v>
      </c>
      <c r="L51" s="37">
        <f t="shared" si="12"/>
        <v>163940721.06567812</v>
      </c>
      <c r="M51" s="37">
        <f t="shared" si="13"/>
        <v>151654570.29063398</v>
      </c>
      <c r="N51" s="41">
        <f>'jan-nov'!M51</f>
        <v>149439972.12933847</v>
      </c>
      <c r="O51" s="41">
        <f t="shared" si="14"/>
        <v>2214598.1612955034</v>
      </c>
    </row>
    <row r="52" spans="1:15" x14ac:dyDescent="0.2">
      <c r="A52" s="33">
        <v>415</v>
      </c>
      <c r="B52" s="34" t="s">
        <v>128</v>
      </c>
      <c r="C52" s="36">
        <v>169501108</v>
      </c>
      <c r="D52" s="36">
        <v>7615</v>
      </c>
      <c r="E52" s="37">
        <f t="shared" si="5"/>
        <v>22258.845436638214</v>
      </c>
      <c r="F52" s="38">
        <f t="shared" si="6"/>
        <v>0.72521622347239079</v>
      </c>
      <c r="G52" s="39">
        <f t="shared" si="7"/>
        <v>5060.3139413551517</v>
      </c>
      <c r="H52" s="39">
        <f t="shared" si="8"/>
        <v>1877.6052289291169</v>
      </c>
      <c r="I52" s="37">
        <f t="shared" si="9"/>
        <v>6937.9191702842691</v>
      </c>
      <c r="J52" s="40">
        <f t="shared" si="10"/>
        <v>-359.75961977816553</v>
      </c>
      <c r="K52" s="37">
        <f t="shared" si="11"/>
        <v>6578.1595505061032</v>
      </c>
      <c r="L52" s="37">
        <f t="shared" si="12"/>
        <v>52832254.481714711</v>
      </c>
      <c r="M52" s="37">
        <f t="shared" si="13"/>
        <v>50092684.977103978</v>
      </c>
      <c r="N52" s="41">
        <f>'jan-nov'!M52</f>
        <v>49606426.115215153</v>
      </c>
      <c r="O52" s="41">
        <f t="shared" si="14"/>
        <v>486258.86188882589</v>
      </c>
    </row>
    <row r="53" spans="1:15" x14ac:dyDescent="0.2">
      <c r="A53" s="33">
        <v>417</v>
      </c>
      <c r="B53" s="34" t="s">
        <v>129</v>
      </c>
      <c r="C53" s="36">
        <v>497212195</v>
      </c>
      <c r="D53" s="36">
        <v>20646</v>
      </c>
      <c r="E53" s="37">
        <f t="shared" si="5"/>
        <v>24082.7373341083</v>
      </c>
      <c r="F53" s="38">
        <f t="shared" si="6"/>
        <v>0.78464050932182439</v>
      </c>
      <c r="G53" s="39">
        <f t="shared" si="7"/>
        <v>3965.9788028731</v>
      </c>
      <c r="H53" s="39">
        <f t="shared" si="8"/>
        <v>1239.2430648145867</v>
      </c>
      <c r="I53" s="37">
        <f t="shared" si="9"/>
        <v>5205.2218676876864</v>
      </c>
      <c r="J53" s="40">
        <f t="shared" si="10"/>
        <v>-359.75961977816553</v>
      </c>
      <c r="K53" s="37">
        <f t="shared" si="11"/>
        <v>4845.4622479095206</v>
      </c>
      <c r="L53" s="37">
        <f t="shared" si="12"/>
        <v>107467010.68027997</v>
      </c>
      <c r="M53" s="37">
        <f t="shared" si="13"/>
        <v>100039413.57033996</v>
      </c>
      <c r="N53" s="41">
        <f>'jan-nov'!M53</f>
        <v>98359099.239025876</v>
      </c>
      <c r="O53" s="41">
        <f t="shared" si="14"/>
        <v>1680314.3313140869</v>
      </c>
    </row>
    <row r="54" spans="1:15" x14ac:dyDescent="0.2">
      <c r="A54" s="33">
        <v>418</v>
      </c>
      <c r="B54" s="34" t="s">
        <v>130</v>
      </c>
      <c r="C54" s="36">
        <v>109633287</v>
      </c>
      <c r="D54" s="36">
        <v>5097</v>
      </c>
      <c r="E54" s="37">
        <f t="shared" si="5"/>
        <v>21509.375515008829</v>
      </c>
      <c r="F54" s="38">
        <f t="shared" si="6"/>
        <v>0.70079771768252808</v>
      </c>
      <c r="G54" s="39">
        <f t="shared" si="7"/>
        <v>5509.9958943327829</v>
      </c>
      <c r="H54" s="39">
        <f t="shared" si="8"/>
        <v>2139.9197014994015</v>
      </c>
      <c r="I54" s="37">
        <f t="shared" si="9"/>
        <v>7649.9155958321844</v>
      </c>
      <c r="J54" s="40">
        <f t="shared" si="10"/>
        <v>-359.75961977816553</v>
      </c>
      <c r="K54" s="37">
        <f t="shared" si="11"/>
        <v>7290.1559760540185</v>
      </c>
      <c r="L54" s="37">
        <f t="shared" si="12"/>
        <v>38991619.791956641</v>
      </c>
      <c r="M54" s="37">
        <f t="shared" si="13"/>
        <v>37157925.00994733</v>
      </c>
      <c r="N54" s="41">
        <f>'jan-nov'!M54</f>
        <v>37051115.848017275</v>
      </c>
      <c r="O54" s="41">
        <f t="shared" si="14"/>
        <v>106809.16193005443</v>
      </c>
    </row>
    <row r="55" spans="1:15" x14ac:dyDescent="0.2">
      <c r="A55" s="33">
        <v>419</v>
      </c>
      <c r="B55" s="34" t="s">
        <v>131</v>
      </c>
      <c r="C55" s="36">
        <v>192326659</v>
      </c>
      <c r="D55" s="36">
        <v>7884</v>
      </c>
      <c r="E55" s="37">
        <f t="shared" si="5"/>
        <v>24394.5533992897</v>
      </c>
      <c r="F55" s="38">
        <f t="shared" si="6"/>
        <v>0.79479979947245627</v>
      </c>
      <c r="G55" s="39">
        <f t="shared" si="7"/>
        <v>3778.8891637642605</v>
      </c>
      <c r="H55" s="39">
        <f t="shared" si="8"/>
        <v>1130.1074420010968</v>
      </c>
      <c r="I55" s="37">
        <f t="shared" si="9"/>
        <v>4908.9966057653573</v>
      </c>
      <c r="J55" s="40">
        <f t="shared" si="10"/>
        <v>-359.75961977816553</v>
      </c>
      <c r="K55" s="37">
        <f t="shared" si="11"/>
        <v>4549.2369859871915</v>
      </c>
      <c r="L55" s="37">
        <f t="shared" si="12"/>
        <v>38702529.239854075</v>
      </c>
      <c r="M55" s="37">
        <f t="shared" si="13"/>
        <v>35866184.397523016</v>
      </c>
      <c r="N55" s="41">
        <f>'jan-nov'!M55</f>
        <v>34831413.53839872</v>
      </c>
      <c r="O55" s="41">
        <f t="shared" si="14"/>
        <v>1034770.8591242954</v>
      </c>
    </row>
    <row r="56" spans="1:15" x14ac:dyDescent="0.2">
      <c r="A56" s="33">
        <v>420</v>
      </c>
      <c r="B56" s="34" t="s">
        <v>132</v>
      </c>
      <c r="C56" s="36">
        <v>129210442</v>
      </c>
      <c r="D56" s="36">
        <v>6142</v>
      </c>
      <c r="E56" s="37">
        <f t="shared" si="5"/>
        <v>21037.193422338001</v>
      </c>
      <c r="F56" s="38">
        <f t="shared" si="6"/>
        <v>0.68541353636850633</v>
      </c>
      <c r="G56" s="39">
        <f t="shared" si="7"/>
        <v>5793.3051499352796</v>
      </c>
      <c r="H56" s="39">
        <f t="shared" si="8"/>
        <v>2305.1834339341913</v>
      </c>
      <c r="I56" s="37">
        <f t="shared" si="9"/>
        <v>8098.4885838694709</v>
      </c>
      <c r="J56" s="40">
        <f t="shared" si="10"/>
        <v>-359.75961977816553</v>
      </c>
      <c r="K56" s="37">
        <f t="shared" si="11"/>
        <v>7738.728964091305</v>
      </c>
      <c r="L56" s="37">
        <f t="shared" si="12"/>
        <v>49740916.882126287</v>
      </c>
      <c r="M56" s="37">
        <f t="shared" si="13"/>
        <v>47531273.297448792</v>
      </c>
      <c r="N56" s="41">
        <f>'jan-nov'!M56</f>
        <v>47035007.489566833</v>
      </c>
      <c r="O56" s="41">
        <f t="shared" si="14"/>
        <v>496265.80788195878</v>
      </c>
    </row>
    <row r="57" spans="1:15" x14ac:dyDescent="0.2">
      <c r="A57" s="33">
        <v>423</v>
      </c>
      <c r="B57" s="34" t="s">
        <v>133</v>
      </c>
      <c r="C57" s="36">
        <v>105990462</v>
      </c>
      <c r="D57" s="36">
        <v>4740</v>
      </c>
      <c r="E57" s="37">
        <f t="shared" si="5"/>
        <v>22360.856962025315</v>
      </c>
      <c r="F57" s="38">
        <f t="shared" si="6"/>
        <v>0.72853986455712194</v>
      </c>
      <c r="G57" s="39">
        <f t="shared" si="7"/>
        <v>4999.1070261228915</v>
      </c>
      <c r="H57" s="39">
        <f t="shared" si="8"/>
        <v>1841.9011950436316</v>
      </c>
      <c r="I57" s="37">
        <f t="shared" si="9"/>
        <v>6841.0082211665231</v>
      </c>
      <c r="J57" s="40">
        <f t="shared" si="10"/>
        <v>-359.75961977816553</v>
      </c>
      <c r="K57" s="37">
        <f t="shared" si="11"/>
        <v>6481.2486013883572</v>
      </c>
      <c r="L57" s="37">
        <f t="shared" si="12"/>
        <v>32426378.968329318</v>
      </c>
      <c r="M57" s="37">
        <f t="shared" si="13"/>
        <v>30721118.370580815</v>
      </c>
      <c r="N57" s="41">
        <f>'jan-nov'!M57</f>
        <v>30193406.315019011</v>
      </c>
      <c r="O57" s="41">
        <f t="shared" si="14"/>
        <v>527712.05556180328</v>
      </c>
    </row>
    <row r="58" spans="1:15" x14ac:dyDescent="0.2">
      <c r="A58" s="33">
        <v>425</v>
      </c>
      <c r="B58" s="34" t="s">
        <v>134</v>
      </c>
      <c r="C58" s="36">
        <v>162251293</v>
      </c>
      <c r="D58" s="36">
        <v>7279</v>
      </c>
      <c r="E58" s="37">
        <f t="shared" si="5"/>
        <v>22290.327380134633</v>
      </c>
      <c r="F58" s="38">
        <f t="shared" si="6"/>
        <v>0.72624193777707191</v>
      </c>
      <c r="G58" s="39">
        <f t="shared" si="7"/>
        <v>5041.4247752573001</v>
      </c>
      <c r="H58" s="39">
        <f t="shared" si="8"/>
        <v>1866.5865487053702</v>
      </c>
      <c r="I58" s="37">
        <f t="shared" si="9"/>
        <v>6908.0113239626698</v>
      </c>
      <c r="J58" s="40">
        <f t="shared" si="10"/>
        <v>-359.75961977816553</v>
      </c>
      <c r="K58" s="37">
        <f t="shared" si="11"/>
        <v>6548.251704184504</v>
      </c>
      <c r="L58" s="37">
        <f t="shared" si="12"/>
        <v>50283414.427124277</v>
      </c>
      <c r="M58" s="37">
        <f t="shared" si="13"/>
        <v>47664724.154759005</v>
      </c>
      <c r="N58" s="41">
        <f>'jan-nov'!M58</f>
        <v>47026984.895922653</v>
      </c>
      <c r="O58" s="41">
        <f t="shared" si="14"/>
        <v>637739.25883635134</v>
      </c>
    </row>
    <row r="59" spans="1:15" x14ac:dyDescent="0.2">
      <c r="A59" s="33">
        <v>426</v>
      </c>
      <c r="B59" s="34" t="s">
        <v>100</v>
      </c>
      <c r="C59" s="36">
        <v>81489436</v>
      </c>
      <c r="D59" s="36">
        <v>3680</v>
      </c>
      <c r="E59" s="37">
        <f t="shared" si="5"/>
        <v>22143.868478260869</v>
      </c>
      <c r="F59" s="38">
        <f t="shared" si="6"/>
        <v>0.72147015516089108</v>
      </c>
      <c r="G59" s="39">
        <f t="shared" si="7"/>
        <v>5129.3001163815588</v>
      </c>
      <c r="H59" s="39">
        <f t="shared" si="8"/>
        <v>1917.8471643611877</v>
      </c>
      <c r="I59" s="37">
        <f t="shared" si="9"/>
        <v>7047.1472807427463</v>
      </c>
      <c r="J59" s="40">
        <f t="shared" si="10"/>
        <v>-359.75961977816553</v>
      </c>
      <c r="K59" s="37">
        <f t="shared" si="11"/>
        <v>6687.3876609645804</v>
      </c>
      <c r="L59" s="37">
        <f t="shared" si="12"/>
        <v>25933501.993133307</v>
      </c>
      <c r="M59" s="37">
        <f t="shared" si="13"/>
        <v>24609586.592349656</v>
      </c>
      <c r="N59" s="41">
        <f>'jan-nov'!M59</f>
        <v>24302083.642251048</v>
      </c>
      <c r="O59" s="41">
        <f t="shared" si="14"/>
        <v>307502.95009860769</v>
      </c>
    </row>
    <row r="60" spans="1:15" x14ac:dyDescent="0.2">
      <c r="A60" s="33">
        <v>427</v>
      </c>
      <c r="B60" s="34" t="s">
        <v>135</v>
      </c>
      <c r="C60" s="36">
        <v>510654886</v>
      </c>
      <c r="D60" s="36">
        <v>21123</v>
      </c>
      <c r="E60" s="37">
        <f t="shared" si="5"/>
        <v>24175.301140936419</v>
      </c>
      <c r="F60" s="38">
        <f t="shared" si="6"/>
        <v>0.7876563339569882</v>
      </c>
      <c r="G60" s="39">
        <f t="shared" si="7"/>
        <v>3910.4405187762291</v>
      </c>
      <c r="H60" s="39">
        <f t="shared" si="8"/>
        <v>1206.8457324247452</v>
      </c>
      <c r="I60" s="37">
        <f t="shared" si="9"/>
        <v>5117.2862512009742</v>
      </c>
      <c r="J60" s="40">
        <f t="shared" si="10"/>
        <v>-359.75961977816553</v>
      </c>
      <c r="K60" s="37">
        <f t="shared" si="11"/>
        <v>4757.5266314228084</v>
      </c>
      <c r="L60" s="37">
        <f t="shared" si="12"/>
        <v>108092437.48411818</v>
      </c>
      <c r="M60" s="37">
        <f t="shared" si="13"/>
        <v>100493235.03554398</v>
      </c>
      <c r="N60" s="41">
        <f>'jan-nov'!M60</f>
        <v>98029200.271771476</v>
      </c>
      <c r="O60" s="41">
        <f t="shared" si="14"/>
        <v>2464034.7637725025</v>
      </c>
    </row>
    <row r="61" spans="1:15" x14ac:dyDescent="0.2">
      <c r="A61" s="33">
        <v>428</v>
      </c>
      <c r="B61" s="34" t="s">
        <v>136</v>
      </c>
      <c r="C61" s="36">
        <v>169452080</v>
      </c>
      <c r="D61" s="36">
        <v>6567</v>
      </c>
      <c r="E61" s="37">
        <f t="shared" si="5"/>
        <v>25803.575453022688</v>
      </c>
      <c r="F61" s="38">
        <f t="shared" si="6"/>
        <v>0.84070719639950375</v>
      </c>
      <c r="G61" s="39">
        <f t="shared" si="7"/>
        <v>2933.4759315244678</v>
      </c>
      <c r="H61" s="39">
        <f t="shared" si="8"/>
        <v>636.9497231945511</v>
      </c>
      <c r="I61" s="37">
        <f t="shared" si="9"/>
        <v>3570.4256547190189</v>
      </c>
      <c r="J61" s="40">
        <f t="shared" si="10"/>
        <v>-359.75961977816553</v>
      </c>
      <c r="K61" s="37">
        <f t="shared" si="11"/>
        <v>3210.6660349408535</v>
      </c>
      <c r="L61" s="37">
        <f t="shared" si="12"/>
        <v>23446985.274539798</v>
      </c>
      <c r="M61" s="37">
        <f t="shared" si="13"/>
        <v>21084443.851456586</v>
      </c>
      <c r="N61" s="41">
        <f>'jan-nov'!M61</f>
        <v>22162186.807421908</v>
      </c>
      <c r="O61" s="41">
        <f t="shared" si="14"/>
        <v>-1077742.9559653215</v>
      </c>
    </row>
    <row r="62" spans="1:15" x14ac:dyDescent="0.2">
      <c r="A62" s="33">
        <v>429</v>
      </c>
      <c r="B62" s="34" t="s">
        <v>137</v>
      </c>
      <c r="C62" s="36">
        <v>103252165</v>
      </c>
      <c r="D62" s="36">
        <v>4480</v>
      </c>
      <c r="E62" s="37">
        <f t="shared" si="5"/>
        <v>23047.358258928572</v>
      </c>
      <c r="F62" s="38">
        <f t="shared" si="6"/>
        <v>0.75090678737736827</v>
      </c>
      <c r="G62" s="39">
        <f t="shared" si="7"/>
        <v>4587.2062479809365</v>
      </c>
      <c r="H62" s="39">
        <f t="shared" si="8"/>
        <v>1601.6257411274914</v>
      </c>
      <c r="I62" s="37">
        <f t="shared" si="9"/>
        <v>6188.8319891084284</v>
      </c>
      <c r="J62" s="40">
        <f t="shared" si="10"/>
        <v>-359.75961977816553</v>
      </c>
      <c r="K62" s="37">
        <f t="shared" si="11"/>
        <v>5829.0723693302625</v>
      </c>
      <c r="L62" s="37">
        <f t="shared" si="12"/>
        <v>27725967.31120576</v>
      </c>
      <c r="M62" s="37">
        <f t="shared" si="13"/>
        <v>26114244.214599576</v>
      </c>
      <c r="N62" s="41">
        <f>'jan-nov'!M62</f>
        <v>25598732.090566494</v>
      </c>
      <c r="O62" s="41">
        <f t="shared" si="14"/>
        <v>515512.12403308228</v>
      </c>
    </row>
    <row r="63" spans="1:15" x14ac:dyDescent="0.2">
      <c r="A63" s="33">
        <v>430</v>
      </c>
      <c r="B63" s="34" t="s">
        <v>138</v>
      </c>
      <c r="C63" s="36">
        <v>52624015</v>
      </c>
      <c r="D63" s="36">
        <v>2490</v>
      </c>
      <c r="E63" s="37">
        <f t="shared" si="5"/>
        <v>21134.142570281125</v>
      </c>
      <c r="F63" s="38">
        <f t="shared" si="6"/>
        <v>0.68857223995626959</v>
      </c>
      <c r="G63" s="39">
        <f t="shared" si="7"/>
        <v>5735.1356611694055</v>
      </c>
      <c r="H63" s="39">
        <f t="shared" si="8"/>
        <v>2271.251232154098</v>
      </c>
      <c r="I63" s="37">
        <f t="shared" si="9"/>
        <v>8006.3868933235035</v>
      </c>
      <c r="J63" s="40">
        <f t="shared" si="10"/>
        <v>-359.75961977816553</v>
      </c>
      <c r="K63" s="37">
        <f t="shared" si="11"/>
        <v>7646.6272735453376</v>
      </c>
      <c r="L63" s="37">
        <f t="shared" si="12"/>
        <v>19935903.364375524</v>
      </c>
      <c r="M63" s="37">
        <f t="shared" si="13"/>
        <v>19040101.911127891</v>
      </c>
      <c r="N63" s="41">
        <f>'jan-nov'!M63</f>
        <v>18726239.73225683</v>
      </c>
      <c r="O63" s="41">
        <f t="shared" si="14"/>
        <v>313862.17887106165</v>
      </c>
    </row>
    <row r="64" spans="1:15" x14ac:dyDescent="0.2">
      <c r="A64" s="33">
        <v>432</v>
      </c>
      <c r="B64" s="34" t="s">
        <v>139</v>
      </c>
      <c r="C64" s="36">
        <v>42432032</v>
      </c>
      <c r="D64" s="36">
        <v>1827</v>
      </c>
      <c r="E64" s="37">
        <f t="shared" si="5"/>
        <v>23224.976464148876</v>
      </c>
      <c r="F64" s="38">
        <f t="shared" si="6"/>
        <v>0.75669377234819646</v>
      </c>
      <c r="G64" s="39">
        <f t="shared" si="7"/>
        <v>4480.6353248487549</v>
      </c>
      <c r="H64" s="39">
        <f t="shared" si="8"/>
        <v>1539.4593693003851</v>
      </c>
      <c r="I64" s="37">
        <f t="shared" si="9"/>
        <v>6020.0946941491402</v>
      </c>
      <c r="J64" s="40">
        <f t="shared" si="10"/>
        <v>-359.75961977816553</v>
      </c>
      <c r="K64" s="37">
        <f t="shared" si="11"/>
        <v>5660.3350743709743</v>
      </c>
      <c r="L64" s="37">
        <f t="shared" si="12"/>
        <v>10998713.00621048</v>
      </c>
      <c r="M64" s="37">
        <f t="shared" si="13"/>
        <v>10341432.180875771</v>
      </c>
      <c r="N64" s="41">
        <f>'jan-nov'!M64</f>
        <v>10108182.142402904</v>
      </c>
      <c r="O64" s="41">
        <f t="shared" si="14"/>
        <v>233250.03847286664</v>
      </c>
    </row>
    <row r="65" spans="1:15" x14ac:dyDescent="0.2">
      <c r="A65" s="33">
        <v>434</v>
      </c>
      <c r="B65" s="34" t="s">
        <v>140</v>
      </c>
      <c r="C65" s="36">
        <v>27183763</v>
      </c>
      <c r="D65" s="36">
        <v>1294</v>
      </c>
      <c r="E65" s="37">
        <f t="shared" si="5"/>
        <v>21007.544822256568</v>
      </c>
      <c r="F65" s="38">
        <f t="shared" si="6"/>
        <v>0.68444755428989823</v>
      </c>
      <c r="G65" s="39">
        <f t="shared" si="7"/>
        <v>5811.0943099841397</v>
      </c>
      <c r="H65" s="39">
        <f t="shared" si="8"/>
        <v>2315.5604439626927</v>
      </c>
      <c r="I65" s="37">
        <f t="shared" si="9"/>
        <v>8126.654753946832</v>
      </c>
      <c r="J65" s="40">
        <f t="shared" si="10"/>
        <v>-359.75961977816553</v>
      </c>
      <c r="K65" s="37">
        <f t="shared" si="11"/>
        <v>7766.8951341686661</v>
      </c>
      <c r="L65" s="37">
        <f t="shared" si="12"/>
        <v>10515891.2516072</v>
      </c>
      <c r="M65" s="37">
        <f t="shared" si="13"/>
        <v>10050362.303614253</v>
      </c>
      <c r="N65" s="41">
        <f>'jan-nov'!M65</f>
        <v>10118124.389775235</v>
      </c>
      <c r="O65" s="41">
        <f t="shared" si="14"/>
        <v>-67762.086160982028</v>
      </c>
    </row>
    <row r="66" spans="1:15" x14ac:dyDescent="0.2">
      <c r="A66" s="33">
        <v>436</v>
      </c>
      <c r="B66" s="34" t="s">
        <v>141</v>
      </c>
      <c r="C66" s="36">
        <v>29833848</v>
      </c>
      <c r="D66" s="36">
        <v>1553</v>
      </c>
      <c r="E66" s="37">
        <f t="shared" si="5"/>
        <v>19210.46233097231</v>
      </c>
      <c r="F66" s="38">
        <f t="shared" si="6"/>
        <v>0.62589674664322981</v>
      </c>
      <c r="G66" s="39">
        <f t="shared" si="7"/>
        <v>6889.3438047546942</v>
      </c>
      <c r="H66" s="39">
        <f t="shared" si="8"/>
        <v>2944.5393159121832</v>
      </c>
      <c r="I66" s="37">
        <f t="shared" si="9"/>
        <v>9833.8831206668765</v>
      </c>
      <c r="J66" s="40">
        <f t="shared" si="10"/>
        <v>-359.75961977816553</v>
      </c>
      <c r="K66" s="37">
        <f t="shared" si="11"/>
        <v>9474.1235008887106</v>
      </c>
      <c r="L66" s="37">
        <f t="shared" si="12"/>
        <v>15272020.486395659</v>
      </c>
      <c r="M66" s="37">
        <f t="shared" si="13"/>
        <v>14713313.796880167</v>
      </c>
      <c r="N66" s="41">
        <f>'jan-nov'!M66</f>
        <v>14467921.125479858</v>
      </c>
      <c r="O66" s="41">
        <f t="shared" si="14"/>
        <v>245392.67140030861</v>
      </c>
    </row>
    <row r="67" spans="1:15" x14ac:dyDescent="0.2">
      <c r="A67" s="33">
        <v>437</v>
      </c>
      <c r="B67" s="34" t="s">
        <v>142</v>
      </c>
      <c r="C67" s="36">
        <v>136219231</v>
      </c>
      <c r="D67" s="36">
        <v>5605</v>
      </c>
      <c r="E67" s="37">
        <f t="shared" si="5"/>
        <v>24303.163425512936</v>
      </c>
      <c r="F67" s="38">
        <f t="shared" si="6"/>
        <v>0.79182221953308829</v>
      </c>
      <c r="G67" s="39">
        <f t="shared" si="7"/>
        <v>3833.723148030319</v>
      </c>
      <c r="H67" s="39">
        <f t="shared" si="8"/>
        <v>1162.0939328229642</v>
      </c>
      <c r="I67" s="37">
        <f t="shared" si="9"/>
        <v>4995.8170808532832</v>
      </c>
      <c r="J67" s="40">
        <f t="shared" si="10"/>
        <v>-359.75961977816553</v>
      </c>
      <c r="K67" s="37">
        <f t="shared" si="11"/>
        <v>4636.0574610751173</v>
      </c>
      <c r="L67" s="37">
        <f t="shared" si="12"/>
        <v>28001554.738182653</v>
      </c>
      <c r="M67" s="37">
        <f t="shared" si="13"/>
        <v>25985102.069326032</v>
      </c>
      <c r="N67" s="41">
        <f>'jan-nov'!M67</f>
        <v>25388247.081947591</v>
      </c>
      <c r="O67" s="41">
        <f t="shared" si="14"/>
        <v>596854.9873784408</v>
      </c>
    </row>
    <row r="68" spans="1:15" x14ac:dyDescent="0.2">
      <c r="A68" s="33">
        <v>438</v>
      </c>
      <c r="B68" s="34" t="s">
        <v>143</v>
      </c>
      <c r="C68" s="36">
        <v>59910248</v>
      </c>
      <c r="D68" s="36">
        <v>2424</v>
      </c>
      <c r="E68" s="37">
        <f t="shared" si="5"/>
        <v>24715.44884488449</v>
      </c>
      <c r="F68" s="38">
        <f t="shared" si="6"/>
        <v>0.80525490523462162</v>
      </c>
      <c r="G68" s="39">
        <f t="shared" si="7"/>
        <v>3586.3518964073869</v>
      </c>
      <c r="H68" s="39">
        <f t="shared" si="8"/>
        <v>1017.7940360429205</v>
      </c>
      <c r="I68" s="37">
        <f t="shared" si="9"/>
        <v>4604.1459324503076</v>
      </c>
      <c r="J68" s="40">
        <f t="shared" si="10"/>
        <v>-359.75961977816553</v>
      </c>
      <c r="K68" s="37">
        <f t="shared" si="11"/>
        <v>4244.3863126721417</v>
      </c>
      <c r="L68" s="37">
        <f t="shared" si="12"/>
        <v>11160449.740259545</v>
      </c>
      <c r="M68" s="37">
        <f t="shared" si="13"/>
        <v>10288392.421917271</v>
      </c>
      <c r="N68" s="41">
        <f>'jan-nov'!M68</f>
        <v>10085970.424895799</v>
      </c>
      <c r="O68" s="41">
        <f t="shared" si="14"/>
        <v>202421.99702147208</v>
      </c>
    </row>
    <row r="69" spans="1:15" x14ac:dyDescent="0.2">
      <c r="A69" s="33">
        <v>439</v>
      </c>
      <c r="B69" s="34" t="s">
        <v>144</v>
      </c>
      <c r="C69" s="36">
        <v>32557441</v>
      </c>
      <c r="D69" s="36">
        <v>1569</v>
      </c>
      <c r="E69" s="37">
        <f t="shared" si="5"/>
        <v>20750.440407903123</v>
      </c>
      <c r="F69" s="38">
        <f t="shared" si="6"/>
        <v>0.67607082635285176</v>
      </c>
      <c r="G69" s="39">
        <f t="shared" si="7"/>
        <v>5965.3569585962068</v>
      </c>
      <c r="H69" s="39">
        <f t="shared" si="8"/>
        <v>2405.5469889863989</v>
      </c>
      <c r="I69" s="37">
        <f t="shared" si="9"/>
        <v>8370.9039475826066</v>
      </c>
      <c r="J69" s="40">
        <f t="shared" si="10"/>
        <v>-359.75961977816553</v>
      </c>
      <c r="K69" s="37">
        <f t="shared" si="11"/>
        <v>8011.1443278044408</v>
      </c>
      <c r="L69" s="37">
        <f t="shared" si="12"/>
        <v>13133948.293757109</v>
      </c>
      <c r="M69" s="37">
        <f t="shared" si="13"/>
        <v>12569485.450325167</v>
      </c>
      <c r="N69" s="41">
        <f>'jan-nov'!M69</f>
        <v>12400071.745446166</v>
      </c>
      <c r="O69" s="41">
        <f t="shared" si="14"/>
        <v>169413.70487900078</v>
      </c>
    </row>
    <row r="70" spans="1:15" x14ac:dyDescent="0.2">
      <c r="A70" s="33">
        <v>441</v>
      </c>
      <c r="B70" s="34" t="s">
        <v>145</v>
      </c>
      <c r="C70" s="36">
        <v>42580399</v>
      </c>
      <c r="D70" s="36">
        <v>1936</v>
      </c>
      <c r="E70" s="37">
        <f t="shared" si="5"/>
        <v>21994.007747933883</v>
      </c>
      <c r="F70" s="38">
        <f t="shared" si="6"/>
        <v>0.71658753745262216</v>
      </c>
      <c r="G70" s="39">
        <f t="shared" si="7"/>
        <v>5219.2165545777507</v>
      </c>
      <c r="H70" s="39">
        <f t="shared" si="8"/>
        <v>1970.2984199756327</v>
      </c>
      <c r="I70" s="37">
        <f t="shared" si="9"/>
        <v>7189.5149745533836</v>
      </c>
      <c r="J70" s="40">
        <f t="shared" si="10"/>
        <v>-359.75961977816553</v>
      </c>
      <c r="K70" s="37">
        <f t="shared" si="11"/>
        <v>6829.7553547752177</v>
      </c>
      <c r="L70" s="37">
        <f t="shared" si="12"/>
        <v>13918900.99073535</v>
      </c>
      <c r="M70" s="37">
        <f t="shared" si="13"/>
        <v>13222406.366844822</v>
      </c>
      <c r="N70" s="41">
        <f>'jan-nov'!M70</f>
        <v>12932411.265923381</v>
      </c>
      <c r="O70" s="41">
        <f t="shared" si="14"/>
        <v>289995.10092144087</v>
      </c>
    </row>
    <row r="71" spans="1:15" x14ac:dyDescent="0.2">
      <c r="A71" s="33">
        <v>501</v>
      </c>
      <c r="B71" s="34" t="s">
        <v>146</v>
      </c>
      <c r="C71" s="36">
        <v>805350394</v>
      </c>
      <c r="D71" s="36">
        <v>27938</v>
      </c>
      <c r="E71" s="37">
        <f t="shared" si="5"/>
        <v>28826.343832772567</v>
      </c>
      <c r="F71" s="38">
        <f t="shared" si="6"/>
        <v>0.93919211894565036</v>
      </c>
      <c r="G71" s="39">
        <f t="shared" si="7"/>
        <v>1119.8149036745401</v>
      </c>
      <c r="H71" s="39">
        <f t="shared" si="8"/>
        <v>0</v>
      </c>
      <c r="I71" s="37">
        <f t="shared" si="9"/>
        <v>1119.8149036745401</v>
      </c>
      <c r="J71" s="40">
        <f t="shared" si="10"/>
        <v>-359.75961977816553</v>
      </c>
      <c r="K71" s="37">
        <f t="shared" si="11"/>
        <v>760.05528389637459</v>
      </c>
      <c r="L71" s="37">
        <f t="shared" si="12"/>
        <v>31285388.778859302</v>
      </c>
      <c r="M71" s="37">
        <f t="shared" si="13"/>
        <v>21234424.521496914</v>
      </c>
      <c r="N71" s="41">
        <f>'jan-nov'!M71</f>
        <v>20472368.580492765</v>
      </c>
      <c r="O71" s="41">
        <f t="shared" si="14"/>
        <v>762055.94100414962</v>
      </c>
    </row>
    <row r="72" spans="1:15" x14ac:dyDescent="0.2">
      <c r="A72" s="33">
        <v>502</v>
      </c>
      <c r="B72" s="34" t="s">
        <v>147</v>
      </c>
      <c r="C72" s="36">
        <v>797744564</v>
      </c>
      <c r="D72" s="36">
        <v>30642</v>
      </c>
      <c r="E72" s="37">
        <f t="shared" si="5"/>
        <v>26034.350368774885</v>
      </c>
      <c r="F72" s="38">
        <f t="shared" si="6"/>
        <v>0.84822608201962169</v>
      </c>
      <c r="G72" s="39">
        <f t="shared" si="7"/>
        <v>2795.0109820731491</v>
      </c>
      <c r="H72" s="39">
        <f t="shared" si="8"/>
        <v>556.178502681282</v>
      </c>
      <c r="I72" s="37">
        <f t="shared" si="9"/>
        <v>3351.1894847544309</v>
      </c>
      <c r="J72" s="40">
        <f t="shared" si="10"/>
        <v>-359.75961977816553</v>
      </c>
      <c r="K72" s="37">
        <f t="shared" si="11"/>
        <v>2991.4298649762654</v>
      </c>
      <c r="L72" s="37">
        <f t="shared" si="12"/>
        <v>102687148.19184527</v>
      </c>
      <c r="M72" s="37">
        <f t="shared" si="13"/>
        <v>91663393.922602728</v>
      </c>
      <c r="N72" s="41">
        <f>'jan-nov'!M72</f>
        <v>89777948.912977397</v>
      </c>
      <c r="O72" s="41">
        <f t="shared" si="14"/>
        <v>1885445.0096253306</v>
      </c>
    </row>
    <row r="73" spans="1:15" x14ac:dyDescent="0.2">
      <c r="A73" s="33">
        <v>511</v>
      </c>
      <c r="B73" s="34" t="s">
        <v>148</v>
      </c>
      <c r="C73" s="36">
        <v>61104215</v>
      </c>
      <c r="D73" s="36">
        <v>2642</v>
      </c>
      <c r="E73" s="37">
        <f t="shared" ref="E73:E136" si="15">(C73)/D73</f>
        <v>23128.014761544284</v>
      </c>
      <c r="F73" s="38">
        <f t="shared" ref="F73:F136" si="16">IF(ISNUMBER(C73),E73/E$435,"")</f>
        <v>0.75353465971656775</v>
      </c>
      <c r="G73" s="39">
        <f t="shared" ref="G73:G136" si="17">(E$435-E73)*0.6</f>
        <v>4538.8123464115097</v>
      </c>
      <c r="H73" s="39">
        <f t="shared" ref="H73:H136" si="18">IF(E73&gt;=E$435*0.9,0,IF(E73&lt;0.9*E$435,(E$435*0.9-E73)*0.35))</f>
        <v>1573.3959652119925</v>
      </c>
      <c r="I73" s="37">
        <f t="shared" ref="I73:I136" si="19">G73+H73</f>
        <v>6112.2083116235026</v>
      </c>
      <c r="J73" s="40">
        <f t="shared" ref="J73:J136" si="20">I$437</f>
        <v>-359.75961977816553</v>
      </c>
      <c r="K73" s="37">
        <f t="shared" ref="K73:K136" si="21">I73+J73</f>
        <v>5752.4486918453367</v>
      </c>
      <c r="L73" s="37">
        <f t="shared" ref="L73:L136" si="22">(I73*D73)</f>
        <v>16148454.359309293</v>
      </c>
      <c r="M73" s="37">
        <f t="shared" ref="M73:M136" si="23">(K73*D73)</f>
        <v>15197969.443855379</v>
      </c>
      <c r="N73" s="41">
        <f>'jan-nov'!M73</f>
        <v>14952268.97193676</v>
      </c>
      <c r="O73" s="41">
        <f t="shared" ref="O73:O136" si="24">M73-N73</f>
        <v>245700.47191861831</v>
      </c>
    </row>
    <row r="74" spans="1:15" x14ac:dyDescent="0.2">
      <c r="A74" s="33">
        <v>512</v>
      </c>
      <c r="B74" s="34" t="s">
        <v>149</v>
      </c>
      <c r="C74" s="36">
        <v>49146963</v>
      </c>
      <c r="D74" s="36">
        <v>2038</v>
      </c>
      <c r="E74" s="37">
        <f t="shared" si="15"/>
        <v>24115.290971540726</v>
      </c>
      <c r="F74" s="38">
        <f t="shared" si="16"/>
        <v>0.78570114052420359</v>
      </c>
      <c r="G74" s="39">
        <f t="shared" si="17"/>
        <v>3946.4466204136447</v>
      </c>
      <c r="H74" s="39">
        <f t="shared" si="18"/>
        <v>1227.8492917132378</v>
      </c>
      <c r="I74" s="37">
        <f t="shared" si="19"/>
        <v>5174.2959121268823</v>
      </c>
      <c r="J74" s="40">
        <f t="shared" si="20"/>
        <v>-359.75961977816553</v>
      </c>
      <c r="K74" s="37">
        <f t="shared" si="21"/>
        <v>4814.5362923487164</v>
      </c>
      <c r="L74" s="37">
        <f t="shared" si="22"/>
        <v>10545215.068914587</v>
      </c>
      <c r="M74" s="37">
        <f t="shared" si="23"/>
        <v>9812024.9638066832</v>
      </c>
      <c r="N74" s="41">
        <f>'jan-nov'!M74</f>
        <v>9704743.8182085957</v>
      </c>
      <c r="O74" s="41">
        <f t="shared" si="24"/>
        <v>107281.14559808746</v>
      </c>
    </row>
    <row r="75" spans="1:15" x14ac:dyDescent="0.2">
      <c r="A75" s="33">
        <v>513</v>
      </c>
      <c r="B75" s="34" t="s">
        <v>150</v>
      </c>
      <c r="C75" s="36">
        <v>59711689</v>
      </c>
      <c r="D75" s="36">
        <v>2179</v>
      </c>
      <c r="E75" s="37">
        <f t="shared" si="15"/>
        <v>27403.253327214319</v>
      </c>
      <c r="F75" s="38">
        <f t="shared" si="16"/>
        <v>0.8928263572965035</v>
      </c>
      <c r="G75" s="39">
        <f t="shared" si="17"/>
        <v>1973.6692070094889</v>
      </c>
      <c r="H75" s="39">
        <f t="shared" si="18"/>
        <v>77.062467227480184</v>
      </c>
      <c r="I75" s="37">
        <f t="shared" si="19"/>
        <v>2050.731674236969</v>
      </c>
      <c r="J75" s="40">
        <f t="shared" si="20"/>
        <v>-359.75961977816553</v>
      </c>
      <c r="K75" s="37">
        <f t="shared" si="21"/>
        <v>1690.9720544588035</v>
      </c>
      <c r="L75" s="37">
        <f t="shared" si="22"/>
        <v>4468544.3181623556</v>
      </c>
      <c r="M75" s="37">
        <f t="shared" si="23"/>
        <v>3684628.1066657328</v>
      </c>
      <c r="N75" s="41">
        <f>'jan-nov'!M75</f>
        <v>3317359.5816616933</v>
      </c>
      <c r="O75" s="41">
        <f t="shared" si="24"/>
        <v>367268.52500403952</v>
      </c>
    </row>
    <row r="76" spans="1:15" x14ac:dyDescent="0.2">
      <c r="A76" s="33">
        <v>514</v>
      </c>
      <c r="B76" s="34" t="s">
        <v>151</v>
      </c>
      <c r="C76" s="36">
        <v>53712365</v>
      </c>
      <c r="D76" s="36">
        <v>2331</v>
      </c>
      <c r="E76" s="37">
        <f t="shared" si="15"/>
        <v>23042.627627627629</v>
      </c>
      <c r="F76" s="38">
        <f t="shared" si="16"/>
        <v>0.75075265851311634</v>
      </c>
      <c r="G76" s="39">
        <f t="shared" si="17"/>
        <v>4590.0446267615025</v>
      </c>
      <c r="H76" s="39">
        <f t="shared" si="18"/>
        <v>1603.2814620828215</v>
      </c>
      <c r="I76" s="37">
        <f t="shared" si="19"/>
        <v>6193.3260888443237</v>
      </c>
      <c r="J76" s="40">
        <f t="shared" si="20"/>
        <v>-359.75961977816553</v>
      </c>
      <c r="K76" s="37">
        <f t="shared" si="21"/>
        <v>5833.5664690661579</v>
      </c>
      <c r="L76" s="37">
        <f t="shared" si="22"/>
        <v>14436643.113096118</v>
      </c>
      <c r="M76" s="37">
        <f t="shared" si="23"/>
        <v>13598043.439393215</v>
      </c>
      <c r="N76" s="41">
        <f>'jan-nov'!M76</f>
        <v>13334317.471341632</v>
      </c>
      <c r="O76" s="41">
        <f t="shared" si="24"/>
        <v>263725.96805158257</v>
      </c>
    </row>
    <row r="77" spans="1:15" x14ac:dyDescent="0.2">
      <c r="A77" s="33">
        <v>515</v>
      </c>
      <c r="B77" s="34" t="s">
        <v>152</v>
      </c>
      <c r="C77" s="36">
        <v>88199958</v>
      </c>
      <c r="D77" s="36">
        <v>3638</v>
      </c>
      <c r="E77" s="37">
        <f t="shared" si="15"/>
        <v>24244.07861462342</v>
      </c>
      <c r="F77" s="38">
        <f t="shared" si="16"/>
        <v>0.78989717523823266</v>
      </c>
      <c r="G77" s="39">
        <f t="shared" si="17"/>
        <v>3869.1740345640283</v>
      </c>
      <c r="H77" s="39">
        <f t="shared" si="18"/>
        <v>1182.7736166342947</v>
      </c>
      <c r="I77" s="37">
        <f t="shared" si="19"/>
        <v>5051.947651198323</v>
      </c>
      <c r="J77" s="40">
        <f t="shared" si="20"/>
        <v>-359.75961977816553</v>
      </c>
      <c r="K77" s="37">
        <f t="shared" si="21"/>
        <v>4692.1880314201571</v>
      </c>
      <c r="L77" s="37">
        <f t="shared" si="22"/>
        <v>18378985.5550595</v>
      </c>
      <c r="M77" s="37">
        <f t="shared" si="23"/>
        <v>17070180.05830653</v>
      </c>
      <c r="N77" s="41">
        <f>'jan-nov'!M77</f>
        <v>16816357.564839486</v>
      </c>
      <c r="O77" s="41">
        <f t="shared" si="24"/>
        <v>253822.49346704409</v>
      </c>
    </row>
    <row r="78" spans="1:15" x14ac:dyDescent="0.2">
      <c r="A78" s="33">
        <v>516</v>
      </c>
      <c r="B78" s="34" t="s">
        <v>153</v>
      </c>
      <c r="C78" s="36">
        <v>163384016</v>
      </c>
      <c r="D78" s="36">
        <v>5728</v>
      </c>
      <c r="E78" s="37">
        <f t="shared" si="15"/>
        <v>28523.745810055865</v>
      </c>
      <c r="F78" s="38">
        <f t="shared" si="16"/>
        <v>0.92933316215970663</v>
      </c>
      <c r="G78" s="39">
        <f t="shared" si="17"/>
        <v>1301.3737173045613</v>
      </c>
      <c r="H78" s="39">
        <f t="shared" si="18"/>
        <v>0</v>
      </c>
      <c r="I78" s="37">
        <f t="shared" si="19"/>
        <v>1301.3737173045613</v>
      </c>
      <c r="J78" s="40">
        <f t="shared" si="20"/>
        <v>-359.75961977816553</v>
      </c>
      <c r="K78" s="37">
        <f t="shared" si="21"/>
        <v>941.61409752639577</v>
      </c>
      <c r="L78" s="37">
        <f t="shared" si="22"/>
        <v>7454268.6527205268</v>
      </c>
      <c r="M78" s="37">
        <f t="shared" si="23"/>
        <v>5393565.5506311953</v>
      </c>
      <c r="N78" s="41">
        <f>'jan-nov'!M78</f>
        <v>5406106.6630060337</v>
      </c>
      <c r="O78" s="41">
        <f t="shared" si="24"/>
        <v>-12541.112374838442</v>
      </c>
    </row>
    <row r="79" spans="1:15" x14ac:dyDescent="0.2">
      <c r="A79" s="33">
        <v>517</v>
      </c>
      <c r="B79" s="34" t="s">
        <v>154</v>
      </c>
      <c r="C79" s="36">
        <v>120217705</v>
      </c>
      <c r="D79" s="36">
        <v>5872</v>
      </c>
      <c r="E79" s="37">
        <f t="shared" si="15"/>
        <v>20473.042404632153</v>
      </c>
      <c r="F79" s="38">
        <f t="shared" si="16"/>
        <v>0.66703291228387573</v>
      </c>
      <c r="G79" s="39">
        <f t="shared" si="17"/>
        <v>6131.7957605587881</v>
      </c>
      <c r="H79" s="39">
        <f t="shared" si="18"/>
        <v>2502.6362901312382</v>
      </c>
      <c r="I79" s="37">
        <f t="shared" si="19"/>
        <v>8634.4320506900258</v>
      </c>
      <c r="J79" s="40">
        <f t="shared" si="20"/>
        <v>-359.75961977816553</v>
      </c>
      <c r="K79" s="37">
        <f t="shared" si="21"/>
        <v>8274.6724309118599</v>
      </c>
      <c r="L79" s="37">
        <f t="shared" si="22"/>
        <v>50701385.001651831</v>
      </c>
      <c r="M79" s="37">
        <f t="shared" si="23"/>
        <v>48588876.514314443</v>
      </c>
      <c r="N79" s="41">
        <f>'jan-nov'!M79</f>
        <v>47725858.927635372</v>
      </c>
      <c r="O79" s="41">
        <f t="shared" si="24"/>
        <v>863017.58667907119</v>
      </c>
    </row>
    <row r="80" spans="1:15" x14ac:dyDescent="0.2">
      <c r="A80" s="33">
        <v>519</v>
      </c>
      <c r="B80" s="34" t="s">
        <v>155</v>
      </c>
      <c r="C80" s="36">
        <v>85415900</v>
      </c>
      <c r="D80" s="36">
        <v>3146</v>
      </c>
      <c r="E80" s="37">
        <f t="shared" si="15"/>
        <v>27150.635727908455</v>
      </c>
      <c r="F80" s="38">
        <f t="shared" si="16"/>
        <v>0.8845958144378111</v>
      </c>
      <c r="G80" s="39">
        <f t="shared" si="17"/>
        <v>2125.2397665930075</v>
      </c>
      <c r="H80" s="39">
        <f t="shared" si="18"/>
        <v>165.47862698453264</v>
      </c>
      <c r="I80" s="37">
        <f t="shared" si="19"/>
        <v>2290.7183935775402</v>
      </c>
      <c r="J80" s="40">
        <f t="shared" si="20"/>
        <v>-359.75961977816553</v>
      </c>
      <c r="K80" s="37">
        <f t="shared" si="21"/>
        <v>1930.9587737993747</v>
      </c>
      <c r="L80" s="37">
        <f t="shared" si="22"/>
        <v>7206600.0661949413</v>
      </c>
      <c r="M80" s="37">
        <f t="shared" si="23"/>
        <v>6074796.3023728328</v>
      </c>
      <c r="N80" s="41">
        <f>'jan-nov'!M80</f>
        <v>6095624.1008754913</v>
      </c>
      <c r="O80" s="41">
        <f t="shared" si="24"/>
        <v>-20827.798502658494</v>
      </c>
    </row>
    <row r="81" spans="1:15" x14ac:dyDescent="0.2">
      <c r="A81" s="33">
        <v>520</v>
      </c>
      <c r="B81" s="34" t="s">
        <v>156</v>
      </c>
      <c r="C81" s="36">
        <v>110977526</v>
      </c>
      <c r="D81" s="36">
        <v>4454</v>
      </c>
      <c r="E81" s="37">
        <f t="shared" si="15"/>
        <v>24916.373147732374</v>
      </c>
      <c r="F81" s="38">
        <f t="shared" si="16"/>
        <v>0.81180122698926749</v>
      </c>
      <c r="G81" s="39">
        <f t="shared" si="17"/>
        <v>3465.7973146986556</v>
      </c>
      <c r="H81" s="39">
        <f t="shared" si="18"/>
        <v>947.47053004616077</v>
      </c>
      <c r="I81" s="37">
        <f t="shared" si="19"/>
        <v>4413.2678447448161</v>
      </c>
      <c r="J81" s="40">
        <f t="shared" si="20"/>
        <v>-359.75961977816553</v>
      </c>
      <c r="K81" s="37">
        <f t="shared" si="21"/>
        <v>4053.5082249666507</v>
      </c>
      <c r="L81" s="37">
        <f t="shared" si="22"/>
        <v>19656694.980493411</v>
      </c>
      <c r="M81" s="37">
        <f t="shared" si="23"/>
        <v>18054325.634001464</v>
      </c>
      <c r="N81" s="41">
        <f>'jan-nov'!M81</f>
        <v>17925119.233121242</v>
      </c>
      <c r="O81" s="41">
        <f t="shared" si="24"/>
        <v>129206.40088022128</v>
      </c>
    </row>
    <row r="82" spans="1:15" x14ac:dyDescent="0.2">
      <c r="A82" s="33">
        <v>521</v>
      </c>
      <c r="B82" s="34" t="s">
        <v>157</v>
      </c>
      <c r="C82" s="36">
        <v>149305731</v>
      </c>
      <c r="D82" s="36">
        <v>5130</v>
      </c>
      <c r="E82" s="37">
        <f t="shared" si="15"/>
        <v>29104.430994152048</v>
      </c>
      <c r="F82" s="38">
        <f t="shared" si="16"/>
        <v>0.94825248649911875</v>
      </c>
      <c r="G82" s="39">
        <f t="shared" si="17"/>
        <v>952.96260684685183</v>
      </c>
      <c r="H82" s="39">
        <f t="shared" si="18"/>
        <v>0</v>
      </c>
      <c r="I82" s="37">
        <f t="shared" si="19"/>
        <v>952.96260684685183</v>
      </c>
      <c r="J82" s="40">
        <f t="shared" si="20"/>
        <v>-359.75961977816553</v>
      </c>
      <c r="K82" s="37">
        <f t="shared" si="21"/>
        <v>593.2029870686863</v>
      </c>
      <c r="L82" s="37">
        <f t="shared" si="22"/>
        <v>4888698.1731243497</v>
      </c>
      <c r="M82" s="37">
        <f t="shared" si="23"/>
        <v>3043131.3236623607</v>
      </c>
      <c r="N82" s="41">
        <f>'jan-nov'!M82</f>
        <v>2904165.6446963982</v>
      </c>
      <c r="O82" s="41">
        <f t="shared" si="24"/>
        <v>138965.67896596249</v>
      </c>
    </row>
    <row r="83" spans="1:15" x14ac:dyDescent="0.2">
      <c r="A83" s="33">
        <v>522</v>
      </c>
      <c r="B83" s="34" t="s">
        <v>158</v>
      </c>
      <c r="C83" s="36">
        <v>156209573</v>
      </c>
      <c r="D83" s="36">
        <v>6148</v>
      </c>
      <c r="E83" s="37">
        <f t="shared" si="15"/>
        <v>25408.193396226416</v>
      </c>
      <c r="F83" s="38">
        <f t="shared" si="16"/>
        <v>0.82782523974659639</v>
      </c>
      <c r="G83" s="39">
        <f t="shared" si="17"/>
        <v>3170.7051656022309</v>
      </c>
      <c r="H83" s="39">
        <f t="shared" si="18"/>
        <v>775.33344307324637</v>
      </c>
      <c r="I83" s="37">
        <f t="shared" si="19"/>
        <v>3946.038608675477</v>
      </c>
      <c r="J83" s="40">
        <f t="shared" si="20"/>
        <v>-359.75961977816553</v>
      </c>
      <c r="K83" s="37">
        <f t="shared" si="21"/>
        <v>3586.2789888973116</v>
      </c>
      <c r="L83" s="37">
        <f t="shared" si="22"/>
        <v>24260245.366136834</v>
      </c>
      <c r="M83" s="37">
        <f t="shared" si="23"/>
        <v>22048443.223740671</v>
      </c>
      <c r="N83" s="41">
        <f>'jan-nov'!M83</f>
        <v>21184040.372054201</v>
      </c>
      <c r="O83" s="41">
        <f t="shared" si="24"/>
        <v>864402.85168647021</v>
      </c>
    </row>
    <row r="84" spans="1:15" x14ac:dyDescent="0.2">
      <c r="A84" s="33">
        <v>528</v>
      </c>
      <c r="B84" s="34" t="s">
        <v>159</v>
      </c>
      <c r="C84" s="36">
        <v>375055792</v>
      </c>
      <c r="D84" s="36">
        <v>14888</v>
      </c>
      <c r="E84" s="37">
        <f t="shared" si="15"/>
        <v>25191.81837721655</v>
      </c>
      <c r="F84" s="38">
        <f t="shared" si="16"/>
        <v>0.82077551766703993</v>
      </c>
      <c r="G84" s="39">
        <f t="shared" si="17"/>
        <v>3300.5301770081501</v>
      </c>
      <c r="H84" s="39">
        <f t="shared" si="18"/>
        <v>851.06469972669925</v>
      </c>
      <c r="I84" s="37">
        <f t="shared" si="19"/>
        <v>4151.5948767348491</v>
      </c>
      <c r="J84" s="40">
        <f t="shared" si="20"/>
        <v>-359.75961977816553</v>
      </c>
      <c r="K84" s="37">
        <f t="shared" si="21"/>
        <v>3791.8352569566837</v>
      </c>
      <c r="L84" s="37">
        <f t="shared" si="22"/>
        <v>61808944.524828434</v>
      </c>
      <c r="M84" s="37">
        <f t="shared" si="23"/>
        <v>56452843.305571109</v>
      </c>
      <c r="N84" s="41">
        <f>'jan-nov'!M84</f>
        <v>55174258.028650433</v>
      </c>
      <c r="O84" s="41">
        <f t="shared" si="24"/>
        <v>1278585.2769206762</v>
      </c>
    </row>
    <row r="85" spans="1:15" x14ac:dyDescent="0.2">
      <c r="A85" s="33">
        <v>529</v>
      </c>
      <c r="B85" s="34" t="s">
        <v>160</v>
      </c>
      <c r="C85" s="36">
        <v>319630362</v>
      </c>
      <c r="D85" s="36">
        <v>13314</v>
      </c>
      <c r="E85" s="37">
        <f t="shared" si="15"/>
        <v>24007.087426768816</v>
      </c>
      <c r="F85" s="38">
        <f t="shared" si="16"/>
        <v>0.7821757570388298</v>
      </c>
      <c r="G85" s="39">
        <f t="shared" si="17"/>
        <v>4011.3687472767906</v>
      </c>
      <c r="H85" s="39">
        <f t="shared" si="18"/>
        <v>1265.7205323834062</v>
      </c>
      <c r="I85" s="37">
        <f t="shared" si="19"/>
        <v>5277.0892796601966</v>
      </c>
      <c r="J85" s="40">
        <f t="shared" si="20"/>
        <v>-359.75961977816553</v>
      </c>
      <c r="K85" s="37">
        <f t="shared" si="21"/>
        <v>4917.3296598820307</v>
      </c>
      <c r="L85" s="37">
        <f t="shared" si="22"/>
        <v>70259166.669395864</v>
      </c>
      <c r="M85" s="37">
        <f t="shared" si="23"/>
        <v>65469327.091669358</v>
      </c>
      <c r="N85" s="41">
        <f>'jan-nov'!M85</f>
        <v>64052747.13946481</v>
      </c>
      <c r="O85" s="41">
        <f t="shared" si="24"/>
        <v>1416579.9522045478</v>
      </c>
    </row>
    <row r="86" spans="1:15" x14ac:dyDescent="0.2">
      <c r="A86" s="33">
        <v>532</v>
      </c>
      <c r="B86" s="34" t="s">
        <v>161</v>
      </c>
      <c r="C86" s="36">
        <v>167525282</v>
      </c>
      <c r="D86" s="36">
        <v>6777</v>
      </c>
      <c r="E86" s="37">
        <f t="shared" si="15"/>
        <v>24719.68157001623</v>
      </c>
      <c r="F86" s="38">
        <f t="shared" si="16"/>
        <v>0.80539281180052025</v>
      </c>
      <c r="G86" s="39">
        <f t="shared" si="17"/>
        <v>3583.8122613283426</v>
      </c>
      <c r="H86" s="39">
        <f t="shared" si="18"/>
        <v>1016.3125822468114</v>
      </c>
      <c r="I86" s="37">
        <f t="shared" si="19"/>
        <v>4600.124843575154</v>
      </c>
      <c r="J86" s="40">
        <f t="shared" si="20"/>
        <v>-359.75961977816553</v>
      </c>
      <c r="K86" s="37">
        <f t="shared" si="21"/>
        <v>4240.3652237969882</v>
      </c>
      <c r="L86" s="37">
        <f t="shared" si="22"/>
        <v>31175046.064908817</v>
      </c>
      <c r="M86" s="37">
        <f t="shared" si="23"/>
        <v>28736955.121672191</v>
      </c>
      <c r="N86" s="41">
        <f>'jan-nov'!M86</f>
        <v>27835289.744479727</v>
      </c>
      <c r="O86" s="41">
        <f t="shared" si="24"/>
        <v>901665.37719246373</v>
      </c>
    </row>
    <row r="87" spans="1:15" x14ac:dyDescent="0.2">
      <c r="A87" s="33">
        <v>533</v>
      </c>
      <c r="B87" s="34" t="s">
        <v>162</v>
      </c>
      <c r="C87" s="36">
        <v>250416600</v>
      </c>
      <c r="D87" s="36">
        <v>9065</v>
      </c>
      <c r="E87" s="37">
        <f t="shared" si="15"/>
        <v>27624.555984555984</v>
      </c>
      <c r="F87" s="38">
        <f t="shared" si="16"/>
        <v>0.90003662693329045</v>
      </c>
      <c r="G87" s="39">
        <f t="shared" si="17"/>
        <v>1840.8876126044902</v>
      </c>
      <c r="H87" s="39">
        <f t="shared" si="18"/>
        <v>0</v>
      </c>
      <c r="I87" s="37">
        <f t="shared" si="19"/>
        <v>1840.8876126044902</v>
      </c>
      <c r="J87" s="40">
        <f t="shared" si="20"/>
        <v>-359.75961977816553</v>
      </c>
      <c r="K87" s="37">
        <f t="shared" si="21"/>
        <v>1481.1279928263248</v>
      </c>
      <c r="L87" s="37">
        <f t="shared" si="22"/>
        <v>16687646.208259704</v>
      </c>
      <c r="M87" s="37">
        <f t="shared" si="23"/>
        <v>13426425.254970634</v>
      </c>
      <c r="N87" s="41">
        <f>'jan-nov'!M87</f>
        <v>12927397.086583393</v>
      </c>
      <c r="O87" s="41">
        <f t="shared" si="24"/>
        <v>499028.16838724166</v>
      </c>
    </row>
    <row r="88" spans="1:15" x14ac:dyDescent="0.2">
      <c r="A88" s="33">
        <v>534</v>
      </c>
      <c r="B88" s="34" t="s">
        <v>163</v>
      </c>
      <c r="C88" s="36">
        <v>356430277</v>
      </c>
      <c r="D88" s="36">
        <v>13770</v>
      </c>
      <c r="E88" s="37">
        <f t="shared" si="15"/>
        <v>25884.55170660857</v>
      </c>
      <c r="F88" s="38">
        <f t="shared" si="16"/>
        <v>0.8433454865562714</v>
      </c>
      <c r="G88" s="39">
        <f t="shared" si="17"/>
        <v>2884.8901793729383</v>
      </c>
      <c r="H88" s="39">
        <f t="shared" si="18"/>
        <v>608.60803443949226</v>
      </c>
      <c r="I88" s="37">
        <f t="shared" si="19"/>
        <v>3493.4982138124305</v>
      </c>
      <c r="J88" s="40">
        <f t="shared" si="20"/>
        <v>-359.75961977816553</v>
      </c>
      <c r="K88" s="37">
        <f t="shared" si="21"/>
        <v>3133.7385940342651</v>
      </c>
      <c r="L88" s="37">
        <f t="shared" si="22"/>
        <v>48105470.404197171</v>
      </c>
      <c r="M88" s="37">
        <f t="shared" si="23"/>
        <v>43151580.439851828</v>
      </c>
      <c r="N88" s="41">
        <f>'jan-nov'!M88</f>
        <v>41578155.958504595</v>
      </c>
      <c r="O88" s="41">
        <f t="shared" si="24"/>
        <v>1573424.4813472331</v>
      </c>
    </row>
    <row r="89" spans="1:15" x14ac:dyDescent="0.2">
      <c r="A89" s="33">
        <v>536</v>
      </c>
      <c r="B89" s="34" t="s">
        <v>164</v>
      </c>
      <c r="C89" s="36">
        <v>118345894</v>
      </c>
      <c r="D89" s="36">
        <v>5650</v>
      </c>
      <c r="E89" s="37">
        <f t="shared" si="15"/>
        <v>20946.175929203539</v>
      </c>
      <c r="F89" s="38">
        <f t="shared" si="16"/>
        <v>0.68244809223400271</v>
      </c>
      <c r="G89" s="39">
        <f t="shared" si="17"/>
        <v>5847.9156458159569</v>
      </c>
      <c r="H89" s="39">
        <f t="shared" si="18"/>
        <v>2337.0395565312533</v>
      </c>
      <c r="I89" s="37">
        <f t="shared" si="19"/>
        <v>8184.9552023472097</v>
      </c>
      <c r="J89" s="40">
        <f t="shared" si="20"/>
        <v>-359.75961977816553</v>
      </c>
      <c r="K89" s="37">
        <f t="shared" si="21"/>
        <v>7825.1955825690438</v>
      </c>
      <c r="L89" s="37">
        <f t="shared" si="22"/>
        <v>46244996.893261738</v>
      </c>
      <c r="M89" s="37">
        <f t="shared" si="23"/>
        <v>44212355.041515097</v>
      </c>
      <c r="N89" s="41">
        <f>'jan-nov'!M89</f>
        <v>43579956.675602831</v>
      </c>
      <c r="O89" s="41">
        <f t="shared" si="24"/>
        <v>632398.36591226608</v>
      </c>
    </row>
    <row r="90" spans="1:15" x14ac:dyDescent="0.2">
      <c r="A90" s="33">
        <v>538</v>
      </c>
      <c r="B90" s="34" t="s">
        <v>165</v>
      </c>
      <c r="C90" s="36">
        <v>148416719</v>
      </c>
      <c r="D90" s="36">
        <v>6750</v>
      </c>
      <c r="E90" s="37">
        <f t="shared" si="15"/>
        <v>21987.662074074073</v>
      </c>
      <c r="F90" s="38">
        <f t="shared" si="16"/>
        <v>0.71638078883014311</v>
      </c>
      <c r="G90" s="39">
        <f t="shared" si="17"/>
        <v>5223.0239588936365</v>
      </c>
      <c r="H90" s="39">
        <f t="shared" si="18"/>
        <v>1972.5194058265663</v>
      </c>
      <c r="I90" s="37">
        <f t="shared" si="19"/>
        <v>7195.5433647202026</v>
      </c>
      <c r="J90" s="40">
        <f t="shared" si="20"/>
        <v>-359.75961977816553</v>
      </c>
      <c r="K90" s="37">
        <f t="shared" si="21"/>
        <v>6835.7837449420367</v>
      </c>
      <c r="L90" s="37">
        <f t="shared" si="22"/>
        <v>48569917.711861365</v>
      </c>
      <c r="M90" s="37">
        <f t="shared" si="23"/>
        <v>46141540.27835875</v>
      </c>
      <c r="N90" s="41">
        <f>'jan-nov'!M90</f>
        <v>45637467.998286583</v>
      </c>
      <c r="O90" s="41">
        <f t="shared" si="24"/>
        <v>504072.28007216752</v>
      </c>
    </row>
    <row r="91" spans="1:15" x14ac:dyDescent="0.2">
      <c r="A91" s="33">
        <v>540</v>
      </c>
      <c r="B91" s="34" t="s">
        <v>166</v>
      </c>
      <c r="C91" s="36">
        <v>73594908</v>
      </c>
      <c r="D91" s="36">
        <v>3014</v>
      </c>
      <c r="E91" s="37">
        <f t="shared" si="15"/>
        <v>24417.68679495687</v>
      </c>
      <c r="F91" s="38">
        <f t="shared" si="16"/>
        <v>0.79555350944764769</v>
      </c>
      <c r="G91" s="39">
        <f t="shared" si="17"/>
        <v>3765.0091263639588</v>
      </c>
      <c r="H91" s="39">
        <f t="shared" si="18"/>
        <v>1122.0107535175875</v>
      </c>
      <c r="I91" s="37">
        <f t="shared" si="19"/>
        <v>4887.0198798815463</v>
      </c>
      <c r="J91" s="40">
        <f t="shared" si="20"/>
        <v>-359.75961977816553</v>
      </c>
      <c r="K91" s="37">
        <f t="shared" si="21"/>
        <v>4527.2602601033805</v>
      </c>
      <c r="L91" s="37">
        <f t="shared" si="22"/>
        <v>14729477.917962981</v>
      </c>
      <c r="M91" s="37">
        <f t="shared" si="23"/>
        <v>13645162.423951589</v>
      </c>
      <c r="N91" s="41">
        <f>'jan-nov'!M91</f>
        <v>13904067.736153439</v>
      </c>
      <c r="O91" s="41">
        <f t="shared" si="24"/>
        <v>-258905.31220185012</v>
      </c>
    </row>
    <row r="92" spans="1:15" x14ac:dyDescent="0.2">
      <c r="A92" s="33">
        <v>541</v>
      </c>
      <c r="B92" s="34" t="s">
        <v>167</v>
      </c>
      <c r="C92" s="36">
        <v>32388119</v>
      </c>
      <c r="D92" s="36">
        <v>1352</v>
      </c>
      <c r="E92" s="37">
        <f t="shared" si="15"/>
        <v>23955.709319526628</v>
      </c>
      <c r="F92" s="38">
        <f t="shared" si="16"/>
        <v>0.78050180512567224</v>
      </c>
      <c r="G92" s="39">
        <f t="shared" si="17"/>
        <v>4042.1956116221036</v>
      </c>
      <c r="H92" s="39">
        <f t="shared" si="18"/>
        <v>1283.7028699181719</v>
      </c>
      <c r="I92" s="37">
        <f t="shared" si="19"/>
        <v>5325.8984815402755</v>
      </c>
      <c r="J92" s="40">
        <f t="shared" si="20"/>
        <v>-359.75961977816553</v>
      </c>
      <c r="K92" s="37">
        <f t="shared" si="21"/>
        <v>4966.1388617621096</v>
      </c>
      <c r="L92" s="37">
        <f t="shared" si="22"/>
        <v>7200614.7470424529</v>
      </c>
      <c r="M92" s="37">
        <f t="shared" si="23"/>
        <v>6714219.7411023723</v>
      </c>
      <c r="N92" s="41">
        <f>'jan-nov'!M92</f>
        <v>7258513.3371531069</v>
      </c>
      <c r="O92" s="41">
        <f t="shared" si="24"/>
        <v>-544293.59605073463</v>
      </c>
    </row>
    <row r="93" spans="1:15" x14ac:dyDescent="0.2">
      <c r="A93" s="33">
        <v>542</v>
      </c>
      <c r="B93" s="34" t="s">
        <v>168</v>
      </c>
      <c r="C93" s="36">
        <v>174124352</v>
      </c>
      <c r="D93" s="36">
        <v>6443</v>
      </c>
      <c r="E93" s="37">
        <f t="shared" si="15"/>
        <v>27025.353406798076</v>
      </c>
      <c r="F93" s="38">
        <f t="shared" si="16"/>
        <v>0.88051398674184389</v>
      </c>
      <c r="G93" s="39">
        <f t="shared" si="17"/>
        <v>2200.4091592592345</v>
      </c>
      <c r="H93" s="39">
        <f t="shared" si="18"/>
        <v>209.32743937316516</v>
      </c>
      <c r="I93" s="37">
        <f t="shared" si="19"/>
        <v>2409.7365986323998</v>
      </c>
      <c r="J93" s="40">
        <f t="shared" si="20"/>
        <v>-359.75961977816553</v>
      </c>
      <c r="K93" s="37">
        <f t="shared" si="21"/>
        <v>2049.9769788542344</v>
      </c>
      <c r="L93" s="37">
        <f t="shared" si="22"/>
        <v>15525932.904988552</v>
      </c>
      <c r="M93" s="37">
        <f t="shared" si="23"/>
        <v>13208001.674757833</v>
      </c>
      <c r="N93" s="41">
        <f>'jan-nov'!M93</f>
        <v>12653986.002683016</v>
      </c>
      <c r="O93" s="41">
        <f t="shared" si="24"/>
        <v>554015.67207481712</v>
      </c>
    </row>
    <row r="94" spans="1:15" x14ac:dyDescent="0.2">
      <c r="A94" s="33">
        <v>543</v>
      </c>
      <c r="B94" s="34" t="s">
        <v>169</v>
      </c>
      <c r="C94" s="36">
        <v>61275998</v>
      </c>
      <c r="D94" s="36">
        <v>2139</v>
      </c>
      <c r="E94" s="37">
        <f t="shared" si="15"/>
        <v>28647.030388031792</v>
      </c>
      <c r="F94" s="38">
        <f t="shared" si="16"/>
        <v>0.9333499013165778</v>
      </c>
      <c r="G94" s="39">
        <f t="shared" si="17"/>
        <v>1227.4029705190055</v>
      </c>
      <c r="H94" s="39">
        <f t="shared" si="18"/>
        <v>0</v>
      </c>
      <c r="I94" s="37">
        <f t="shared" si="19"/>
        <v>1227.4029705190055</v>
      </c>
      <c r="J94" s="40">
        <f t="shared" si="20"/>
        <v>-359.75961977816553</v>
      </c>
      <c r="K94" s="37">
        <f t="shared" si="21"/>
        <v>867.64335074083999</v>
      </c>
      <c r="L94" s="37">
        <f t="shared" si="22"/>
        <v>2625414.9539401527</v>
      </c>
      <c r="M94" s="37">
        <f t="shared" si="23"/>
        <v>1855889.1272346568</v>
      </c>
      <c r="N94" s="41">
        <f>'jan-nov'!M94</f>
        <v>1647711.9193383222</v>
      </c>
      <c r="O94" s="41">
        <f t="shared" si="24"/>
        <v>208177.20789633458</v>
      </c>
    </row>
    <row r="95" spans="1:15" x14ac:dyDescent="0.2">
      <c r="A95" s="33">
        <v>544</v>
      </c>
      <c r="B95" s="34" t="s">
        <v>170</v>
      </c>
      <c r="C95" s="36">
        <v>96866476</v>
      </c>
      <c r="D95" s="36">
        <v>3221</v>
      </c>
      <c r="E95" s="37">
        <f t="shared" si="15"/>
        <v>30073.416951257372</v>
      </c>
      <c r="F95" s="38">
        <f t="shared" si="16"/>
        <v>0.97982305193612995</v>
      </c>
      <c r="G95" s="39">
        <f t="shared" si="17"/>
        <v>371.57103258365748</v>
      </c>
      <c r="H95" s="39">
        <f t="shared" si="18"/>
        <v>0</v>
      </c>
      <c r="I95" s="37">
        <f t="shared" si="19"/>
        <v>371.57103258365748</v>
      </c>
      <c r="J95" s="40">
        <f t="shared" si="20"/>
        <v>-359.75961977816553</v>
      </c>
      <c r="K95" s="37">
        <f t="shared" si="21"/>
        <v>11.811412805491955</v>
      </c>
      <c r="L95" s="37">
        <f t="shared" si="22"/>
        <v>1196830.2959519608</v>
      </c>
      <c r="M95" s="37">
        <f t="shared" si="23"/>
        <v>38044.560646489583</v>
      </c>
      <c r="N95" s="41">
        <f>'jan-nov'!M95</f>
        <v>46514.101631010402</v>
      </c>
      <c r="O95" s="41">
        <f t="shared" si="24"/>
        <v>-8469.5409845208196</v>
      </c>
    </row>
    <row r="96" spans="1:15" x14ac:dyDescent="0.2">
      <c r="A96" s="33">
        <v>545</v>
      </c>
      <c r="B96" s="34" t="s">
        <v>171</v>
      </c>
      <c r="C96" s="36">
        <v>47227702</v>
      </c>
      <c r="D96" s="36">
        <v>1601</v>
      </c>
      <c r="E96" s="37">
        <f t="shared" si="15"/>
        <v>29498.876951905058</v>
      </c>
      <c r="F96" s="38">
        <f t="shared" si="16"/>
        <v>0.96110394407628197</v>
      </c>
      <c r="G96" s="39">
        <f t="shared" si="17"/>
        <v>716.29503219504545</v>
      </c>
      <c r="H96" s="39">
        <f t="shared" si="18"/>
        <v>0</v>
      </c>
      <c r="I96" s="37">
        <f t="shared" si="19"/>
        <v>716.29503219504545</v>
      </c>
      <c r="J96" s="40">
        <f t="shared" si="20"/>
        <v>-359.75961977816553</v>
      </c>
      <c r="K96" s="37">
        <f t="shared" si="21"/>
        <v>356.53541241687992</v>
      </c>
      <c r="L96" s="37">
        <f t="shared" si="22"/>
        <v>1146788.3465442678</v>
      </c>
      <c r="M96" s="37">
        <f t="shared" si="23"/>
        <v>570813.19527942478</v>
      </c>
      <c r="N96" s="41">
        <f>'jan-nov'!M96</f>
        <v>710846.52962162532</v>
      </c>
      <c r="O96" s="41">
        <f t="shared" si="24"/>
        <v>-140033.33434220054</v>
      </c>
    </row>
    <row r="97" spans="1:15" x14ac:dyDescent="0.2">
      <c r="A97" s="33">
        <v>602</v>
      </c>
      <c r="B97" s="34" t="s">
        <v>172</v>
      </c>
      <c r="C97" s="36">
        <v>2041109207</v>
      </c>
      <c r="D97" s="36">
        <v>68713</v>
      </c>
      <c r="E97" s="37">
        <f t="shared" si="15"/>
        <v>29704.84780172602</v>
      </c>
      <c r="F97" s="38">
        <f t="shared" si="16"/>
        <v>0.9678146875547684</v>
      </c>
      <c r="G97" s="39">
        <f t="shared" si="17"/>
        <v>592.7125223024683</v>
      </c>
      <c r="H97" s="39">
        <f t="shared" si="18"/>
        <v>0</v>
      </c>
      <c r="I97" s="37">
        <f t="shared" si="19"/>
        <v>592.7125223024683</v>
      </c>
      <c r="J97" s="40">
        <f t="shared" si="20"/>
        <v>-359.75961977816553</v>
      </c>
      <c r="K97" s="37">
        <f t="shared" si="21"/>
        <v>232.95290252430277</v>
      </c>
      <c r="L97" s="37">
        <f t="shared" si="22"/>
        <v>40727055.544969507</v>
      </c>
      <c r="M97" s="37">
        <f t="shared" si="23"/>
        <v>16006892.791152416</v>
      </c>
      <c r="N97" s="41">
        <f>'jan-nov'!M97</f>
        <v>14417384.378445202</v>
      </c>
      <c r="O97" s="41">
        <f t="shared" si="24"/>
        <v>1589508.4127072133</v>
      </c>
    </row>
    <row r="98" spans="1:15" x14ac:dyDescent="0.2">
      <c r="A98" s="33">
        <v>604</v>
      </c>
      <c r="B98" s="34" t="s">
        <v>173</v>
      </c>
      <c r="C98" s="36">
        <v>875371329</v>
      </c>
      <c r="D98" s="36">
        <v>27410</v>
      </c>
      <c r="E98" s="37">
        <f t="shared" si="15"/>
        <v>31936.203174024078</v>
      </c>
      <c r="F98" s="38">
        <f t="shared" si="16"/>
        <v>1.0405145551615238</v>
      </c>
      <c r="G98" s="39">
        <f t="shared" si="17"/>
        <v>-746.10070107636636</v>
      </c>
      <c r="H98" s="39">
        <f t="shared" si="18"/>
        <v>0</v>
      </c>
      <c r="I98" s="37">
        <f t="shared" si="19"/>
        <v>-746.10070107636636</v>
      </c>
      <c r="J98" s="40">
        <f t="shared" si="20"/>
        <v>-359.75961977816553</v>
      </c>
      <c r="K98" s="37">
        <f t="shared" si="21"/>
        <v>-1105.8603208545319</v>
      </c>
      <c r="L98" s="37">
        <f t="shared" si="22"/>
        <v>-20450620.216503203</v>
      </c>
      <c r="M98" s="37">
        <f t="shared" si="23"/>
        <v>-30311631.394622721</v>
      </c>
      <c r="N98" s="41">
        <f>'jan-nov'!M98</f>
        <v>-29738922.871125072</v>
      </c>
      <c r="O98" s="41">
        <f t="shared" si="24"/>
        <v>-572708.52349764854</v>
      </c>
    </row>
    <row r="99" spans="1:15" x14ac:dyDescent="0.2">
      <c r="A99" s="33">
        <v>605</v>
      </c>
      <c r="B99" s="34" t="s">
        <v>174</v>
      </c>
      <c r="C99" s="36">
        <v>803489258</v>
      </c>
      <c r="D99" s="36">
        <v>30283</v>
      </c>
      <c r="E99" s="37">
        <f t="shared" si="15"/>
        <v>26532.683617871415</v>
      </c>
      <c r="F99" s="38">
        <f t="shared" si="16"/>
        <v>0.86446229507789851</v>
      </c>
      <c r="G99" s="39">
        <f t="shared" si="17"/>
        <v>2496.0110326152317</v>
      </c>
      <c r="H99" s="39">
        <f t="shared" si="18"/>
        <v>381.76186549749673</v>
      </c>
      <c r="I99" s="37">
        <f t="shared" si="19"/>
        <v>2877.7728981127284</v>
      </c>
      <c r="J99" s="40">
        <f t="shared" si="20"/>
        <v>-359.75961977816553</v>
      </c>
      <c r="K99" s="37">
        <f t="shared" si="21"/>
        <v>2518.013278334563</v>
      </c>
      <c r="L99" s="37">
        <f t="shared" si="22"/>
        <v>87147596.67354776</v>
      </c>
      <c r="M99" s="37">
        <f t="shared" si="23"/>
        <v>76252996.107805565</v>
      </c>
      <c r="N99" s="41">
        <f>'jan-nov'!M99</f>
        <v>74177040.202483296</v>
      </c>
      <c r="O99" s="41">
        <f t="shared" si="24"/>
        <v>2075955.9053222686</v>
      </c>
    </row>
    <row r="100" spans="1:15" x14ac:dyDescent="0.2">
      <c r="A100" s="33">
        <v>612</v>
      </c>
      <c r="B100" s="34" t="s">
        <v>175</v>
      </c>
      <c r="C100" s="36">
        <v>231733798</v>
      </c>
      <c r="D100" s="36">
        <v>6833</v>
      </c>
      <c r="E100" s="37">
        <f t="shared" si="15"/>
        <v>33913.917459388264</v>
      </c>
      <c r="F100" s="38">
        <f t="shared" si="16"/>
        <v>1.1049505336232994</v>
      </c>
      <c r="G100" s="39">
        <f t="shared" si="17"/>
        <v>-1932.7292722948775</v>
      </c>
      <c r="H100" s="39">
        <f t="shared" si="18"/>
        <v>0</v>
      </c>
      <c r="I100" s="37">
        <f t="shared" si="19"/>
        <v>-1932.7292722948775</v>
      </c>
      <c r="J100" s="40">
        <f t="shared" si="20"/>
        <v>-359.75961977816553</v>
      </c>
      <c r="K100" s="37">
        <f t="shared" si="21"/>
        <v>-2292.4888920730432</v>
      </c>
      <c r="L100" s="37">
        <f t="shared" si="22"/>
        <v>-13206339.117590899</v>
      </c>
      <c r="M100" s="37">
        <f t="shared" si="23"/>
        <v>-15664576.599535104</v>
      </c>
      <c r="N100" s="41">
        <f>'jan-nov'!M100</f>
        <v>-15159323.37707399</v>
      </c>
      <c r="O100" s="41">
        <f t="shared" si="24"/>
        <v>-505253.22246111371</v>
      </c>
    </row>
    <row r="101" spans="1:15" x14ac:dyDescent="0.2">
      <c r="A101" s="33">
        <v>615</v>
      </c>
      <c r="B101" s="34" t="s">
        <v>176</v>
      </c>
      <c r="C101" s="36">
        <v>31909373</v>
      </c>
      <c r="D101" s="36">
        <v>1069</v>
      </c>
      <c r="E101" s="37">
        <f t="shared" si="15"/>
        <v>29849.740879326473</v>
      </c>
      <c r="F101" s="38">
        <f t="shared" si="16"/>
        <v>0.97253545399540919</v>
      </c>
      <c r="G101" s="39">
        <f t="shared" si="17"/>
        <v>505.77667574219663</v>
      </c>
      <c r="H101" s="39">
        <f t="shared" si="18"/>
        <v>0</v>
      </c>
      <c r="I101" s="37">
        <f t="shared" si="19"/>
        <v>505.77667574219663</v>
      </c>
      <c r="J101" s="40">
        <f t="shared" si="20"/>
        <v>-359.75961977816553</v>
      </c>
      <c r="K101" s="37">
        <f t="shared" si="21"/>
        <v>146.0170559640311</v>
      </c>
      <c r="L101" s="37">
        <f t="shared" si="22"/>
        <v>540675.26636840822</v>
      </c>
      <c r="M101" s="37">
        <f t="shared" si="23"/>
        <v>156092.23282554926</v>
      </c>
      <c r="N101" s="41">
        <f>'jan-nov'!M101</f>
        <v>87833.542764220663</v>
      </c>
      <c r="O101" s="41">
        <f t="shared" si="24"/>
        <v>68258.690061328598</v>
      </c>
    </row>
    <row r="102" spans="1:15" x14ac:dyDescent="0.2">
      <c r="A102" s="33">
        <v>616</v>
      </c>
      <c r="B102" s="34" t="s">
        <v>120</v>
      </c>
      <c r="C102" s="36">
        <v>98315225</v>
      </c>
      <c r="D102" s="36">
        <v>3341</v>
      </c>
      <c r="E102" s="37">
        <f t="shared" si="15"/>
        <v>29426.885662975157</v>
      </c>
      <c r="F102" s="38">
        <f t="shared" si="16"/>
        <v>0.95875839336794577</v>
      </c>
      <c r="G102" s="39">
        <f t="shared" si="17"/>
        <v>759.48980555298624</v>
      </c>
      <c r="H102" s="39">
        <f t="shared" si="18"/>
        <v>0</v>
      </c>
      <c r="I102" s="37">
        <f t="shared" si="19"/>
        <v>759.48980555298624</v>
      </c>
      <c r="J102" s="40">
        <f t="shared" si="20"/>
        <v>-359.75961977816553</v>
      </c>
      <c r="K102" s="37">
        <f t="shared" si="21"/>
        <v>399.73018577482071</v>
      </c>
      <c r="L102" s="37">
        <f t="shared" si="22"/>
        <v>2537455.440352527</v>
      </c>
      <c r="M102" s="37">
        <f t="shared" si="23"/>
        <v>1335498.550673676</v>
      </c>
      <c r="N102" s="41">
        <f>'jan-nov'!M102</f>
        <v>1265022.7588168958</v>
      </c>
      <c r="O102" s="41">
        <f t="shared" si="24"/>
        <v>70475.791856780183</v>
      </c>
    </row>
    <row r="103" spans="1:15" x14ac:dyDescent="0.2">
      <c r="A103" s="33">
        <v>617</v>
      </c>
      <c r="B103" s="34" t="s">
        <v>177</v>
      </c>
      <c r="C103" s="36">
        <v>141637379</v>
      </c>
      <c r="D103" s="36">
        <v>4566</v>
      </c>
      <c r="E103" s="37">
        <f t="shared" si="15"/>
        <v>31020.012921594393</v>
      </c>
      <c r="F103" s="38">
        <f t="shared" si="16"/>
        <v>1.0106641284293445</v>
      </c>
      <c r="G103" s="39">
        <f t="shared" si="17"/>
        <v>-196.38654961855499</v>
      </c>
      <c r="H103" s="39">
        <f t="shared" si="18"/>
        <v>0</v>
      </c>
      <c r="I103" s="37">
        <f t="shared" si="19"/>
        <v>-196.38654961855499</v>
      </c>
      <c r="J103" s="40">
        <f t="shared" si="20"/>
        <v>-359.75961977816553</v>
      </c>
      <c r="K103" s="37">
        <f t="shared" si="21"/>
        <v>-556.14616939672055</v>
      </c>
      <c r="L103" s="37">
        <f t="shared" si="22"/>
        <v>-896700.98555832205</v>
      </c>
      <c r="M103" s="37">
        <f t="shared" si="23"/>
        <v>-2539363.4094654261</v>
      </c>
      <c r="N103" s="41">
        <f>'jan-nov'!M103</f>
        <v>-2635977.4240772408</v>
      </c>
      <c r="O103" s="41">
        <f t="shared" si="24"/>
        <v>96614.014611814637</v>
      </c>
    </row>
    <row r="104" spans="1:15" x14ac:dyDescent="0.2">
      <c r="A104" s="33">
        <v>618</v>
      </c>
      <c r="B104" s="34" t="s">
        <v>178</v>
      </c>
      <c r="C104" s="36">
        <v>84915611</v>
      </c>
      <c r="D104" s="36">
        <v>2457</v>
      </c>
      <c r="E104" s="37">
        <f t="shared" si="15"/>
        <v>34560.688237688235</v>
      </c>
      <c r="F104" s="38">
        <f t="shared" si="16"/>
        <v>1.1260229950241476</v>
      </c>
      <c r="G104" s="39">
        <f t="shared" si="17"/>
        <v>-2320.7917392748604</v>
      </c>
      <c r="H104" s="39">
        <f t="shared" si="18"/>
        <v>0</v>
      </c>
      <c r="I104" s="37">
        <f t="shared" si="19"/>
        <v>-2320.7917392748604</v>
      </c>
      <c r="J104" s="40">
        <f t="shared" si="20"/>
        <v>-359.75961977816553</v>
      </c>
      <c r="K104" s="37">
        <f t="shared" si="21"/>
        <v>-2680.5513590530259</v>
      </c>
      <c r="L104" s="37">
        <f t="shared" si="22"/>
        <v>-5702185.3033983326</v>
      </c>
      <c r="M104" s="37">
        <f t="shared" si="23"/>
        <v>-6586114.6891932841</v>
      </c>
      <c r="N104" s="41">
        <f>'jan-nov'!M104</f>
        <v>-6559434.9291190924</v>
      </c>
      <c r="O104" s="41">
        <f t="shared" si="24"/>
        <v>-26679.760074191727</v>
      </c>
    </row>
    <row r="105" spans="1:15" x14ac:dyDescent="0.2">
      <c r="A105" s="33">
        <v>619</v>
      </c>
      <c r="B105" s="34" t="s">
        <v>179</v>
      </c>
      <c r="C105" s="36">
        <v>141581298</v>
      </c>
      <c r="D105" s="36">
        <v>4626</v>
      </c>
      <c r="E105" s="37">
        <f t="shared" si="15"/>
        <v>30605.555123216604</v>
      </c>
      <c r="F105" s="38">
        <f t="shared" si="16"/>
        <v>0.9971606643712545</v>
      </c>
      <c r="G105" s="39">
        <f t="shared" si="17"/>
        <v>52.288129408118401</v>
      </c>
      <c r="H105" s="39">
        <f t="shared" si="18"/>
        <v>0</v>
      </c>
      <c r="I105" s="37">
        <f t="shared" si="19"/>
        <v>52.288129408118401</v>
      </c>
      <c r="J105" s="40">
        <f t="shared" si="20"/>
        <v>-359.75961977816553</v>
      </c>
      <c r="K105" s="37">
        <f t="shared" si="21"/>
        <v>-307.47149037004715</v>
      </c>
      <c r="L105" s="37">
        <f t="shared" si="22"/>
        <v>241884.88664195573</v>
      </c>
      <c r="M105" s="37">
        <f t="shared" si="23"/>
        <v>-1422363.1144518382</v>
      </c>
      <c r="N105" s="41">
        <f>'jan-nov'!M105</f>
        <v>-1428913.3954842987</v>
      </c>
      <c r="O105" s="41">
        <f t="shared" si="24"/>
        <v>6550.2810324605089</v>
      </c>
    </row>
    <row r="106" spans="1:15" x14ac:dyDescent="0.2">
      <c r="A106" s="33">
        <v>620</v>
      </c>
      <c r="B106" s="34" t="s">
        <v>180</v>
      </c>
      <c r="C106" s="36">
        <v>178343096</v>
      </c>
      <c r="D106" s="36">
        <v>4520</v>
      </c>
      <c r="E106" s="37">
        <f t="shared" si="15"/>
        <v>39456.437168141594</v>
      </c>
      <c r="F106" s="38">
        <f t="shared" si="16"/>
        <v>1.2855315625515662</v>
      </c>
      <c r="G106" s="39">
        <f t="shared" si="17"/>
        <v>-5258.2410975468756</v>
      </c>
      <c r="H106" s="39">
        <f t="shared" si="18"/>
        <v>0</v>
      </c>
      <c r="I106" s="37">
        <f t="shared" si="19"/>
        <v>-5258.2410975468756</v>
      </c>
      <c r="J106" s="40">
        <f t="shared" si="20"/>
        <v>-359.75961977816553</v>
      </c>
      <c r="K106" s="37">
        <f t="shared" si="21"/>
        <v>-5618.0007173250415</v>
      </c>
      <c r="L106" s="37">
        <f t="shared" si="22"/>
        <v>-23767249.760911878</v>
      </c>
      <c r="M106" s="37">
        <f t="shared" si="23"/>
        <v>-25393363.242309187</v>
      </c>
      <c r="N106" s="41">
        <f>'jan-nov'!M106</f>
        <v>-25412089.37933182</v>
      </c>
      <c r="O106" s="41">
        <f t="shared" si="24"/>
        <v>18726.137022633106</v>
      </c>
    </row>
    <row r="107" spans="1:15" x14ac:dyDescent="0.2">
      <c r="A107" s="33">
        <v>621</v>
      </c>
      <c r="B107" s="34" t="s">
        <v>181</v>
      </c>
      <c r="C107" s="36">
        <v>98497672</v>
      </c>
      <c r="D107" s="36">
        <v>3488</v>
      </c>
      <c r="E107" s="37">
        <f t="shared" si="15"/>
        <v>28239.011467889908</v>
      </c>
      <c r="F107" s="38">
        <f t="shared" si="16"/>
        <v>0.92005622257601194</v>
      </c>
      <c r="G107" s="39">
        <f t="shared" si="17"/>
        <v>1472.2143226041355</v>
      </c>
      <c r="H107" s="39">
        <f t="shared" si="18"/>
        <v>0</v>
      </c>
      <c r="I107" s="37">
        <f t="shared" si="19"/>
        <v>1472.2143226041355</v>
      </c>
      <c r="J107" s="40">
        <f t="shared" si="20"/>
        <v>-359.75961977816553</v>
      </c>
      <c r="K107" s="37">
        <f t="shared" si="21"/>
        <v>1112.4547028259699</v>
      </c>
      <c r="L107" s="37">
        <f t="shared" si="22"/>
        <v>5135083.5572432252</v>
      </c>
      <c r="M107" s="37">
        <f t="shared" si="23"/>
        <v>3880242.0034569828</v>
      </c>
      <c r="N107" s="41">
        <f>'jan-nov'!M107</f>
        <v>3960071.7288695988</v>
      </c>
      <c r="O107" s="41">
        <f t="shared" si="24"/>
        <v>-79829.725412616041</v>
      </c>
    </row>
    <row r="108" spans="1:15" x14ac:dyDescent="0.2">
      <c r="A108" s="33">
        <v>622</v>
      </c>
      <c r="B108" s="34" t="s">
        <v>182</v>
      </c>
      <c r="C108" s="36">
        <v>72970303</v>
      </c>
      <c r="D108" s="36">
        <v>2277</v>
      </c>
      <c r="E108" s="37">
        <f t="shared" si="15"/>
        <v>32046.685551163813</v>
      </c>
      <c r="F108" s="38">
        <f t="shared" si="16"/>
        <v>1.0441141853641598</v>
      </c>
      <c r="G108" s="39">
        <f t="shared" si="17"/>
        <v>-812.39012736020743</v>
      </c>
      <c r="H108" s="39">
        <f t="shared" si="18"/>
        <v>0</v>
      </c>
      <c r="I108" s="37">
        <f t="shared" si="19"/>
        <v>-812.39012736020743</v>
      </c>
      <c r="J108" s="40">
        <f t="shared" si="20"/>
        <v>-359.75961977816553</v>
      </c>
      <c r="K108" s="37">
        <f t="shared" si="21"/>
        <v>-1172.149747138373</v>
      </c>
      <c r="L108" s="37">
        <f t="shared" si="22"/>
        <v>-1849812.3199991924</v>
      </c>
      <c r="M108" s="37">
        <f t="shared" si="23"/>
        <v>-2668984.9742340753</v>
      </c>
      <c r="N108" s="41">
        <f>'jan-nov'!M108</f>
        <v>-2667793.6148979161</v>
      </c>
      <c r="O108" s="41">
        <f t="shared" si="24"/>
        <v>-1191.359336159192</v>
      </c>
    </row>
    <row r="109" spans="1:15" x14ac:dyDescent="0.2">
      <c r="A109" s="33">
        <v>623</v>
      </c>
      <c r="B109" s="34" t="s">
        <v>183</v>
      </c>
      <c r="C109" s="36">
        <v>373874798</v>
      </c>
      <c r="D109" s="36">
        <v>13880</v>
      </c>
      <c r="E109" s="37">
        <f t="shared" si="15"/>
        <v>26936.224639769451</v>
      </c>
      <c r="F109" s="38">
        <f t="shared" si="16"/>
        <v>0.87761007925880541</v>
      </c>
      <c r="G109" s="39">
        <f t="shared" si="17"/>
        <v>2253.8864194764101</v>
      </c>
      <c r="H109" s="39">
        <f t="shared" si="18"/>
        <v>240.52250783318411</v>
      </c>
      <c r="I109" s="37">
        <f t="shared" si="19"/>
        <v>2494.4089273095942</v>
      </c>
      <c r="J109" s="40">
        <f t="shared" si="20"/>
        <v>-359.75961977816553</v>
      </c>
      <c r="K109" s="37">
        <f t="shared" si="21"/>
        <v>2134.6493075314288</v>
      </c>
      <c r="L109" s="37">
        <f t="shared" si="22"/>
        <v>34622395.911057167</v>
      </c>
      <c r="M109" s="37">
        <f t="shared" si="23"/>
        <v>29628932.388536233</v>
      </c>
      <c r="N109" s="41">
        <f>'jan-nov'!M109</f>
        <v>28000068.670772985</v>
      </c>
      <c r="O109" s="41">
        <f t="shared" si="24"/>
        <v>1628863.7177632488</v>
      </c>
    </row>
    <row r="110" spans="1:15" x14ac:dyDescent="0.2">
      <c r="A110" s="33">
        <v>624</v>
      </c>
      <c r="B110" s="34" t="s">
        <v>184</v>
      </c>
      <c r="C110" s="36">
        <v>525047442</v>
      </c>
      <c r="D110" s="36">
        <v>18926</v>
      </c>
      <c r="E110" s="37">
        <f t="shared" si="15"/>
        <v>27742.124167811475</v>
      </c>
      <c r="F110" s="38">
        <f t="shared" si="16"/>
        <v>0.90386712003338254</v>
      </c>
      <c r="G110" s="39">
        <f t="shared" si="17"/>
        <v>1770.3467026511955</v>
      </c>
      <c r="H110" s="39">
        <f t="shared" si="18"/>
        <v>0</v>
      </c>
      <c r="I110" s="37">
        <f t="shared" si="19"/>
        <v>1770.3467026511955</v>
      </c>
      <c r="J110" s="40">
        <f t="shared" si="20"/>
        <v>-359.75961977816553</v>
      </c>
      <c r="K110" s="37">
        <f t="shared" si="21"/>
        <v>1410.5870828730299</v>
      </c>
      <c r="L110" s="37">
        <f t="shared" si="22"/>
        <v>33505581.694376528</v>
      </c>
      <c r="M110" s="37">
        <f t="shared" si="23"/>
        <v>26696771.130454965</v>
      </c>
      <c r="N110" s="41">
        <f>'jan-nov'!M110</f>
        <v>25860408.885833159</v>
      </c>
      <c r="O110" s="41">
        <f t="shared" si="24"/>
        <v>836362.24462180585</v>
      </c>
    </row>
    <row r="111" spans="1:15" x14ac:dyDescent="0.2">
      <c r="A111" s="33">
        <v>625</v>
      </c>
      <c r="B111" s="34" t="s">
        <v>185</v>
      </c>
      <c r="C111" s="36">
        <v>633764083</v>
      </c>
      <c r="D111" s="36">
        <v>24917</v>
      </c>
      <c r="E111" s="37">
        <f t="shared" si="15"/>
        <v>25435.007545049564</v>
      </c>
      <c r="F111" s="38">
        <f t="shared" si="16"/>
        <v>0.82869887246939433</v>
      </c>
      <c r="G111" s="39">
        <f t="shared" si="17"/>
        <v>3154.616676308342</v>
      </c>
      <c r="H111" s="39">
        <f t="shared" si="18"/>
        <v>765.94849098514442</v>
      </c>
      <c r="I111" s="37">
        <f t="shared" si="19"/>
        <v>3920.5651672934864</v>
      </c>
      <c r="J111" s="40">
        <f t="shared" si="20"/>
        <v>-359.75961977816553</v>
      </c>
      <c r="K111" s="37">
        <f t="shared" si="21"/>
        <v>3560.805547515321</v>
      </c>
      <c r="L111" s="37">
        <f t="shared" si="22"/>
        <v>97688722.273451805</v>
      </c>
      <c r="M111" s="37">
        <f t="shared" si="23"/>
        <v>88724591.827439249</v>
      </c>
      <c r="N111" s="41">
        <f>'jan-nov'!M111</f>
        <v>86256236.28128247</v>
      </c>
      <c r="O111" s="41">
        <f t="shared" si="24"/>
        <v>2468355.5461567789</v>
      </c>
    </row>
    <row r="112" spans="1:15" x14ac:dyDescent="0.2">
      <c r="A112" s="33">
        <v>626</v>
      </c>
      <c r="B112" s="34" t="s">
        <v>186</v>
      </c>
      <c r="C112" s="36">
        <v>880691388</v>
      </c>
      <c r="D112" s="36">
        <v>25980</v>
      </c>
      <c r="E112" s="37">
        <f t="shared" si="15"/>
        <v>33898.82170900693</v>
      </c>
      <c r="F112" s="38">
        <f t="shared" si="16"/>
        <v>1.1044586984509317</v>
      </c>
      <c r="G112" s="39">
        <f t="shared" si="17"/>
        <v>-1923.6718220660775</v>
      </c>
      <c r="H112" s="39">
        <f t="shared" si="18"/>
        <v>0</v>
      </c>
      <c r="I112" s="37">
        <f t="shared" si="19"/>
        <v>-1923.6718220660775</v>
      </c>
      <c r="J112" s="40">
        <f t="shared" si="20"/>
        <v>-359.75961977816553</v>
      </c>
      <c r="K112" s="37">
        <f t="shared" si="21"/>
        <v>-2283.4314418442432</v>
      </c>
      <c r="L112" s="37">
        <f t="shared" si="22"/>
        <v>-49976993.937276691</v>
      </c>
      <c r="M112" s="37">
        <f t="shared" si="23"/>
        <v>-59323548.85911344</v>
      </c>
      <c r="N112" s="41">
        <f>'jan-nov'!M112</f>
        <v>-57684768.019256897</v>
      </c>
      <c r="O112" s="41">
        <f t="shared" si="24"/>
        <v>-1638780.8398565426</v>
      </c>
    </row>
    <row r="113" spans="1:15" x14ac:dyDescent="0.2">
      <c r="A113" s="33">
        <v>627</v>
      </c>
      <c r="B113" s="34" t="s">
        <v>187</v>
      </c>
      <c r="C113" s="36">
        <v>699523124</v>
      </c>
      <c r="D113" s="36">
        <v>22452</v>
      </c>
      <c r="E113" s="37">
        <f t="shared" si="15"/>
        <v>31156.383573846429</v>
      </c>
      <c r="F113" s="38">
        <f t="shared" si="16"/>
        <v>1.0151072254309481</v>
      </c>
      <c r="G113" s="39">
        <f t="shared" si="17"/>
        <v>-278.20894096977719</v>
      </c>
      <c r="H113" s="39">
        <f t="shared" si="18"/>
        <v>0</v>
      </c>
      <c r="I113" s="37">
        <f t="shared" si="19"/>
        <v>-278.20894096977719</v>
      </c>
      <c r="J113" s="40">
        <f t="shared" si="20"/>
        <v>-359.75961977816553</v>
      </c>
      <c r="K113" s="37">
        <f t="shared" si="21"/>
        <v>-637.96856074794277</v>
      </c>
      <c r="L113" s="37">
        <f t="shared" si="22"/>
        <v>-6246347.1426534373</v>
      </c>
      <c r="M113" s="37">
        <f t="shared" si="23"/>
        <v>-14323670.125912812</v>
      </c>
      <c r="N113" s="41">
        <f>'jan-nov'!M113</f>
        <v>-15062953.100521715</v>
      </c>
      <c r="O113" s="41">
        <f t="shared" si="24"/>
        <v>739282.97460890375</v>
      </c>
    </row>
    <row r="114" spans="1:15" x14ac:dyDescent="0.2">
      <c r="A114" s="33">
        <v>628</v>
      </c>
      <c r="B114" s="34" t="s">
        <v>188</v>
      </c>
      <c r="C114" s="36">
        <v>260548796</v>
      </c>
      <c r="D114" s="36">
        <v>9450</v>
      </c>
      <c r="E114" s="37">
        <f t="shared" si="15"/>
        <v>27571.301164021163</v>
      </c>
      <c r="F114" s="38">
        <f t="shared" si="16"/>
        <v>0.89830152975855604</v>
      </c>
      <c r="G114" s="39">
        <f t="shared" si="17"/>
        <v>1872.8405049253829</v>
      </c>
      <c r="H114" s="39">
        <f t="shared" si="18"/>
        <v>18.245724345084998</v>
      </c>
      <c r="I114" s="37">
        <f t="shared" si="19"/>
        <v>1891.0862292704678</v>
      </c>
      <c r="J114" s="40">
        <f t="shared" si="20"/>
        <v>-359.75961977816553</v>
      </c>
      <c r="K114" s="37">
        <f t="shared" si="21"/>
        <v>1531.3266094923024</v>
      </c>
      <c r="L114" s="37">
        <f t="shared" si="22"/>
        <v>17870764.866605923</v>
      </c>
      <c r="M114" s="37">
        <f t="shared" si="23"/>
        <v>14471036.459702257</v>
      </c>
      <c r="N114" s="41">
        <f>'jan-nov'!M114</f>
        <v>13699248.303388106</v>
      </c>
      <c r="O114" s="41">
        <f t="shared" si="24"/>
        <v>771788.15631415136</v>
      </c>
    </row>
    <row r="115" spans="1:15" x14ac:dyDescent="0.2">
      <c r="A115" s="33">
        <v>631</v>
      </c>
      <c r="B115" s="34" t="s">
        <v>189</v>
      </c>
      <c r="C115" s="36">
        <v>75808871</v>
      </c>
      <c r="D115" s="36">
        <v>2688</v>
      </c>
      <c r="E115" s="37">
        <f t="shared" si="15"/>
        <v>28202.704985119046</v>
      </c>
      <c r="F115" s="38">
        <f t="shared" si="16"/>
        <v>0.91887331978810216</v>
      </c>
      <c r="G115" s="39">
        <f t="shared" si="17"/>
        <v>1493.9982122666529</v>
      </c>
      <c r="H115" s="39">
        <f t="shared" si="18"/>
        <v>0</v>
      </c>
      <c r="I115" s="37">
        <f t="shared" si="19"/>
        <v>1493.9982122666529</v>
      </c>
      <c r="J115" s="40">
        <f t="shared" si="20"/>
        <v>-359.75961977816553</v>
      </c>
      <c r="K115" s="37">
        <f t="shared" si="21"/>
        <v>1134.2385924884875</v>
      </c>
      <c r="L115" s="37">
        <f t="shared" si="22"/>
        <v>4015867.1945727631</v>
      </c>
      <c r="M115" s="37">
        <f t="shared" si="23"/>
        <v>3048833.3366090544</v>
      </c>
      <c r="N115" s="41">
        <f>'jan-nov'!M115</f>
        <v>2991999.880963725</v>
      </c>
      <c r="O115" s="41">
        <f t="shared" si="24"/>
        <v>56833.455645329319</v>
      </c>
    </row>
    <row r="116" spans="1:15" x14ac:dyDescent="0.2">
      <c r="A116" s="33">
        <v>632</v>
      </c>
      <c r="B116" s="34" t="s">
        <v>190</v>
      </c>
      <c r="C116" s="36">
        <v>41136012</v>
      </c>
      <c r="D116" s="36">
        <v>1411</v>
      </c>
      <c r="E116" s="37">
        <f t="shared" si="15"/>
        <v>29153.800141743446</v>
      </c>
      <c r="F116" s="38">
        <f t="shared" si="16"/>
        <v>0.94986098442746836</v>
      </c>
      <c r="G116" s="39">
        <f t="shared" si="17"/>
        <v>923.34111829201277</v>
      </c>
      <c r="H116" s="39">
        <f t="shared" si="18"/>
        <v>0</v>
      </c>
      <c r="I116" s="37">
        <f t="shared" si="19"/>
        <v>923.34111829201277</v>
      </c>
      <c r="J116" s="40">
        <f t="shared" si="20"/>
        <v>-359.75961977816553</v>
      </c>
      <c r="K116" s="37">
        <f t="shared" si="21"/>
        <v>563.58149851384724</v>
      </c>
      <c r="L116" s="37">
        <f t="shared" si="22"/>
        <v>1302834.31791003</v>
      </c>
      <c r="M116" s="37">
        <f t="shared" si="23"/>
        <v>795213.49440303841</v>
      </c>
      <c r="N116" s="41">
        <f>'jan-nov'!M116</f>
        <v>699847.50574397983</v>
      </c>
      <c r="O116" s="41">
        <f t="shared" si="24"/>
        <v>95365.988659058581</v>
      </c>
    </row>
    <row r="117" spans="1:15" x14ac:dyDescent="0.2">
      <c r="A117" s="33">
        <v>633</v>
      </c>
      <c r="B117" s="34" t="s">
        <v>191</v>
      </c>
      <c r="C117" s="36">
        <v>90032175</v>
      </c>
      <c r="D117" s="36">
        <v>2482</v>
      </c>
      <c r="E117" s="37">
        <f t="shared" si="15"/>
        <v>36274.043110394843</v>
      </c>
      <c r="F117" s="38">
        <f t="shared" si="16"/>
        <v>1.1818458701948</v>
      </c>
      <c r="G117" s="39">
        <f t="shared" si="17"/>
        <v>-3348.8046628988254</v>
      </c>
      <c r="H117" s="39">
        <f t="shared" si="18"/>
        <v>0</v>
      </c>
      <c r="I117" s="37">
        <f t="shared" si="19"/>
        <v>-3348.8046628988254</v>
      </c>
      <c r="J117" s="40">
        <f t="shared" si="20"/>
        <v>-359.75961977816553</v>
      </c>
      <c r="K117" s="37">
        <f t="shared" si="21"/>
        <v>-3708.5642826769908</v>
      </c>
      <c r="L117" s="37">
        <f t="shared" si="22"/>
        <v>-8311733.1733148843</v>
      </c>
      <c r="M117" s="37">
        <f t="shared" si="23"/>
        <v>-9204656.5496042911</v>
      </c>
      <c r="N117" s="41">
        <f>'jan-nov'!M117</f>
        <v>-9108033.6838720329</v>
      </c>
      <c r="O117" s="41">
        <f t="shared" si="24"/>
        <v>-96622.865732258186</v>
      </c>
    </row>
    <row r="118" spans="1:15" x14ac:dyDescent="0.2">
      <c r="A118" s="33">
        <v>701</v>
      </c>
      <c r="B118" s="34" t="s">
        <v>192</v>
      </c>
      <c r="C118" s="36">
        <v>672390526</v>
      </c>
      <c r="D118" s="36">
        <v>27317</v>
      </c>
      <c r="E118" s="37">
        <f t="shared" si="15"/>
        <v>24614.361972398139</v>
      </c>
      <c r="F118" s="38">
        <f t="shared" si="16"/>
        <v>0.80196139029846425</v>
      </c>
      <c r="G118" s="39">
        <f t="shared" si="17"/>
        <v>3647.0040198991969</v>
      </c>
      <c r="H118" s="39">
        <f t="shared" si="18"/>
        <v>1053.1744414131431</v>
      </c>
      <c r="I118" s="37">
        <f t="shared" si="19"/>
        <v>4700.17846131234</v>
      </c>
      <c r="J118" s="40">
        <f t="shared" si="20"/>
        <v>-359.75961977816553</v>
      </c>
      <c r="K118" s="37">
        <f t="shared" si="21"/>
        <v>4340.4188415341741</v>
      </c>
      <c r="L118" s="37">
        <f t="shared" si="22"/>
        <v>128394775.02766919</v>
      </c>
      <c r="M118" s="37">
        <f t="shared" si="23"/>
        <v>118567221.49418904</v>
      </c>
      <c r="N118" s="41">
        <f>'jan-nov'!M118</f>
        <v>115221367.97622877</v>
      </c>
      <c r="O118" s="41">
        <f t="shared" si="24"/>
        <v>3345853.5179602653</v>
      </c>
    </row>
    <row r="119" spans="1:15" x14ac:dyDescent="0.2">
      <c r="A119" s="33">
        <v>704</v>
      </c>
      <c r="B119" s="34" t="s">
        <v>193</v>
      </c>
      <c r="C119" s="36">
        <v>1359853870</v>
      </c>
      <c r="D119" s="36">
        <v>45360</v>
      </c>
      <c r="E119" s="37">
        <f t="shared" si="15"/>
        <v>29979.141754850087</v>
      </c>
      <c r="F119" s="38">
        <f t="shared" si="16"/>
        <v>0.97675146845709326</v>
      </c>
      <c r="G119" s="39">
        <f t="shared" si="17"/>
        <v>428.13615042802849</v>
      </c>
      <c r="H119" s="39">
        <f t="shared" si="18"/>
        <v>0</v>
      </c>
      <c r="I119" s="37">
        <f t="shared" si="19"/>
        <v>428.13615042802849</v>
      </c>
      <c r="J119" s="40">
        <f t="shared" si="20"/>
        <v>-359.75961977816553</v>
      </c>
      <c r="K119" s="37">
        <f t="shared" si="21"/>
        <v>68.376530649862957</v>
      </c>
      <c r="L119" s="37">
        <f t="shared" si="22"/>
        <v>19420255.783415373</v>
      </c>
      <c r="M119" s="37">
        <f t="shared" si="23"/>
        <v>3101559.4302777839</v>
      </c>
      <c r="N119" s="41">
        <f>'jan-nov'!M119</f>
        <v>2497558.2162628379</v>
      </c>
      <c r="O119" s="41">
        <f t="shared" si="24"/>
        <v>604001.21401494602</v>
      </c>
    </row>
    <row r="120" spans="1:15" x14ac:dyDescent="0.2">
      <c r="A120" s="33">
        <v>710</v>
      </c>
      <c r="B120" s="34" t="s">
        <v>194</v>
      </c>
      <c r="C120" s="36">
        <v>1650021027</v>
      </c>
      <c r="D120" s="36">
        <v>62615</v>
      </c>
      <c r="E120" s="37">
        <f t="shared" si="15"/>
        <v>26351.849029785197</v>
      </c>
      <c r="F120" s="38">
        <f t="shared" si="16"/>
        <v>0.8585705170241632</v>
      </c>
      <c r="G120" s="39">
        <f t="shared" si="17"/>
        <v>2604.5117854669625</v>
      </c>
      <c r="H120" s="39">
        <f t="shared" si="18"/>
        <v>445.05397132767303</v>
      </c>
      <c r="I120" s="37">
        <f t="shared" si="19"/>
        <v>3049.5657567946355</v>
      </c>
      <c r="J120" s="40">
        <f t="shared" si="20"/>
        <v>-359.75961977816553</v>
      </c>
      <c r="K120" s="37">
        <f t="shared" si="21"/>
        <v>2689.8061370164701</v>
      </c>
      <c r="L120" s="37">
        <f t="shared" si="22"/>
        <v>190948559.86169609</v>
      </c>
      <c r="M120" s="37">
        <f t="shared" si="23"/>
        <v>168422211.26928627</v>
      </c>
      <c r="N120" s="41">
        <f>'jan-nov'!M120</f>
        <v>165635850.89940199</v>
      </c>
      <c r="O120" s="41">
        <f t="shared" si="24"/>
        <v>2786360.3698842824</v>
      </c>
    </row>
    <row r="121" spans="1:15" x14ac:dyDescent="0.2">
      <c r="A121" s="33">
        <v>711</v>
      </c>
      <c r="B121" s="34" t="s">
        <v>195</v>
      </c>
      <c r="C121" s="36">
        <v>172140609</v>
      </c>
      <c r="D121" s="36">
        <v>6672</v>
      </c>
      <c r="E121" s="37">
        <f t="shared" si="15"/>
        <v>25800.450989208632</v>
      </c>
      <c r="F121" s="38">
        <f t="shared" si="16"/>
        <v>0.84060539813444746</v>
      </c>
      <c r="G121" s="39">
        <f t="shared" si="17"/>
        <v>2935.3506098129014</v>
      </c>
      <c r="H121" s="39">
        <f t="shared" si="18"/>
        <v>638.04328552947072</v>
      </c>
      <c r="I121" s="37">
        <f t="shared" si="19"/>
        <v>3573.3938953423722</v>
      </c>
      <c r="J121" s="40">
        <f t="shared" si="20"/>
        <v>-359.75961977816553</v>
      </c>
      <c r="K121" s="37">
        <f t="shared" si="21"/>
        <v>3213.6342755642067</v>
      </c>
      <c r="L121" s="37">
        <f t="shared" si="22"/>
        <v>23841684.069724306</v>
      </c>
      <c r="M121" s="37">
        <f t="shared" si="23"/>
        <v>21441367.886564389</v>
      </c>
      <c r="N121" s="41">
        <f>'jan-nov'!M121</f>
        <v>20570139.425950814</v>
      </c>
      <c r="O121" s="41">
        <f t="shared" si="24"/>
        <v>871228.46061357483</v>
      </c>
    </row>
    <row r="122" spans="1:15" x14ac:dyDescent="0.2">
      <c r="A122" s="33">
        <v>712</v>
      </c>
      <c r="B122" s="34" t="s">
        <v>196</v>
      </c>
      <c r="C122" s="36">
        <v>1250980124</v>
      </c>
      <c r="D122" s="36">
        <v>46801</v>
      </c>
      <c r="E122" s="37">
        <f t="shared" si="15"/>
        <v>26729.773380910665</v>
      </c>
      <c r="F122" s="38">
        <f t="shared" si="16"/>
        <v>0.87088368355661649</v>
      </c>
      <c r="G122" s="39">
        <f t="shared" si="17"/>
        <v>2377.7571747916813</v>
      </c>
      <c r="H122" s="39">
        <f t="shared" si="18"/>
        <v>312.78044843375915</v>
      </c>
      <c r="I122" s="37">
        <f t="shared" si="19"/>
        <v>2690.5376232254403</v>
      </c>
      <c r="J122" s="40">
        <f t="shared" si="20"/>
        <v>-359.75961977816553</v>
      </c>
      <c r="K122" s="37">
        <f t="shared" si="21"/>
        <v>2330.7780034472748</v>
      </c>
      <c r="L122" s="37">
        <f t="shared" si="22"/>
        <v>125919851.30457383</v>
      </c>
      <c r="M122" s="37">
        <f t="shared" si="23"/>
        <v>109082741.3393359</v>
      </c>
      <c r="N122" s="41">
        <f>'jan-nov'!M122</f>
        <v>106015103.5402015</v>
      </c>
      <c r="O122" s="41">
        <f t="shared" si="24"/>
        <v>3067637.7991344035</v>
      </c>
    </row>
    <row r="123" spans="1:15" x14ac:dyDescent="0.2">
      <c r="A123" s="33">
        <v>713</v>
      </c>
      <c r="B123" s="34" t="s">
        <v>197</v>
      </c>
      <c r="C123" s="36">
        <v>270983983</v>
      </c>
      <c r="D123" s="36">
        <v>9726</v>
      </c>
      <c r="E123" s="37">
        <f t="shared" si="15"/>
        <v>27861.811947357597</v>
      </c>
      <c r="F123" s="38">
        <f t="shared" si="16"/>
        <v>0.90776667177452364</v>
      </c>
      <c r="G123" s="39">
        <f t="shared" si="17"/>
        <v>1698.5340349235223</v>
      </c>
      <c r="H123" s="39">
        <f t="shared" si="18"/>
        <v>0</v>
      </c>
      <c r="I123" s="37">
        <f t="shared" si="19"/>
        <v>1698.5340349235223</v>
      </c>
      <c r="J123" s="40">
        <f t="shared" si="20"/>
        <v>-359.75961977816553</v>
      </c>
      <c r="K123" s="37">
        <f t="shared" si="21"/>
        <v>1338.7744151453567</v>
      </c>
      <c r="L123" s="37">
        <f t="shared" si="22"/>
        <v>16519942.023666179</v>
      </c>
      <c r="M123" s="37">
        <f t="shared" si="23"/>
        <v>13020919.961703738</v>
      </c>
      <c r="N123" s="41">
        <f>'jan-nov'!M123</f>
        <v>13871260.834915621</v>
      </c>
      <c r="O123" s="41">
        <f t="shared" si="24"/>
        <v>-850340.87321188301</v>
      </c>
    </row>
    <row r="124" spans="1:15" x14ac:dyDescent="0.2">
      <c r="A124" s="33">
        <v>715</v>
      </c>
      <c r="B124" s="34" t="s">
        <v>198</v>
      </c>
      <c r="C124" s="36">
        <v>378353257</v>
      </c>
      <c r="D124" s="36">
        <v>14212</v>
      </c>
      <c r="E124" s="37">
        <f t="shared" si="15"/>
        <v>26622.098015761327</v>
      </c>
      <c r="F124" s="38">
        <f t="shared" si="16"/>
        <v>0.86737550871004165</v>
      </c>
      <c r="G124" s="39">
        <f t="shared" si="17"/>
        <v>2442.3623938812843</v>
      </c>
      <c r="H124" s="39">
        <f t="shared" si="18"/>
        <v>350.46682623602754</v>
      </c>
      <c r="I124" s="37">
        <f t="shared" si="19"/>
        <v>2792.8292201173117</v>
      </c>
      <c r="J124" s="40">
        <f t="shared" si="20"/>
        <v>-359.75961977816553</v>
      </c>
      <c r="K124" s="37">
        <f t="shared" si="21"/>
        <v>2433.0696003391463</v>
      </c>
      <c r="L124" s="37">
        <f t="shared" si="22"/>
        <v>39691688.876307234</v>
      </c>
      <c r="M124" s="37">
        <f t="shared" si="23"/>
        <v>34578785.160019949</v>
      </c>
      <c r="N124" s="41">
        <f>'jan-nov'!M124</f>
        <v>34360100.335073903</v>
      </c>
      <c r="O124" s="41">
        <f t="shared" si="24"/>
        <v>218684.82494604588</v>
      </c>
    </row>
    <row r="125" spans="1:15" x14ac:dyDescent="0.2">
      <c r="A125" s="33">
        <v>716</v>
      </c>
      <c r="B125" s="34" t="s">
        <v>199</v>
      </c>
      <c r="C125" s="36">
        <v>249773969</v>
      </c>
      <c r="D125" s="36">
        <v>9621</v>
      </c>
      <c r="E125" s="37">
        <f t="shared" si="15"/>
        <v>25961.331358486645</v>
      </c>
      <c r="F125" s="38">
        <f t="shared" si="16"/>
        <v>0.84584704708568181</v>
      </c>
      <c r="G125" s="39">
        <f t="shared" si="17"/>
        <v>2838.8223882460939</v>
      </c>
      <c r="H125" s="39">
        <f t="shared" si="18"/>
        <v>581.73515628216626</v>
      </c>
      <c r="I125" s="37">
        <f t="shared" si="19"/>
        <v>3420.5575445282602</v>
      </c>
      <c r="J125" s="40">
        <f t="shared" si="20"/>
        <v>-359.75961977816553</v>
      </c>
      <c r="K125" s="37">
        <f t="shared" si="21"/>
        <v>3060.7979247500948</v>
      </c>
      <c r="L125" s="37">
        <f t="shared" si="22"/>
        <v>32909184.135906391</v>
      </c>
      <c r="M125" s="37">
        <f t="shared" si="23"/>
        <v>29447936.834020663</v>
      </c>
      <c r="N125" s="41">
        <f>'jan-nov'!M125</f>
        <v>29395325.19349112</v>
      </c>
      <c r="O125" s="41">
        <f t="shared" si="24"/>
        <v>52611.640529543161</v>
      </c>
    </row>
    <row r="126" spans="1:15" x14ac:dyDescent="0.2">
      <c r="A126" s="33">
        <v>729</v>
      </c>
      <c r="B126" s="34" t="s">
        <v>200</v>
      </c>
      <c r="C126" s="36">
        <v>826127719</v>
      </c>
      <c r="D126" s="36">
        <v>26734</v>
      </c>
      <c r="E126" s="37">
        <f t="shared" si="15"/>
        <v>30901.762512156805</v>
      </c>
      <c r="F126" s="38">
        <f t="shared" si="16"/>
        <v>1.0068114076940975</v>
      </c>
      <c r="G126" s="39">
        <f t="shared" si="17"/>
        <v>-125.43630395600266</v>
      </c>
      <c r="H126" s="39">
        <f t="shared" si="18"/>
        <v>0</v>
      </c>
      <c r="I126" s="37">
        <f t="shared" si="19"/>
        <v>-125.43630395600266</v>
      </c>
      <c r="J126" s="40">
        <f t="shared" si="20"/>
        <v>-359.75961977816553</v>
      </c>
      <c r="K126" s="37">
        <f t="shared" si="21"/>
        <v>-485.19592373416822</v>
      </c>
      <c r="L126" s="37">
        <f t="shared" si="22"/>
        <v>-3353414.1499597752</v>
      </c>
      <c r="M126" s="37">
        <f t="shared" si="23"/>
        <v>-12971227.825109253</v>
      </c>
      <c r="N126" s="41">
        <f>'jan-nov'!M126</f>
        <v>-12390563.726605533</v>
      </c>
      <c r="O126" s="41">
        <f t="shared" si="24"/>
        <v>-580664.09850372002</v>
      </c>
    </row>
    <row r="127" spans="1:15" x14ac:dyDescent="0.2">
      <c r="A127" s="33">
        <v>805</v>
      </c>
      <c r="B127" s="34" t="s">
        <v>201</v>
      </c>
      <c r="C127" s="36">
        <v>994677430</v>
      </c>
      <c r="D127" s="36">
        <v>36091</v>
      </c>
      <c r="E127" s="37">
        <f t="shared" si="15"/>
        <v>27560.262392286164</v>
      </c>
      <c r="F127" s="38">
        <f t="shared" si="16"/>
        <v>0.89794187514968515</v>
      </c>
      <c r="G127" s="39">
        <f t="shared" si="17"/>
        <v>1879.463767966382</v>
      </c>
      <c r="H127" s="39">
        <f t="shared" si="18"/>
        <v>22.109294452334506</v>
      </c>
      <c r="I127" s="37">
        <f t="shared" si="19"/>
        <v>1901.5730624187165</v>
      </c>
      <c r="J127" s="40">
        <f t="shared" si="20"/>
        <v>-359.75961977816553</v>
      </c>
      <c r="K127" s="37">
        <f t="shared" si="21"/>
        <v>1541.8134426405509</v>
      </c>
      <c r="L127" s="37">
        <f t="shared" si="22"/>
        <v>68629673.395753905</v>
      </c>
      <c r="M127" s="37">
        <f t="shared" si="23"/>
        <v>55645588.958340123</v>
      </c>
      <c r="N127" s="41">
        <f>'jan-nov'!M127</f>
        <v>53192299.032463484</v>
      </c>
      <c r="O127" s="41">
        <f t="shared" si="24"/>
        <v>2453289.9258766398</v>
      </c>
    </row>
    <row r="128" spans="1:15" x14ac:dyDescent="0.2">
      <c r="A128" s="33">
        <v>806</v>
      </c>
      <c r="B128" s="34" t="s">
        <v>202</v>
      </c>
      <c r="C128" s="36">
        <v>1395615977</v>
      </c>
      <c r="D128" s="36">
        <v>54510</v>
      </c>
      <c r="E128" s="37">
        <f t="shared" si="15"/>
        <v>25602.934819299211</v>
      </c>
      <c r="F128" s="38">
        <f t="shared" si="16"/>
        <v>0.83417011687854437</v>
      </c>
      <c r="G128" s="39">
        <f t="shared" si="17"/>
        <v>3053.860311758554</v>
      </c>
      <c r="H128" s="39">
        <f t="shared" si="18"/>
        <v>707.17394499776799</v>
      </c>
      <c r="I128" s="37">
        <f t="shared" si="19"/>
        <v>3761.0342567563221</v>
      </c>
      <c r="J128" s="40">
        <f t="shared" si="20"/>
        <v>-359.75961977816553</v>
      </c>
      <c r="K128" s="37">
        <f t="shared" si="21"/>
        <v>3401.2746369781567</v>
      </c>
      <c r="L128" s="37">
        <f t="shared" si="22"/>
        <v>205013977.33578712</v>
      </c>
      <c r="M128" s="37">
        <f t="shared" si="23"/>
        <v>185403480.46167931</v>
      </c>
      <c r="N128" s="41">
        <f>'jan-nov'!M128</f>
        <v>181140895.24771872</v>
      </c>
      <c r="O128" s="41">
        <f t="shared" si="24"/>
        <v>4262585.213960588</v>
      </c>
    </row>
    <row r="129" spans="1:15" x14ac:dyDescent="0.2">
      <c r="A129" s="33">
        <v>807</v>
      </c>
      <c r="B129" s="34" t="s">
        <v>203</v>
      </c>
      <c r="C129" s="36">
        <v>311117626</v>
      </c>
      <c r="D129" s="36">
        <v>12664</v>
      </c>
      <c r="E129" s="37">
        <f t="shared" si="15"/>
        <v>24567.089861023374</v>
      </c>
      <c r="F129" s="38">
        <f t="shared" si="16"/>
        <v>0.80042121598060212</v>
      </c>
      <c r="G129" s="39">
        <f t="shared" si="17"/>
        <v>3675.3672867240557</v>
      </c>
      <c r="H129" s="39">
        <f t="shared" si="18"/>
        <v>1069.7196803943109</v>
      </c>
      <c r="I129" s="37">
        <f t="shared" si="19"/>
        <v>4745.0869671183664</v>
      </c>
      <c r="J129" s="40">
        <f t="shared" si="20"/>
        <v>-359.75961977816553</v>
      </c>
      <c r="K129" s="37">
        <f t="shared" si="21"/>
        <v>4385.3273473402005</v>
      </c>
      <c r="L129" s="37">
        <f t="shared" si="22"/>
        <v>60091781.35158699</v>
      </c>
      <c r="M129" s="37">
        <f t="shared" si="23"/>
        <v>55535785.526716299</v>
      </c>
      <c r="N129" s="41">
        <f>'jan-nov'!M129</f>
        <v>54838226.453333512</v>
      </c>
      <c r="O129" s="41">
        <f t="shared" si="24"/>
        <v>697559.07338278741</v>
      </c>
    </row>
    <row r="130" spans="1:15" x14ac:dyDescent="0.2">
      <c r="A130" s="33">
        <v>811</v>
      </c>
      <c r="B130" s="34" t="s">
        <v>204</v>
      </c>
      <c r="C130" s="36">
        <v>59881292</v>
      </c>
      <c r="D130" s="36">
        <v>2351</v>
      </c>
      <c r="E130" s="37">
        <f t="shared" si="15"/>
        <v>25470.562313908977</v>
      </c>
      <c r="F130" s="38">
        <f t="shared" si="16"/>
        <v>0.82985728364000322</v>
      </c>
      <c r="G130" s="39">
        <f t="shared" si="17"/>
        <v>3133.2838149926943</v>
      </c>
      <c r="H130" s="39">
        <f t="shared" si="18"/>
        <v>753.50432188435002</v>
      </c>
      <c r="I130" s="37">
        <f t="shared" si="19"/>
        <v>3886.7881368770441</v>
      </c>
      <c r="J130" s="40">
        <f t="shared" si="20"/>
        <v>-359.75961977816553</v>
      </c>
      <c r="K130" s="37">
        <f t="shared" si="21"/>
        <v>3527.0285170988786</v>
      </c>
      <c r="L130" s="37">
        <f t="shared" si="22"/>
        <v>9137838.9097979311</v>
      </c>
      <c r="M130" s="37">
        <f t="shared" si="23"/>
        <v>8292044.0436994638</v>
      </c>
      <c r="N130" s="41">
        <f>'jan-nov'!M130</f>
        <v>8009480.5962995151</v>
      </c>
      <c r="O130" s="41">
        <f t="shared" si="24"/>
        <v>282563.44739994872</v>
      </c>
    </row>
    <row r="131" spans="1:15" x14ac:dyDescent="0.2">
      <c r="A131" s="33">
        <v>814</v>
      </c>
      <c r="B131" s="34" t="s">
        <v>205</v>
      </c>
      <c r="C131" s="36">
        <v>382035768</v>
      </c>
      <c r="D131" s="36">
        <v>14183</v>
      </c>
      <c r="E131" s="37">
        <f t="shared" si="15"/>
        <v>26936.174857223436</v>
      </c>
      <c r="F131" s="38">
        <f t="shared" si="16"/>
        <v>0.87760845729192849</v>
      </c>
      <c r="G131" s="39">
        <f t="shared" si="17"/>
        <v>2253.9162890040193</v>
      </c>
      <c r="H131" s="39">
        <f t="shared" si="18"/>
        <v>240.53993172428943</v>
      </c>
      <c r="I131" s="37">
        <f t="shared" si="19"/>
        <v>2494.4562207283088</v>
      </c>
      <c r="J131" s="40">
        <f t="shared" si="20"/>
        <v>-359.75961977816553</v>
      </c>
      <c r="K131" s="37">
        <f t="shared" si="21"/>
        <v>2134.6966009501434</v>
      </c>
      <c r="L131" s="37">
        <f t="shared" si="22"/>
        <v>35378872.578589603</v>
      </c>
      <c r="M131" s="37">
        <f t="shared" si="23"/>
        <v>30276401.891275883</v>
      </c>
      <c r="N131" s="41">
        <f>'jan-nov'!M131</f>
        <v>29204183.811384972</v>
      </c>
      <c r="O131" s="41">
        <f t="shared" si="24"/>
        <v>1072218.0798909105</v>
      </c>
    </row>
    <row r="132" spans="1:15" x14ac:dyDescent="0.2">
      <c r="A132" s="33">
        <v>815</v>
      </c>
      <c r="B132" s="34" t="s">
        <v>206</v>
      </c>
      <c r="C132" s="36">
        <v>262061938</v>
      </c>
      <c r="D132" s="36">
        <v>10506</v>
      </c>
      <c r="E132" s="37">
        <f t="shared" si="15"/>
        <v>24944.026080335047</v>
      </c>
      <c r="F132" s="38">
        <f t="shared" si="16"/>
        <v>0.81270218815579043</v>
      </c>
      <c r="G132" s="39">
        <f t="shared" si="17"/>
        <v>3449.2055551370527</v>
      </c>
      <c r="H132" s="39">
        <f t="shared" si="18"/>
        <v>937.79200363522557</v>
      </c>
      <c r="I132" s="37">
        <f t="shared" si="19"/>
        <v>4386.9975587722784</v>
      </c>
      <c r="J132" s="40">
        <f t="shared" si="20"/>
        <v>-359.75961977816553</v>
      </c>
      <c r="K132" s="37">
        <f t="shared" si="21"/>
        <v>4027.2379389941129</v>
      </c>
      <c r="L132" s="37">
        <f t="shared" si="22"/>
        <v>46089796.352461554</v>
      </c>
      <c r="M132" s="37">
        <f t="shared" si="23"/>
        <v>42310161.787072152</v>
      </c>
      <c r="N132" s="41">
        <f>'jan-nov'!M132</f>
        <v>40894174.785377584</v>
      </c>
      <c r="O132" s="41">
        <f t="shared" si="24"/>
        <v>1415987.0016945675</v>
      </c>
    </row>
    <row r="133" spans="1:15" x14ac:dyDescent="0.2">
      <c r="A133" s="33">
        <v>817</v>
      </c>
      <c r="B133" s="34" t="s">
        <v>207</v>
      </c>
      <c r="C133" s="36">
        <v>89506004</v>
      </c>
      <c r="D133" s="36">
        <v>4105</v>
      </c>
      <c r="E133" s="37">
        <f t="shared" si="15"/>
        <v>21804.142265529841</v>
      </c>
      <c r="F133" s="38">
        <f t="shared" si="16"/>
        <v>0.71040152351453267</v>
      </c>
      <c r="G133" s="39">
        <f t="shared" si="17"/>
        <v>5333.1358440201757</v>
      </c>
      <c r="H133" s="39">
        <f t="shared" si="18"/>
        <v>2036.7513388170473</v>
      </c>
      <c r="I133" s="37">
        <f t="shared" si="19"/>
        <v>7369.887182837223</v>
      </c>
      <c r="J133" s="40">
        <f t="shared" si="20"/>
        <v>-359.75961977816553</v>
      </c>
      <c r="K133" s="37">
        <f t="shared" si="21"/>
        <v>7010.1275630590571</v>
      </c>
      <c r="L133" s="37">
        <f t="shared" si="22"/>
        <v>30253386.8855468</v>
      </c>
      <c r="M133" s="37">
        <f t="shared" si="23"/>
        <v>28776573.646357428</v>
      </c>
      <c r="N133" s="41">
        <f>'jan-nov'!M133</f>
        <v>28216135.410106134</v>
      </c>
      <c r="O133" s="41">
        <f t="shared" si="24"/>
        <v>560438.23625129461</v>
      </c>
    </row>
    <row r="134" spans="1:15" x14ac:dyDescent="0.2">
      <c r="A134" s="33">
        <v>819</v>
      </c>
      <c r="B134" s="34" t="s">
        <v>208</v>
      </c>
      <c r="C134" s="36">
        <v>155466765</v>
      </c>
      <c r="D134" s="36">
        <v>6609</v>
      </c>
      <c r="E134" s="37">
        <f t="shared" si="15"/>
        <v>23523.492964139808</v>
      </c>
      <c r="F134" s="38">
        <f t="shared" si="16"/>
        <v>0.766419748899131</v>
      </c>
      <c r="G134" s="39">
        <f t="shared" si="17"/>
        <v>4301.5254248541951</v>
      </c>
      <c r="H134" s="39">
        <f t="shared" si="18"/>
        <v>1434.9785943035588</v>
      </c>
      <c r="I134" s="37">
        <f t="shared" si="19"/>
        <v>5736.5040191577536</v>
      </c>
      <c r="J134" s="40">
        <f t="shared" si="20"/>
        <v>-359.75961977816553</v>
      </c>
      <c r="K134" s="37">
        <f t="shared" si="21"/>
        <v>5376.7443993795878</v>
      </c>
      <c r="L134" s="37">
        <f t="shared" si="22"/>
        <v>37912555.062613592</v>
      </c>
      <c r="M134" s="37">
        <f t="shared" si="23"/>
        <v>35534903.735499695</v>
      </c>
      <c r="N134" s="41">
        <f>'jan-nov'!M134</f>
        <v>34778602.58483348</v>
      </c>
      <c r="O134" s="41">
        <f t="shared" si="24"/>
        <v>756301.15066621453</v>
      </c>
    </row>
    <row r="135" spans="1:15" x14ac:dyDescent="0.2">
      <c r="A135" s="33">
        <v>821</v>
      </c>
      <c r="B135" s="34" t="s">
        <v>209</v>
      </c>
      <c r="C135" s="36">
        <v>151698897</v>
      </c>
      <c r="D135" s="36">
        <v>6460</v>
      </c>
      <c r="E135" s="37">
        <f t="shared" si="15"/>
        <v>23482.801393188853</v>
      </c>
      <c r="F135" s="38">
        <f t="shared" si="16"/>
        <v>0.76509397539950297</v>
      </c>
      <c r="G135" s="39">
        <f t="shared" si="17"/>
        <v>4325.9403674247687</v>
      </c>
      <c r="H135" s="39">
        <f t="shared" si="18"/>
        <v>1449.2206441363933</v>
      </c>
      <c r="I135" s="37">
        <f t="shared" si="19"/>
        <v>5775.161011561162</v>
      </c>
      <c r="J135" s="40">
        <f t="shared" si="20"/>
        <v>-359.75961977816553</v>
      </c>
      <c r="K135" s="37">
        <f t="shared" si="21"/>
        <v>5415.4013917829961</v>
      </c>
      <c r="L135" s="37">
        <f t="shared" si="22"/>
        <v>37307540.134685107</v>
      </c>
      <c r="M135" s="37">
        <f t="shared" si="23"/>
        <v>34983492.990918152</v>
      </c>
      <c r="N135" s="41">
        <f>'jan-nov'!M135</f>
        <v>34685408.661397241</v>
      </c>
      <c r="O135" s="41">
        <f t="shared" si="24"/>
        <v>298084.32952091098</v>
      </c>
    </row>
    <row r="136" spans="1:15" x14ac:dyDescent="0.2">
      <c r="A136" s="33">
        <v>822</v>
      </c>
      <c r="B136" s="34" t="s">
        <v>210</v>
      </c>
      <c r="C136" s="36">
        <v>106412875</v>
      </c>
      <c r="D136" s="36">
        <v>4359</v>
      </c>
      <c r="E136" s="37">
        <f t="shared" si="15"/>
        <v>24412.22183987153</v>
      </c>
      <c r="F136" s="38">
        <f t="shared" si="16"/>
        <v>0.7953754555544339</v>
      </c>
      <c r="G136" s="39">
        <f t="shared" si="17"/>
        <v>3768.2880994151619</v>
      </c>
      <c r="H136" s="39">
        <f t="shared" si="18"/>
        <v>1123.9234877974561</v>
      </c>
      <c r="I136" s="37">
        <f t="shared" si="19"/>
        <v>4892.2115872126178</v>
      </c>
      <c r="J136" s="40">
        <f t="shared" si="20"/>
        <v>-359.75961977816553</v>
      </c>
      <c r="K136" s="37">
        <f t="shared" si="21"/>
        <v>4532.4519674344519</v>
      </c>
      <c r="L136" s="37">
        <f t="shared" si="22"/>
        <v>21325150.308659799</v>
      </c>
      <c r="M136" s="37">
        <f t="shared" si="23"/>
        <v>19756958.126046777</v>
      </c>
      <c r="N136" s="41">
        <f>'jan-nov'!M136</f>
        <v>19102415.402071279</v>
      </c>
      <c r="O136" s="41">
        <f t="shared" si="24"/>
        <v>654542.72397549823</v>
      </c>
    </row>
    <row r="137" spans="1:15" x14ac:dyDescent="0.2">
      <c r="A137" s="33">
        <v>826</v>
      </c>
      <c r="B137" s="34" t="s">
        <v>211</v>
      </c>
      <c r="C137" s="36">
        <v>199842428</v>
      </c>
      <c r="D137" s="36">
        <v>5856</v>
      </c>
      <c r="E137" s="37">
        <f t="shared" ref="E137:E200" si="25">(C137)/D137</f>
        <v>34126.09767759563</v>
      </c>
      <c r="F137" s="38">
        <f t="shared" ref="F137:F200" si="26">IF(ISNUMBER(C137),E137/E$435,"")</f>
        <v>1.1118635847508576</v>
      </c>
      <c r="G137" s="39">
        <f t="shared" ref="G137:G200" si="27">(E$435-E137)*0.6</f>
        <v>-2060.0374032192972</v>
      </c>
      <c r="H137" s="39">
        <f t="shared" ref="H137:H200" si="28">IF(E137&gt;=E$435*0.9,0,IF(E137&lt;0.9*E$435,(E$435*0.9-E137)*0.35))</f>
        <v>0</v>
      </c>
      <c r="I137" s="37">
        <f t="shared" ref="I137:I200" si="29">G137+H137</f>
        <v>-2060.0374032192972</v>
      </c>
      <c r="J137" s="40">
        <f t="shared" ref="J137:J200" si="30">I$437</f>
        <v>-359.75961977816553</v>
      </c>
      <c r="K137" s="37">
        <f t="shared" ref="K137:K200" si="31">I137+J137</f>
        <v>-2419.7970229974626</v>
      </c>
      <c r="L137" s="37">
        <f t="shared" ref="L137:L200" si="32">(I137*D137)</f>
        <v>-12063579.033252204</v>
      </c>
      <c r="M137" s="37">
        <f t="shared" ref="M137:M200" si="33">(K137*D137)</f>
        <v>-14170331.366673142</v>
      </c>
      <c r="N137" s="41">
        <f>'jan-nov'!M137</f>
        <v>-14218004.409329016</v>
      </c>
      <c r="O137" s="41">
        <f t="shared" ref="O137:O200" si="34">M137-N137</f>
        <v>47673.042655874044</v>
      </c>
    </row>
    <row r="138" spans="1:15" x14ac:dyDescent="0.2">
      <c r="A138" s="33">
        <v>827</v>
      </c>
      <c r="B138" s="34" t="s">
        <v>212</v>
      </c>
      <c r="C138" s="36">
        <v>47373150</v>
      </c>
      <c r="D138" s="36">
        <v>1587</v>
      </c>
      <c r="E138" s="37">
        <f t="shared" si="25"/>
        <v>29850.756143667299</v>
      </c>
      <c r="F138" s="38">
        <f t="shared" si="26"/>
        <v>0.9725685323584885</v>
      </c>
      <c r="G138" s="39">
        <f t="shared" si="27"/>
        <v>505.16751713770134</v>
      </c>
      <c r="H138" s="39">
        <f t="shared" si="28"/>
        <v>0</v>
      </c>
      <c r="I138" s="37">
        <f t="shared" si="29"/>
        <v>505.16751713770134</v>
      </c>
      <c r="J138" s="40">
        <f t="shared" si="30"/>
        <v>-359.75961977816553</v>
      </c>
      <c r="K138" s="37">
        <f t="shared" si="31"/>
        <v>145.40789735953581</v>
      </c>
      <c r="L138" s="37">
        <f t="shared" si="32"/>
        <v>801700.84969753202</v>
      </c>
      <c r="M138" s="37">
        <f t="shared" si="33"/>
        <v>230762.33310958333</v>
      </c>
      <c r="N138" s="41">
        <f>'jan-nov'!M138</f>
        <v>126840.25628327105</v>
      </c>
      <c r="O138" s="41">
        <f t="shared" si="34"/>
        <v>103922.07682631227</v>
      </c>
    </row>
    <row r="139" spans="1:15" x14ac:dyDescent="0.2">
      <c r="A139" s="33">
        <v>828</v>
      </c>
      <c r="B139" s="34" t="s">
        <v>213</v>
      </c>
      <c r="C139" s="36">
        <v>79022470</v>
      </c>
      <c r="D139" s="36">
        <v>2959</v>
      </c>
      <c r="E139" s="37">
        <f t="shared" si="25"/>
        <v>26705.802636025684</v>
      </c>
      <c r="F139" s="38">
        <f t="shared" si="26"/>
        <v>0.87010269187720579</v>
      </c>
      <c r="G139" s="39">
        <f t="shared" si="27"/>
        <v>2392.1396217226697</v>
      </c>
      <c r="H139" s="39">
        <f t="shared" si="28"/>
        <v>321.17020914350229</v>
      </c>
      <c r="I139" s="37">
        <f t="shared" si="29"/>
        <v>2713.309830866172</v>
      </c>
      <c r="J139" s="40">
        <f t="shared" si="30"/>
        <v>-359.75961977816553</v>
      </c>
      <c r="K139" s="37">
        <f t="shared" si="31"/>
        <v>2353.5502110880066</v>
      </c>
      <c r="L139" s="37">
        <f t="shared" si="32"/>
        <v>8028683.7895330032</v>
      </c>
      <c r="M139" s="37">
        <f t="shared" si="33"/>
        <v>6964155.0746094119</v>
      </c>
      <c r="N139" s="41">
        <f>'jan-nov'!M139</f>
        <v>6632159.9550192608</v>
      </c>
      <c r="O139" s="41">
        <f t="shared" si="34"/>
        <v>331995.11959015112</v>
      </c>
    </row>
    <row r="140" spans="1:15" x14ac:dyDescent="0.2">
      <c r="A140" s="33">
        <v>829</v>
      </c>
      <c r="B140" s="34" t="s">
        <v>214</v>
      </c>
      <c r="C140" s="36">
        <v>63971092</v>
      </c>
      <c r="D140" s="36">
        <v>2397</v>
      </c>
      <c r="E140" s="37">
        <f t="shared" si="25"/>
        <v>26687.981643721319</v>
      </c>
      <c r="F140" s="38">
        <f t="shared" si="26"/>
        <v>0.86952206550220834</v>
      </c>
      <c r="G140" s="39">
        <f t="shared" si="27"/>
        <v>2402.8322171052887</v>
      </c>
      <c r="H140" s="39">
        <f t="shared" si="28"/>
        <v>327.40755645003009</v>
      </c>
      <c r="I140" s="37">
        <f t="shared" si="29"/>
        <v>2730.2397735553186</v>
      </c>
      <c r="J140" s="40">
        <f t="shared" si="30"/>
        <v>-359.75961977816553</v>
      </c>
      <c r="K140" s="37">
        <f t="shared" si="31"/>
        <v>2370.4801537771532</v>
      </c>
      <c r="L140" s="37">
        <f t="shared" si="32"/>
        <v>6544384.7372120991</v>
      </c>
      <c r="M140" s="37">
        <f t="shared" si="33"/>
        <v>5682040.9286038363</v>
      </c>
      <c r="N140" s="41">
        <f>'jan-nov'!M140</f>
        <v>5486226.2287026541</v>
      </c>
      <c r="O140" s="41">
        <f t="shared" si="34"/>
        <v>195814.6999011822</v>
      </c>
    </row>
    <row r="141" spans="1:15" x14ac:dyDescent="0.2">
      <c r="A141" s="33">
        <v>830</v>
      </c>
      <c r="B141" s="34" t="s">
        <v>215</v>
      </c>
      <c r="C141" s="36">
        <v>43370899</v>
      </c>
      <c r="D141" s="36">
        <v>1489</v>
      </c>
      <c r="E141" s="37">
        <f t="shared" si="25"/>
        <v>29127.53458697112</v>
      </c>
      <c r="F141" s="38">
        <f t="shared" si="26"/>
        <v>0.94900522546667154</v>
      </c>
      <c r="G141" s="39">
        <f t="shared" si="27"/>
        <v>939.10045115540845</v>
      </c>
      <c r="H141" s="39">
        <f t="shared" si="28"/>
        <v>0</v>
      </c>
      <c r="I141" s="37">
        <f t="shared" si="29"/>
        <v>939.10045115540845</v>
      </c>
      <c r="J141" s="40">
        <f t="shared" si="30"/>
        <v>-359.75961977816553</v>
      </c>
      <c r="K141" s="37">
        <f t="shared" si="31"/>
        <v>579.34083137724292</v>
      </c>
      <c r="L141" s="37">
        <f t="shared" si="32"/>
        <v>1398320.5717704031</v>
      </c>
      <c r="M141" s="37">
        <f t="shared" si="33"/>
        <v>862638.49792071467</v>
      </c>
      <c r="N141" s="41">
        <f>'jan-nov'!M141</f>
        <v>802907.34291480377</v>
      </c>
      <c r="O141" s="41">
        <f t="shared" si="34"/>
        <v>59731.155005910899</v>
      </c>
    </row>
    <row r="142" spans="1:15" x14ac:dyDescent="0.2">
      <c r="A142" s="33">
        <v>831</v>
      </c>
      <c r="B142" s="34" t="s">
        <v>216</v>
      </c>
      <c r="C142" s="36">
        <v>35116293</v>
      </c>
      <c r="D142" s="36">
        <v>1320</v>
      </c>
      <c r="E142" s="37">
        <f t="shared" si="25"/>
        <v>26603.252272727274</v>
      </c>
      <c r="F142" s="38">
        <f t="shared" si="26"/>
        <v>0.86676149489559684</v>
      </c>
      <c r="G142" s="39">
        <f t="shared" si="27"/>
        <v>2453.6698397017162</v>
      </c>
      <c r="H142" s="39">
        <f t="shared" si="28"/>
        <v>357.06283629794615</v>
      </c>
      <c r="I142" s="37">
        <f t="shared" si="29"/>
        <v>2810.7326759996622</v>
      </c>
      <c r="J142" s="40">
        <f t="shared" si="30"/>
        <v>-359.75961977816553</v>
      </c>
      <c r="K142" s="37">
        <f t="shared" si="31"/>
        <v>2450.9730562214968</v>
      </c>
      <c r="L142" s="37">
        <f t="shared" si="32"/>
        <v>3710167.1323195542</v>
      </c>
      <c r="M142" s="37">
        <f t="shared" si="33"/>
        <v>3235284.4342123759</v>
      </c>
      <c r="N142" s="41">
        <f>'jan-nov'!M142</f>
        <v>3237395.2472204864</v>
      </c>
      <c r="O142" s="41">
        <f t="shared" si="34"/>
        <v>-2110.8130081105046</v>
      </c>
    </row>
    <row r="143" spans="1:15" x14ac:dyDescent="0.2">
      <c r="A143" s="33">
        <v>833</v>
      </c>
      <c r="B143" s="34" t="s">
        <v>217</v>
      </c>
      <c r="C143" s="36">
        <v>78415300</v>
      </c>
      <c r="D143" s="36">
        <v>2236</v>
      </c>
      <c r="E143" s="37">
        <f t="shared" si="25"/>
        <v>35069.454382826472</v>
      </c>
      <c r="F143" s="38">
        <f t="shared" si="26"/>
        <v>1.1425991226340926</v>
      </c>
      <c r="G143" s="39">
        <f t="shared" si="27"/>
        <v>-2626.0514263578029</v>
      </c>
      <c r="H143" s="39">
        <f t="shared" si="28"/>
        <v>0</v>
      </c>
      <c r="I143" s="37">
        <f t="shared" si="29"/>
        <v>-2626.0514263578029</v>
      </c>
      <c r="J143" s="40">
        <f t="shared" si="30"/>
        <v>-359.75961977816553</v>
      </c>
      <c r="K143" s="37">
        <f t="shared" si="31"/>
        <v>-2985.8110461359684</v>
      </c>
      <c r="L143" s="37">
        <f t="shared" si="32"/>
        <v>-5871850.9893360473</v>
      </c>
      <c r="M143" s="37">
        <f t="shared" si="33"/>
        <v>-6676273.4991600253</v>
      </c>
      <c r="N143" s="41">
        <f>'jan-nov'!M143</f>
        <v>-6793785.6011030935</v>
      </c>
      <c r="O143" s="41">
        <f t="shared" si="34"/>
        <v>117512.10194306821</v>
      </c>
    </row>
    <row r="144" spans="1:15" x14ac:dyDescent="0.2">
      <c r="A144" s="33">
        <v>834</v>
      </c>
      <c r="B144" s="34" t="s">
        <v>218</v>
      </c>
      <c r="C144" s="36">
        <v>151716058</v>
      </c>
      <c r="D144" s="36">
        <v>3709</v>
      </c>
      <c r="E144" s="37">
        <f t="shared" si="25"/>
        <v>40904.841736317067</v>
      </c>
      <c r="F144" s="38">
        <f t="shared" si="26"/>
        <v>1.3327220825622492</v>
      </c>
      <c r="G144" s="39">
        <f t="shared" si="27"/>
        <v>-6127.2838384521592</v>
      </c>
      <c r="H144" s="39">
        <f t="shared" si="28"/>
        <v>0</v>
      </c>
      <c r="I144" s="37">
        <f t="shared" si="29"/>
        <v>-6127.2838384521592</v>
      </c>
      <c r="J144" s="40">
        <f t="shared" si="30"/>
        <v>-359.75961977816553</v>
      </c>
      <c r="K144" s="37">
        <f t="shared" si="31"/>
        <v>-6487.0434582303251</v>
      </c>
      <c r="L144" s="37">
        <f t="shared" si="32"/>
        <v>-22726095.756819058</v>
      </c>
      <c r="M144" s="37">
        <f t="shared" si="33"/>
        <v>-24060444.186576277</v>
      </c>
      <c r="N144" s="41">
        <f>'jan-nov'!M144</f>
        <v>-24059735.3991464</v>
      </c>
      <c r="O144" s="41">
        <f t="shared" si="34"/>
        <v>-708.78742987662554</v>
      </c>
    </row>
    <row r="145" spans="1:15" x14ac:dyDescent="0.2">
      <c r="A145" s="33">
        <v>901</v>
      </c>
      <c r="B145" s="34" t="s">
        <v>219</v>
      </c>
      <c r="C145" s="36">
        <v>167641895</v>
      </c>
      <c r="D145" s="36">
        <v>6882</v>
      </c>
      <c r="E145" s="37">
        <f t="shared" si="25"/>
        <v>24359.473263586166</v>
      </c>
      <c r="F145" s="38">
        <f t="shared" si="26"/>
        <v>0.79365685234133776</v>
      </c>
      <c r="G145" s="39">
        <f t="shared" si="27"/>
        <v>3799.937245186381</v>
      </c>
      <c r="H145" s="39">
        <f t="shared" si="28"/>
        <v>1142.3854894973338</v>
      </c>
      <c r="I145" s="37">
        <f t="shared" si="29"/>
        <v>4942.3227346837148</v>
      </c>
      <c r="J145" s="40">
        <f t="shared" si="30"/>
        <v>-359.75961977816553</v>
      </c>
      <c r="K145" s="37">
        <f t="shared" si="31"/>
        <v>4582.5631149055489</v>
      </c>
      <c r="L145" s="37">
        <f t="shared" si="32"/>
        <v>34013065.060093328</v>
      </c>
      <c r="M145" s="37">
        <f t="shared" si="33"/>
        <v>31537199.356779989</v>
      </c>
      <c r="N145" s="41">
        <f>'jan-nov'!M145</f>
        <v>31213450.463008635</v>
      </c>
      <c r="O145" s="41">
        <f t="shared" si="34"/>
        <v>323748.89377135411</v>
      </c>
    </row>
    <row r="146" spans="1:15" x14ac:dyDescent="0.2">
      <c r="A146" s="33">
        <v>904</v>
      </c>
      <c r="B146" s="34" t="s">
        <v>220</v>
      </c>
      <c r="C146" s="36">
        <v>637254034</v>
      </c>
      <c r="D146" s="36">
        <v>23017</v>
      </c>
      <c r="E146" s="37">
        <f t="shared" si="25"/>
        <v>27686.233392709735</v>
      </c>
      <c r="F146" s="38">
        <f t="shared" si="26"/>
        <v>0.90204614073049783</v>
      </c>
      <c r="G146" s="39">
        <f t="shared" si="27"/>
        <v>1803.8811677122394</v>
      </c>
      <c r="H146" s="39">
        <f t="shared" si="28"/>
        <v>0</v>
      </c>
      <c r="I146" s="37">
        <f t="shared" si="29"/>
        <v>1803.8811677122394</v>
      </c>
      <c r="J146" s="40">
        <f t="shared" si="30"/>
        <v>-359.75961977816553</v>
      </c>
      <c r="K146" s="37">
        <f t="shared" si="31"/>
        <v>1444.121547934074</v>
      </c>
      <c r="L146" s="37">
        <f t="shared" si="32"/>
        <v>41519932.837232612</v>
      </c>
      <c r="M146" s="37">
        <f t="shared" si="33"/>
        <v>33239345.668798581</v>
      </c>
      <c r="N146" s="41">
        <f>'jan-nov'!M146</f>
        <v>31833962.402061809</v>
      </c>
      <c r="O146" s="41">
        <f t="shared" si="34"/>
        <v>1405383.2667367719</v>
      </c>
    </row>
    <row r="147" spans="1:15" x14ac:dyDescent="0.2">
      <c r="A147" s="33">
        <v>906</v>
      </c>
      <c r="B147" s="34" t="s">
        <v>221</v>
      </c>
      <c r="C147" s="36">
        <v>1138206344</v>
      </c>
      <c r="D147" s="36">
        <v>44645</v>
      </c>
      <c r="E147" s="37">
        <f t="shared" si="25"/>
        <v>25494.598364878486</v>
      </c>
      <c r="F147" s="38">
        <f t="shared" si="26"/>
        <v>0.83064040305924336</v>
      </c>
      <c r="G147" s="39">
        <f t="shared" si="27"/>
        <v>3118.8621844109889</v>
      </c>
      <c r="H147" s="39">
        <f t="shared" si="28"/>
        <v>745.09170404502174</v>
      </c>
      <c r="I147" s="37">
        <f t="shared" si="29"/>
        <v>3863.9538884560106</v>
      </c>
      <c r="J147" s="40">
        <f t="shared" si="30"/>
        <v>-359.75961977816553</v>
      </c>
      <c r="K147" s="37">
        <f t="shared" si="31"/>
        <v>3504.1942686778452</v>
      </c>
      <c r="L147" s="37">
        <f t="shared" si="32"/>
        <v>172506221.35011861</v>
      </c>
      <c r="M147" s="37">
        <f t="shared" si="33"/>
        <v>156444753.1251224</v>
      </c>
      <c r="N147" s="41">
        <f>'jan-nov'!M147</f>
        <v>153686829.74974138</v>
      </c>
      <c r="O147" s="41">
        <f t="shared" si="34"/>
        <v>2757923.3753810227</v>
      </c>
    </row>
    <row r="148" spans="1:15" x14ac:dyDescent="0.2">
      <c r="A148" s="33">
        <v>911</v>
      </c>
      <c r="B148" s="34" t="s">
        <v>222</v>
      </c>
      <c r="C148" s="36">
        <v>49186850</v>
      </c>
      <c r="D148" s="36">
        <v>2467</v>
      </c>
      <c r="E148" s="37">
        <f t="shared" si="25"/>
        <v>19937.920551276853</v>
      </c>
      <c r="F148" s="38">
        <f t="shared" si="26"/>
        <v>0.64959808842059052</v>
      </c>
      <c r="G148" s="39">
        <f t="shared" si="27"/>
        <v>6452.8688725719685</v>
      </c>
      <c r="H148" s="39">
        <f t="shared" si="28"/>
        <v>2689.9289388055931</v>
      </c>
      <c r="I148" s="37">
        <f t="shared" si="29"/>
        <v>9142.7978113775607</v>
      </c>
      <c r="J148" s="40">
        <f t="shared" si="30"/>
        <v>-359.75961977816553</v>
      </c>
      <c r="K148" s="37">
        <f t="shared" si="31"/>
        <v>8783.0381915993948</v>
      </c>
      <c r="L148" s="37">
        <f t="shared" si="32"/>
        <v>22555282.200668443</v>
      </c>
      <c r="M148" s="37">
        <f t="shared" si="33"/>
        <v>21667755.218675707</v>
      </c>
      <c r="N148" s="41">
        <f>'jan-nov'!M148</f>
        <v>21400053.791055255</v>
      </c>
      <c r="O148" s="41">
        <f t="shared" si="34"/>
        <v>267701.4276204519</v>
      </c>
    </row>
    <row r="149" spans="1:15" x14ac:dyDescent="0.2">
      <c r="A149" s="33">
        <v>912</v>
      </c>
      <c r="B149" s="34" t="s">
        <v>223</v>
      </c>
      <c r="C149" s="36">
        <v>44993934</v>
      </c>
      <c r="D149" s="36">
        <v>2087</v>
      </c>
      <c r="E149" s="37">
        <f t="shared" si="25"/>
        <v>21559.144226161956</v>
      </c>
      <c r="F149" s="38">
        <f t="shared" si="26"/>
        <v>0.70241923380528926</v>
      </c>
      <c r="G149" s="39">
        <f t="shared" si="27"/>
        <v>5480.1346676409066</v>
      </c>
      <c r="H149" s="39">
        <f t="shared" si="28"/>
        <v>2122.5006525958074</v>
      </c>
      <c r="I149" s="37">
        <f t="shared" si="29"/>
        <v>7602.6353202367136</v>
      </c>
      <c r="J149" s="40">
        <f t="shared" si="30"/>
        <v>-359.75961977816553</v>
      </c>
      <c r="K149" s="37">
        <f t="shared" si="31"/>
        <v>7242.8757004585477</v>
      </c>
      <c r="L149" s="37">
        <f t="shared" si="32"/>
        <v>15866699.913334021</v>
      </c>
      <c r="M149" s="37">
        <f t="shared" si="33"/>
        <v>15115881.586856989</v>
      </c>
      <c r="N149" s="41">
        <f>'jan-nov'!M149</f>
        <v>14916079.116855422</v>
      </c>
      <c r="O149" s="41">
        <f t="shared" si="34"/>
        <v>199802.47000156716</v>
      </c>
    </row>
    <row r="150" spans="1:15" x14ac:dyDescent="0.2">
      <c r="A150" s="33">
        <v>914</v>
      </c>
      <c r="B150" s="34" t="s">
        <v>224</v>
      </c>
      <c r="C150" s="36">
        <v>145870410</v>
      </c>
      <c r="D150" s="36">
        <v>6086</v>
      </c>
      <c r="E150" s="37">
        <f t="shared" si="25"/>
        <v>23968.190930003286</v>
      </c>
      <c r="F150" s="38">
        <f t="shared" si="26"/>
        <v>0.78090846891416488</v>
      </c>
      <c r="G150" s="39">
        <f t="shared" si="27"/>
        <v>4034.706645336109</v>
      </c>
      <c r="H150" s="39">
        <f t="shared" si="28"/>
        <v>1279.3343062513418</v>
      </c>
      <c r="I150" s="37">
        <f t="shared" si="29"/>
        <v>5314.0409515874508</v>
      </c>
      <c r="J150" s="40">
        <f t="shared" si="30"/>
        <v>-359.75961977816553</v>
      </c>
      <c r="K150" s="37">
        <f t="shared" si="31"/>
        <v>4954.2813318092849</v>
      </c>
      <c r="L150" s="37">
        <f t="shared" si="32"/>
        <v>32341253.231361225</v>
      </c>
      <c r="M150" s="37">
        <f t="shared" si="33"/>
        <v>30151756.185391307</v>
      </c>
      <c r="N150" s="41">
        <f>'jan-nov'!M150</f>
        <v>31318761.769684765</v>
      </c>
      <c r="O150" s="41">
        <f t="shared" si="34"/>
        <v>-1167005.5842934586</v>
      </c>
    </row>
    <row r="151" spans="1:15" x14ac:dyDescent="0.2">
      <c r="A151" s="33">
        <v>919</v>
      </c>
      <c r="B151" s="34" t="s">
        <v>225</v>
      </c>
      <c r="C151" s="36">
        <v>133412964</v>
      </c>
      <c r="D151" s="36">
        <v>5790</v>
      </c>
      <c r="E151" s="37">
        <f t="shared" si="25"/>
        <v>23041.962694300517</v>
      </c>
      <c r="F151" s="38">
        <f t="shared" si="26"/>
        <v>0.7507309942970759</v>
      </c>
      <c r="G151" s="39">
        <f t="shared" si="27"/>
        <v>4590.4435867577704</v>
      </c>
      <c r="H151" s="39">
        <f t="shared" si="28"/>
        <v>1603.514188747311</v>
      </c>
      <c r="I151" s="37">
        <f t="shared" si="29"/>
        <v>6193.9577755050814</v>
      </c>
      <c r="J151" s="40">
        <f t="shared" si="30"/>
        <v>-359.75961977816553</v>
      </c>
      <c r="K151" s="37">
        <f t="shared" si="31"/>
        <v>5834.1981557269155</v>
      </c>
      <c r="L151" s="37">
        <f t="shared" si="32"/>
        <v>35863015.520174421</v>
      </c>
      <c r="M151" s="37">
        <f t="shared" si="33"/>
        <v>33780007.321658842</v>
      </c>
      <c r="N151" s="41">
        <f>'jan-nov'!M151</f>
        <v>33304835.400308043</v>
      </c>
      <c r="O151" s="41">
        <f t="shared" si="34"/>
        <v>475171.9213507995</v>
      </c>
    </row>
    <row r="152" spans="1:15" x14ac:dyDescent="0.2">
      <c r="A152" s="33">
        <v>926</v>
      </c>
      <c r="B152" s="34" t="s">
        <v>226</v>
      </c>
      <c r="C152" s="36">
        <v>300377877</v>
      </c>
      <c r="D152" s="36">
        <v>10871</v>
      </c>
      <c r="E152" s="37">
        <f t="shared" si="25"/>
        <v>27631.117376506299</v>
      </c>
      <c r="F152" s="38">
        <f t="shared" si="26"/>
        <v>0.90025040387443844</v>
      </c>
      <c r="G152" s="39">
        <f t="shared" si="27"/>
        <v>1836.9507774343008</v>
      </c>
      <c r="H152" s="39">
        <f t="shared" si="28"/>
        <v>0</v>
      </c>
      <c r="I152" s="37">
        <f t="shared" si="29"/>
        <v>1836.9507774343008</v>
      </c>
      <c r="J152" s="40">
        <f t="shared" si="30"/>
        <v>-359.75961977816553</v>
      </c>
      <c r="K152" s="37">
        <f t="shared" si="31"/>
        <v>1477.1911576561351</v>
      </c>
      <c r="L152" s="37">
        <f t="shared" si="32"/>
        <v>19969491.901488286</v>
      </c>
      <c r="M152" s="37">
        <f t="shared" si="33"/>
        <v>16058545.074879846</v>
      </c>
      <c r="N152" s="41">
        <f>'jan-nov'!M152</f>
        <v>16432782.328359021</v>
      </c>
      <c r="O152" s="41">
        <f t="shared" si="34"/>
        <v>-374237.25347917527</v>
      </c>
    </row>
    <row r="153" spans="1:15" x14ac:dyDescent="0.2">
      <c r="A153" s="33">
        <v>928</v>
      </c>
      <c r="B153" s="34" t="s">
        <v>227</v>
      </c>
      <c r="C153" s="36">
        <v>116344398</v>
      </c>
      <c r="D153" s="36">
        <v>5187</v>
      </c>
      <c r="E153" s="37">
        <f t="shared" si="25"/>
        <v>22429.997686524002</v>
      </c>
      <c r="F153" s="38">
        <f t="shared" si="26"/>
        <v>0.73079254092579604</v>
      </c>
      <c r="G153" s="39">
        <f t="shared" si="27"/>
        <v>4957.6225914236793</v>
      </c>
      <c r="H153" s="39">
        <f t="shared" si="28"/>
        <v>1817.701941469091</v>
      </c>
      <c r="I153" s="37">
        <f t="shared" si="29"/>
        <v>6775.3245328927705</v>
      </c>
      <c r="J153" s="40">
        <f t="shared" si="30"/>
        <v>-359.75961977816553</v>
      </c>
      <c r="K153" s="37">
        <f t="shared" si="31"/>
        <v>6415.5649131146047</v>
      </c>
      <c r="L153" s="37">
        <f t="shared" si="32"/>
        <v>35143608.352114804</v>
      </c>
      <c r="M153" s="37">
        <f t="shared" si="33"/>
        <v>33277535.204325456</v>
      </c>
      <c r="N153" s="41">
        <f>'jan-nov'!M153</f>
        <v>32881411.935327772</v>
      </c>
      <c r="O153" s="41">
        <f t="shared" si="34"/>
        <v>396123.26899768412</v>
      </c>
    </row>
    <row r="154" spans="1:15" x14ac:dyDescent="0.2">
      <c r="A154" s="33">
        <v>929</v>
      </c>
      <c r="B154" s="34" t="s">
        <v>228</v>
      </c>
      <c r="C154" s="36">
        <v>42218705</v>
      </c>
      <c r="D154" s="36">
        <v>1845</v>
      </c>
      <c r="E154" s="37">
        <f t="shared" si="25"/>
        <v>22882.766937669378</v>
      </c>
      <c r="F154" s="38">
        <f t="shared" si="26"/>
        <v>0.74554423176954465</v>
      </c>
      <c r="G154" s="39">
        <f t="shared" si="27"/>
        <v>4685.9610407364535</v>
      </c>
      <c r="H154" s="39">
        <f t="shared" si="28"/>
        <v>1659.2327035682097</v>
      </c>
      <c r="I154" s="37">
        <f t="shared" si="29"/>
        <v>6345.1937443046627</v>
      </c>
      <c r="J154" s="40">
        <f t="shared" si="30"/>
        <v>-359.75961977816553</v>
      </c>
      <c r="K154" s="37">
        <f t="shared" si="31"/>
        <v>5985.4341245264968</v>
      </c>
      <c r="L154" s="37">
        <f t="shared" si="32"/>
        <v>11706882.458242103</v>
      </c>
      <c r="M154" s="37">
        <f t="shared" si="33"/>
        <v>11043125.959751386</v>
      </c>
      <c r="N154" s="41">
        <f>'jan-nov'!M154</f>
        <v>10857337.889864998</v>
      </c>
      <c r="O154" s="41">
        <f t="shared" si="34"/>
        <v>185788.06988638826</v>
      </c>
    </row>
    <row r="155" spans="1:15" x14ac:dyDescent="0.2">
      <c r="A155" s="33">
        <v>935</v>
      </c>
      <c r="B155" s="34" t="s">
        <v>229</v>
      </c>
      <c r="C155" s="36">
        <v>31104134</v>
      </c>
      <c r="D155" s="36">
        <v>1330</v>
      </c>
      <c r="E155" s="37">
        <f t="shared" si="25"/>
        <v>23386.566917293232</v>
      </c>
      <c r="F155" s="38">
        <f t="shared" si="26"/>
        <v>0.7619585565667728</v>
      </c>
      <c r="G155" s="39">
        <f t="shared" si="27"/>
        <v>4383.6810529621407</v>
      </c>
      <c r="H155" s="39">
        <f t="shared" si="28"/>
        <v>1482.9027106998606</v>
      </c>
      <c r="I155" s="37">
        <f t="shared" si="29"/>
        <v>5866.5837636620017</v>
      </c>
      <c r="J155" s="40">
        <f t="shared" si="30"/>
        <v>-359.75961977816553</v>
      </c>
      <c r="K155" s="37">
        <f t="shared" si="31"/>
        <v>5506.8241438838359</v>
      </c>
      <c r="L155" s="37">
        <f t="shared" si="32"/>
        <v>7802556.4056704622</v>
      </c>
      <c r="M155" s="37">
        <f t="shared" si="33"/>
        <v>7324076.1113655018</v>
      </c>
      <c r="N155" s="41">
        <f>'jan-nov'!M155</f>
        <v>7201862.8346994305</v>
      </c>
      <c r="O155" s="41">
        <f t="shared" si="34"/>
        <v>122213.27666607127</v>
      </c>
    </row>
    <row r="156" spans="1:15" x14ac:dyDescent="0.2">
      <c r="A156" s="33">
        <v>937</v>
      </c>
      <c r="B156" s="34" t="s">
        <v>230</v>
      </c>
      <c r="C156" s="36">
        <v>81464480</v>
      </c>
      <c r="D156" s="36">
        <v>3625</v>
      </c>
      <c r="E156" s="37">
        <f t="shared" si="25"/>
        <v>22472.959999999999</v>
      </c>
      <c r="F156" s="38">
        <f t="shared" si="26"/>
        <v>0.73219229756723503</v>
      </c>
      <c r="G156" s="39">
        <f t="shared" si="27"/>
        <v>4931.8452033380809</v>
      </c>
      <c r="H156" s="39">
        <f t="shared" si="28"/>
        <v>1802.665131752492</v>
      </c>
      <c r="I156" s="37">
        <f t="shared" si="29"/>
        <v>6734.5103350905729</v>
      </c>
      <c r="J156" s="40">
        <f t="shared" si="30"/>
        <v>-359.75961977816553</v>
      </c>
      <c r="K156" s="37">
        <f t="shared" si="31"/>
        <v>6374.750715312407</v>
      </c>
      <c r="L156" s="37">
        <f t="shared" si="32"/>
        <v>24412599.964703325</v>
      </c>
      <c r="M156" s="37">
        <f t="shared" si="33"/>
        <v>23108471.343007475</v>
      </c>
      <c r="N156" s="41">
        <f>'jan-nov'!M156</f>
        <v>23045455.211116858</v>
      </c>
      <c r="O156" s="41">
        <f t="shared" si="34"/>
        <v>63016.131890617311</v>
      </c>
    </row>
    <row r="157" spans="1:15" x14ac:dyDescent="0.2">
      <c r="A157" s="33">
        <v>938</v>
      </c>
      <c r="B157" s="34" t="s">
        <v>231</v>
      </c>
      <c r="C157" s="36">
        <v>30970242</v>
      </c>
      <c r="D157" s="36">
        <v>1207</v>
      </c>
      <c r="E157" s="37">
        <f t="shared" si="25"/>
        <v>25658.858326429163</v>
      </c>
      <c r="F157" s="38">
        <f t="shared" si="26"/>
        <v>0.8359921626247877</v>
      </c>
      <c r="G157" s="39">
        <f t="shared" si="27"/>
        <v>3020.3062074805825</v>
      </c>
      <c r="H157" s="39">
        <f t="shared" si="28"/>
        <v>687.60071750228485</v>
      </c>
      <c r="I157" s="37">
        <f t="shared" si="29"/>
        <v>3707.9069249828672</v>
      </c>
      <c r="J157" s="40">
        <f t="shared" si="30"/>
        <v>-359.75961977816553</v>
      </c>
      <c r="K157" s="37">
        <f t="shared" si="31"/>
        <v>3348.1473052047018</v>
      </c>
      <c r="L157" s="37">
        <f t="shared" si="32"/>
        <v>4475443.6584543204</v>
      </c>
      <c r="M157" s="37">
        <f t="shared" si="33"/>
        <v>4041213.7973820749</v>
      </c>
      <c r="N157" s="41">
        <f>'jan-nov'!M157</f>
        <v>3863490.0187084288</v>
      </c>
      <c r="O157" s="41">
        <f t="shared" si="34"/>
        <v>177723.77867364604</v>
      </c>
    </row>
    <row r="158" spans="1:15" x14ac:dyDescent="0.2">
      <c r="A158" s="33">
        <v>940</v>
      </c>
      <c r="B158" s="34" t="s">
        <v>232</v>
      </c>
      <c r="C158" s="36">
        <v>45303678</v>
      </c>
      <c r="D158" s="36">
        <v>1225</v>
      </c>
      <c r="E158" s="37">
        <f t="shared" si="25"/>
        <v>36982.594285714287</v>
      </c>
      <c r="F158" s="38">
        <f t="shared" si="26"/>
        <v>1.2049312008766999</v>
      </c>
      <c r="G158" s="39">
        <f t="shared" si="27"/>
        <v>-3773.9353680904915</v>
      </c>
      <c r="H158" s="39">
        <f t="shared" si="28"/>
        <v>0</v>
      </c>
      <c r="I158" s="37">
        <f t="shared" si="29"/>
        <v>-3773.9353680904915</v>
      </c>
      <c r="J158" s="40">
        <f t="shared" si="30"/>
        <v>-359.75961977816553</v>
      </c>
      <c r="K158" s="37">
        <f t="shared" si="31"/>
        <v>-4133.6949878686573</v>
      </c>
      <c r="L158" s="37">
        <f t="shared" si="32"/>
        <v>-4623070.8259108523</v>
      </c>
      <c r="M158" s="37">
        <f t="shared" si="33"/>
        <v>-5063776.3601391055</v>
      </c>
      <c r="N158" s="41">
        <f>'jan-nov'!M158</f>
        <v>-5147871.5828941334</v>
      </c>
      <c r="O158" s="41">
        <f t="shared" si="34"/>
        <v>84095.222755027935</v>
      </c>
    </row>
    <row r="159" spans="1:15" x14ac:dyDescent="0.2">
      <c r="A159" s="33">
        <v>941</v>
      </c>
      <c r="B159" s="34" t="s">
        <v>233</v>
      </c>
      <c r="C159" s="36">
        <v>79195390</v>
      </c>
      <c r="D159" s="36">
        <v>958</v>
      </c>
      <c r="E159" s="37">
        <f t="shared" si="25"/>
        <v>82667.421711899791</v>
      </c>
      <c r="F159" s="38">
        <f t="shared" si="26"/>
        <v>2.6933901647666993</v>
      </c>
      <c r="G159" s="39">
        <f t="shared" si="27"/>
        <v>-31184.831823801796</v>
      </c>
      <c r="H159" s="39">
        <f t="shared" si="28"/>
        <v>0</v>
      </c>
      <c r="I159" s="37">
        <f t="shared" si="29"/>
        <v>-31184.831823801796</v>
      </c>
      <c r="J159" s="40">
        <f t="shared" si="30"/>
        <v>-359.75961977816553</v>
      </c>
      <c r="K159" s="37">
        <f t="shared" si="31"/>
        <v>-31544.59144357996</v>
      </c>
      <c r="L159" s="37">
        <f t="shared" si="32"/>
        <v>-29875068.887202121</v>
      </c>
      <c r="M159" s="37">
        <f t="shared" si="33"/>
        <v>-30219718.602949601</v>
      </c>
      <c r="N159" s="41">
        <f>'jan-nov'!M159</f>
        <v>-30076522.810132716</v>
      </c>
      <c r="O159" s="41">
        <f t="shared" si="34"/>
        <v>-143195.79281688482</v>
      </c>
    </row>
    <row r="160" spans="1:15" x14ac:dyDescent="0.2">
      <c r="A160" s="33">
        <v>1001</v>
      </c>
      <c r="B160" s="34" t="s">
        <v>234</v>
      </c>
      <c r="C160" s="36">
        <v>2526243902</v>
      </c>
      <c r="D160" s="36">
        <v>91440</v>
      </c>
      <c r="E160" s="37">
        <f t="shared" si="25"/>
        <v>27627.33926071741</v>
      </c>
      <c r="F160" s="38">
        <f t="shared" si="26"/>
        <v>0.90012730895147586</v>
      </c>
      <c r="G160" s="39">
        <f t="shared" si="27"/>
        <v>1839.2176469076344</v>
      </c>
      <c r="H160" s="39">
        <f t="shared" si="28"/>
        <v>0</v>
      </c>
      <c r="I160" s="37">
        <f t="shared" si="29"/>
        <v>1839.2176469076344</v>
      </c>
      <c r="J160" s="40">
        <f t="shared" si="30"/>
        <v>-359.75961977816553</v>
      </c>
      <c r="K160" s="37">
        <f t="shared" si="31"/>
        <v>1479.458027129469</v>
      </c>
      <c r="L160" s="37">
        <f t="shared" si="32"/>
        <v>168178061.63323408</v>
      </c>
      <c r="M160" s="37">
        <f t="shared" si="33"/>
        <v>135281642.00071865</v>
      </c>
      <c r="N160" s="41">
        <f>'jan-nov'!M160</f>
        <v>130762718.77564111</v>
      </c>
      <c r="O160" s="41">
        <f t="shared" si="34"/>
        <v>4518923.2250775397</v>
      </c>
    </row>
    <row r="161" spans="1:15" x14ac:dyDescent="0.2">
      <c r="A161" s="33">
        <v>1002</v>
      </c>
      <c r="B161" s="34" t="s">
        <v>235</v>
      </c>
      <c r="C161" s="36">
        <v>398287899</v>
      </c>
      <c r="D161" s="36">
        <v>15659</v>
      </c>
      <c r="E161" s="37">
        <f t="shared" si="25"/>
        <v>25435.078804521363</v>
      </c>
      <c r="F161" s="38">
        <f t="shared" si="26"/>
        <v>0.82870119417674304</v>
      </c>
      <c r="G161" s="39">
        <f t="shared" si="27"/>
        <v>3154.5739206252624</v>
      </c>
      <c r="H161" s="39">
        <f t="shared" si="28"/>
        <v>765.92355017001478</v>
      </c>
      <c r="I161" s="37">
        <f t="shared" si="29"/>
        <v>3920.497470795277</v>
      </c>
      <c r="J161" s="40">
        <f t="shared" si="30"/>
        <v>-359.75961977816553</v>
      </c>
      <c r="K161" s="37">
        <f t="shared" si="31"/>
        <v>3560.7378510171116</v>
      </c>
      <c r="L161" s="37">
        <f t="shared" si="32"/>
        <v>61391069.895183243</v>
      </c>
      <c r="M161" s="37">
        <f t="shared" si="33"/>
        <v>55757594.009076953</v>
      </c>
      <c r="N161" s="41">
        <f>'jan-nov'!M161</f>
        <v>54697673.953276955</v>
      </c>
      <c r="O161" s="41">
        <f t="shared" si="34"/>
        <v>1059920.0557999983</v>
      </c>
    </row>
    <row r="162" spans="1:15" x14ac:dyDescent="0.2">
      <c r="A162" s="33">
        <v>1003</v>
      </c>
      <c r="B162" s="34" t="s">
        <v>236</v>
      </c>
      <c r="C162" s="36">
        <v>246460976</v>
      </c>
      <c r="D162" s="36">
        <v>9726</v>
      </c>
      <c r="E162" s="37">
        <f t="shared" si="25"/>
        <v>25340.425251902117</v>
      </c>
      <c r="F162" s="38">
        <f t="shared" si="26"/>
        <v>0.82561728346070096</v>
      </c>
      <c r="G162" s="39">
        <f t="shared" si="27"/>
        <v>3211.36605219681</v>
      </c>
      <c r="H162" s="39">
        <f t="shared" si="28"/>
        <v>799.05229358675069</v>
      </c>
      <c r="I162" s="37">
        <f t="shared" si="29"/>
        <v>4010.4183457835607</v>
      </c>
      <c r="J162" s="40">
        <f t="shared" si="30"/>
        <v>-359.75961977816553</v>
      </c>
      <c r="K162" s="37">
        <f t="shared" si="31"/>
        <v>3650.6587260053952</v>
      </c>
      <c r="L162" s="37">
        <f t="shared" si="32"/>
        <v>39005328.831090912</v>
      </c>
      <c r="M162" s="37">
        <f t="shared" si="33"/>
        <v>35506306.769128472</v>
      </c>
      <c r="N162" s="41">
        <f>'jan-nov'!M162</f>
        <v>34669697.312020034</v>
      </c>
      <c r="O162" s="41">
        <f t="shared" si="34"/>
        <v>836609.45710843801</v>
      </c>
    </row>
    <row r="163" spans="1:15" x14ac:dyDescent="0.2">
      <c r="A163" s="33">
        <v>1004</v>
      </c>
      <c r="B163" s="34" t="s">
        <v>237</v>
      </c>
      <c r="C163" s="36">
        <v>241314318</v>
      </c>
      <c r="D163" s="36">
        <v>9066</v>
      </c>
      <c r="E163" s="37">
        <f t="shared" si="25"/>
        <v>26617.506949040369</v>
      </c>
      <c r="F163" s="38">
        <f t="shared" si="26"/>
        <v>0.8672259270042626</v>
      </c>
      <c r="G163" s="39">
        <f t="shared" si="27"/>
        <v>2445.1170339138589</v>
      </c>
      <c r="H163" s="39">
        <f t="shared" si="28"/>
        <v>352.07369958836262</v>
      </c>
      <c r="I163" s="37">
        <f t="shared" si="29"/>
        <v>2797.1907335022215</v>
      </c>
      <c r="J163" s="40">
        <f t="shared" si="30"/>
        <v>-359.75961977816553</v>
      </c>
      <c r="K163" s="37">
        <f t="shared" si="31"/>
        <v>2437.4311137240561</v>
      </c>
      <c r="L163" s="37">
        <f t="shared" si="32"/>
        <v>25359331.189931139</v>
      </c>
      <c r="M163" s="37">
        <f t="shared" si="33"/>
        <v>22097750.477022294</v>
      </c>
      <c r="N163" s="41">
        <f>'jan-nov'!M163</f>
        <v>21907765.688409802</v>
      </c>
      <c r="O163" s="41">
        <f t="shared" si="34"/>
        <v>189984.78861249238</v>
      </c>
    </row>
    <row r="164" spans="1:15" x14ac:dyDescent="0.2">
      <c r="A164" s="33">
        <v>1014</v>
      </c>
      <c r="B164" s="34" t="s">
        <v>238</v>
      </c>
      <c r="C164" s="36">
        <v>327485763</v>
      </c>
      <c r="D164" s="36">
        <v>14532</v>
      </c>
      <c r="E164" s="37">
        <f t="shared" si="25"/>
        <v>22535.491535920726</v>
      </c>
      <c r="F164" s="38">
        <f t="shared" si="26"/>
        <v>0.73422963973116029</v>
      </c>
      <c r="G164" s="39">
        <f t="shared" si="27"/>
        <v>4894.3262817856448</v>
      </c>
      <c r="H164" s="39">
        <f t="shared" si="28"/>
        <v>1780.7790941802377</v>
      </c>
      <c r="I164" s="37">
        <f t="shared" si="29"/>
        <v>6675.1053759658826</v>
      </c>
      <c r="J164" s="40">
        <f t="shared" si="30"/>
        <v>-359.75961977816553</v>
      </c>
      <c r="K164" s="37">
        <f t="shared" si="31"/>
        <v>6315.3457561877167</v>
      </c>
      <c r="L164" s="37">
        <f t="shared" si="32"/>
        <v>97002631.323536202</v>
      </c>
      <c r="M164" s="37">
        <f t="shared" si="33"/>
        <v>91774604.528919905</v>
      </c>
      <c r="N164" s="41">
        <f>'jan-nov'!M164</f>
        <v>91945493.034400076</v>
      </c>
      <c r="O164" s="41">
        <f t="shared" si="34"/>
        <v>-170888.50548017025</v>
      </c>
    </row>
    <row r="165" spans="1:15" x14ac:dyDescent="0.2">
      <c r="A165" s="33">
        <v>1017</v>
      </c>
      <c r="B165" s="34" t="s">
        <v>239</v>
      </c>
      <c r="C165" s="36">
        <v>137622978</v>
      </c>
      <c r="D165" s="36">
        <v>6656</v>
      </c>
      <c r="E165" s="37">
        <f t="shared" si="25"/>
        <v>20676.529146634617</v>
      </c>
      <c r="F165" s="38">
        <f t="shared" si="26"/>
        <v>0.67366272095844526</v>
      </c>
      <c r="G165" s="39">
        <f t="shared" si="27"/>
        <v>6009.7037153573101</v>
      </c>
      <c r="H165" s="39">
        <f t="shared" si="28"/>
        <v>2431.4159304303757</v>
      </c>
      <c r="I165" s="37">
        <f t="shared" si="29"/>
        <v>8441.1196457876867</v>
      </c>
      <c r="J165" s="40">
        <f t="shared" si="30"/>
        <v>-359.75961977816553</v>
      </c>
      <c r="K165" s="37">
        <f t="shared" si="31"/>
        <v>8081.3600260095209</v>
      </c>
      <c r="L165" s="37">
        <f t="shared" si="32"/>
        <v>56184092.362362847</v>
      </c>
      <c r="M165" s="37">
        <f t="shared" si="33"/>
        <v>53789532.33311937</v>
      </c>
      <c r="N165" s="41">
        <f>'jan-nov'!M165</f>
        <v>52750110.305984497</v>
      </c>
      <c r="O165" s="41">
        <f t="shared" si="34"/>
        <v>1039422.027134873</v>
      </c>
    </row>
    <row r="166" spans="1:15" x14ac:dyDescent="0.2">
      <c r="A166" s="33">
        <v>1018</v>
      </c>
      <c r="B166" s="34" t="s">
        <v>240</v>
      </c>
      <c r="C166" s="36">
        <v>304309059</v>
      </c>
      <c r="D166" s="36">
        <v>11342</v>
      </c>
      <c r="E166" s="37">
        <f t="shared" si="25"/>
        <v>26830.282049021338</v>
      </c>
      <c r="F166" s="38">
        <f t="shared" si="26"/>
        <v>0.87415835999574054</v>
      </c>
      <c r="G166" s="39">
        <f t="shared" si="27"/>
        <v>2317.4519739252778</v>
      </c>
      <c r="H166" s="39">
        <f t="shared" si="28"/>
        <v>277.60241459502356</v>
      </c>
      <c r="I166" s="37">
        <f t="shared" si="29"/>
        <v>2595.0543885203015</v>
      </c>
      <c r="J166" s="40">
        <f t="shared" si="30"/>
        <v>-359.75961977816553</v>
      </c>
      <c r="K166" s="37">
        <f t="shared" si="31"/>
        <v>2235.2947687421361</v>
      </c>
      <c r="L166" s="37">
        <f t="shared" si="32"/>
        <v>29433106.874597259</v>
      </c>
      <c r="M166" s="37">
        <f t="shared" si="33"/>
        <v>25352713.267073307</v>
      </c>
      <c r="N166" s="41">
        <f>'jan-nov'!M166</f>
        <v>25930824.628617246</v>
      </c>
      <c r="O166" s="41">
        <f t="shared" si="34"/>
        <v>-578111.36154393852</v>
      </c>
    </row>
    <row r="167" spans="1:15" x14ac:dyDescent="0.2">
      <c r="A167" s="33">
        <v>1021</v>
      </c>
      <c r="B167" s="34" t="s">
        <v>241</v>
      </c>
      <c r="C167" s="36">
        <v>54166364</v>
      </c>
      <c r="D167" s="36">
        <v>2308</v>
      </c>
      <c r="E167" s="37">
        <f t="shared" si="25"/>
        <v>23468.961871750435</v>
      </c>
      <c r="F167" s="38">
        <f t="shared" si="26"/>
        <v>0.76464306946636262</v>
      </c>
      <c r="G167" s="39">
        <f t="shared" si="27"/>
        <v>4334.24408028782</v>
      </c>
      <c r="H167" s="39">
        <f t="shared" si="28"/>
        <v>1454.0644766398398</v>
      </c>
      <c r="I167" s="37">
        <f t="shared" si="29"/>
        <v>5788.30855692766</v>
      </c>
      <c r="J167" s="40">
        <f t="shared" si="30"/>
        <v>-359.75961977816553</v>
      </c>
      <c r="K167" s="37">
        <f t="shared" si="31"/>
        <v>5428.5489371494941</v>
      </c>
      <c r="L167" s="37">
        <f t="shared" si="32"/>
        <v>13359416.14938904</v>
      </c>
      <c r="M167" s="37">
        <f t="shared" si="33"/>
        <v>12529090.946941033</v>
      </c>
      <c r="N167" s="41">
        <f>'jan-nov'!M167</f>
        <v>12201852.980140062</v>
      </c>
      <c r="O167" s="41">
        <f t="shared" si="34"/>
        <v>327237.96680097096</v>
      </c>
    </row>
    <row r="168" spans="1:15" x14ac:dyDescent="0.2">
      <c r="A168" s="33">
        <v>1026</v>
      </c>
      <c r="B168" s="34" t="s">
        <v>242</v>
      </c>
      <c r="C168" s="36">
        <v>39045285</v>
      </c>
      <c r="D168" s="36">
        <v>943</v>
      </c>
      <c r="E168" s="37">
        <f t="shared" si="25"/>
        <v>41405.39236479321</v>
      </c>
      <c r="F168" s="38">
        <f t="shared" si="26"/>
        <v>1.3490305401358251</v>
      </c>
      <c r="G168" s="39">
        <f t="shared" si="27"/>
        <v>-6427.6142155378448</v>
      </c>
      <c r="H168" s="39">
        <f t="shared" si="28"/>
        <v>0</v>
      </c>
      <c r="I168" s="37">
        <f t="shared" si="29"/>
        <v>-6427.6142155378448</v>
      </c>
      <c r="J168" s="40">
        <f t="shared" si="30"/>
        <v>-359.75961977816553</v>
      </c>
      <c r="K168" s="37">
        <f t="shared" si="31"/>
        <v>-6787.3738353160106</v>
      </c>
      <c r="L168" s="37">
        <f t="shared" si="32"/>
        <v>-6061240.2052521873</v>
      </c>
      <c r="M168" s="37">
        <f t="shared" si="33"/>
        <v>-6400493.5267029982</v>
      </c>
      <c r="N168" s="41">
        <f>'jan-nov'!M168</f>
        <v>-6414707.3172809565</v>
      </c>
      <c r="O168" s="41">
        <f t="shared" si="34"/>
        <v>14213.790577958338</v>
      </c>
    </row>
    <row r="169" spans="1:15" x14ac:dyDescent="0.2">
      <c r="A169" s="33">
        <v>1027</v>
      </c>
      <c r="B169" s="34" t="s">
        <v>243</v>
      </c>
      <c r="C169" s="36">
        <v>40485420</v>
      </c>
      <c r="D169" s="36">
        <v>1786</v>
      </c>
      <c r="E169" s="37">
        <f t="shared" si="25"/>
        <v>22668.208286674133</v>
      </c>
      <c r="F169" s="38">
        <f t="shared" si="26"/>
        <v>0.73855368883994688</v>
      </c>
      <c r="G169" s="39">
        <f t="shared" si="27"/>
        <v>4814.6962313336007</v>
      </c>
      <c r="H169" s="39">
        <f t="shared" si="28"/>
        <v>1734.3282314165453</v>
      </c>
      <c r="I169" s="37">
        <f t="shared" si="29"/>
        <v>6549.0244627501461</v>
      </c>
      <c r="J169" s="40">
        <f t="shared" si="30"/>
        <v>-359.75961977816553</v>
      </c>
      <c r="K169" s="37">
        <f t="shared" si="31"/>
        <v>6189.2648429719802</v>
      </c>
      <c r="L169" s="37">
        <f t="shared" si="32"/>
        <v>11696557.690471761</v>
      </c>
      <c r="M169" s="37">
        <f t="shared" si="33"/>
        <v>11054027.009547956</v>
      </c>
      <c r="N169" s="41">
        <f>'jan-nov'!M169</f>
        <v>10870169.653739231</v>
      </c>
      <c r="O169" s="41">
        <f t="shared" si="34"/>
        <v>183857.35580872558</v>
      </c>
    </row>
    <row r="170" spans="1:15" x14ac:dyDescent="0.2">
      <c r="A170" s="33">
        <v>1029</v>
      </c>
      <c r="B170" s="34" t="s">
        <v>244</v>
      </c>
      <c r="C170" s="36">
        <v>113860428</v>
      </c>
      <c r="D170" s="36">
        <v>4938</v>
      </c>
      <c r="E170" s="37">
        <f t="shared" si="25"/>
        <v>23058.004860267316</v>
      </c>
      <c r="F170" s="38">
        <f t="shared" si="26"/>
        <v>0.75125366466881083</v>
      </c>
      <c r="G170" s="39">
        <f t="shared" si="27"/>
        <v>4580.8182871776908</v>
      </c>
      <c r="H170" s="39">
        <f t="shared" si="28"/>
        <v>1597.8994306589311</v>
      </c>
      <c r="I170" s="37">
        <f t="shared" si="29"/>
        <v>6178.7177178366219</v>
      </c>
      <c r="J170" s="40">
        <f t="shared" si="30"/>
        <v>-359.75961977816553</v>
      </c>
      <c r="K170" s="37">
        <f t="shared" si="31"/>
        <v>5818.958098058456</v>
      </c>
      <c r="L170" s="37">
        <f t="shared" si="32"/>
        <v>30510508.090677239</v>
      </c>
      <c r="M170" s="37">
        <f t="shared" si="33"/>
        <v>28734015.088212654</v>
      </c>
      <c r="N170" s="41">
        <f>'jan-nov'!M170</f>
        <v>28498499.887102101</v>
      </c>
      <c r="O170" s="41">
        <f t="shared" si="34"/>
        <v>235515.201110553</v>
      </c>
    </row>
    <row r="171" spans="1:15" x14ac:dyDescent="0.2">
      <c r="A171" s="33">
        <v>1032</v>
      </c>
      <c r="B171" s="34" t="s">
        <v>245</v>
      </c>
      <c r="C171" s="36">
        <v>195683205</v>
      </c>
      <c r="D171" s="36">
        <v>8571</v>
      </c>
      <c r="E171" s="37">
        <f t="shared" si="25"/>
        <v>22830.848792439621</v>
      </c>
      <c r="F171" s="38">
        <f t="shared" si="26"/>
        <v>0.74385268485978262</v>
      </c>
      <c r="G171" s="39">
        <f t="shared" si="27"/>
        <v>4717.1119278743072</v>
      </c>
      <c r="H171" s="39">
        <f t="shared" si="28"/>
        <v>1677.4040543986243</v>
      </c>
      <c r="I171" s="37">
        <f t="shared" si="29"/>
        <v>6394.5159822729311</v>
      </c>
      <c r="J171" s="40">
        <f t="shared" si="30"/>
        <v>-359.75961977816553</v>
      </c>
      <c r="K171" s="37">
        <f t="shared" si="31"/>
        <v>6034.7563624947652</v>
      </c>
      <c r="L171" s="37">
        <f t="shared" si="32"/>
        <v>54807396.484061293</v>
      </c>
      <c r="M171" s="37">
        <f t="shared" si="33"/>
        <v>51723896.78294263</v>
      </c>
      <c r="N171" s="41">
        <f>'jan-nov'!M171</f>
        <v>50740177.408202097</v>
      </c>
      <c r="O171" s="41">
        <f t="shared" si="34"/>
        <v>983719.37474053353</v>
      </c>
    </row>
    <row r="172" spans="1:15" x14ac:dyDescent="0.2">
      <c r="A172" s="33">
        <v>1034</v>
      </c>
      <c r="B172" s="34" t="s">
        <v>246</v>
      </c>
      <c r="C172" s="36">
        <v>40811528</v>
      </c>
      <c r="D172" s="36">
        <v>1699</v>
      </c>
      <c r="E172" s="37">
        <f t="shared" si="25"/>
        <v>24020.911124190701</v>
      </c>
      <c r="F172" s="38">
        <f t="shared" si="26"/>
        <v>0.78262614740913283</v>
      </c>
      <c r="G172" s="39">
        <f t="shared" si="27"/>
        <v>4003.0745288236594</v>
      </c>
      <c r="H172" s="39">
        <f t="shared" si="28"/>
        <v>1260.8822382857463</v>
      </c>
      <c r="I172" s="37">
        <f t="shared" si="29"/>
        <v>5263.9567671094055</v>
      </c>
      <c r="J172" s="40">
        <f t="shared" si="30"/>
        <v>-359.75961977816553</v>
      </c>
      <c r="K172" s="37">
        <f t="shared" si="31"/>
        <v>4904.1971473312396</v>
      </c>
      <c r="L172" s="37">
        <f t="shared" si="32"/>
        <v>8943462.5473188795</v>
      </c>
      <c r="M172" s="37">
        <f t="shared" si="33"/>
        <v>8332230.9533157758</v>
      </c>
      <c r="N172" s="41">
        <f>'jan-nov'!M172</f>
        <v>8139666.6826724289</v>
      </c>
      <c r="O172" s="41">
        <f t="shared" si="34"/>
        <v>192564.27064334694</v>
      </c>
    </row>
    <row r="173" spans="1:15" x14ac:dyDescent="0.2">
      <c r="A173" s="33">
        <v>1037</v>
      </c>
      <c r="B173" s="34" t="s">
        <v>247</v>
      </c>
      <c r="C173" s="36">
        <v>166149196</v>
      </c>
      <c r="D173" s="36">
        <v>6024</v>
      </c>
      <c r="E173" s="37">
        <f t="shared" si="25"/>
        <v>27581.207835325364</v>
      </c>
      <c r="F173" s="38">
        <f t="shared" si="26"/>
        <v>0.89862429936360433</v>
      </c>
      <c r="G173" s="39">
        <f t="shared" si="27"/>
        <v>1866.8965021428621</v>
      </c>
      <c r="H173" s="39">
        <f t="shared" si="28"/>
        <v>14.778389388614595</v>
      </c>
      <c r="I173" s="37">
        <f t="shared" si="29"/>
        <v>1881.6748915314768</v>
      </c>
      <c r="J173" s="40">
        <f t="shared" si="30"/>
        <v>-359.75961977816553</v>
      </c>
      <c r="K173" s="37">
        <f t="shared" si="31"/>
        <v>1521.9152717533111</v>
      </c>
      <c r="L173" s="37">
        <f t="shared" si="32"/>
        <v>11335209.546585616</v>
      </c>
      <c r="M173" s="37">
        <f t="shared" si="33"/>
        <v>9168017.5970419459</v>
      </c>
      <c r="N173" s="41">
        <f>'jan-nov'!M173</f>
        <v>8787930.8707312122</v>
      </c>
      <c r="O173" s="41">
        <f t="shared" si="34"/>
        <v>380086.72631073371</v>
      </c>
    </row>
    <row r="174" spans="1:15" x14ac:dyDescent="0.2">
      <c r="A174" s="33">
        <v>1046</v>
      </c>
      <c r="B174" s="34" t="s">
        <v>248</v>
      </c>
      <c r="C174" s="36">
        <v>105701424</v>
      </c>
      <c r="D174" s="36">
        <v>1842</v>
      </c>
      <c r="E174" s="37">
        <f t="shared" si="25"/>
        <v>57384.05211726384</v>
      </c>
      <c r="F174" s="38">
        <f t="shared" si="26"/>
        <v>1.8696318136755181</v>
      </c>
      <c r="G174" s="39">
        <f t="shared" si="27"/>
        <v>-16014.810067020222</v>
      </c>
      <c r="H174" s="39">
        <f t="shared" si="28"/>
        <v>0</v>
      </c>
      <c r="I174" s="37">
        <f t="shared" si="29"/>
        <v>-16014.810067020222</v>
      </c>
      <c r="J174" s="40">
        <f t="shared" si="30"/>
        <v>-359.75961977816553</v>
      </c>
      <c r="K174" s="37">
        <f t="shared" si="31"/>
        <v>-16374.569686798388</v>
      </c>
      <c r="L174" s="37">
        <f t="shared" si="32"/>
        <v>-29499280.143451247</v>
      </c>
      <c r="M174" s="37">
        <f t="shared" si="33"/>
        <v>-30161957.363082629</v>
      </c>
      <c r="N174" s="41">
        <f>'jan-nov'!M174</f>
        <v>-30223366.922196727</v>
      </c>
      <c r="O174" s="41">
        <f t="shared" si="34"/>
        <v>61409.559114098549</v>
      </c>
    </row>
    <row r="175" spans="1:15" x14ac:dyDescent="0.2">
      <c r="A175" s="33">
        <v>1101</v>
      </c>
      <c r="B175" s="34" t="s">
        <v>249</v>
      </c>
      <c r="C175" s="36">
        <v>421332600</v>
      </c>
      <c r="D175" s="36">
        <v>14898</v>
      </c>
      <c r="E175" s="37">
        <f t="shared" si="25"/>
        <v>28281.151832460731</v>
      </c>
      <c r="F175" s="38">
        <f t="shared" si="26"/>
        <v>0.92142919927135736</v>
      </c>
      <c r="G175" s="39">
        <f t="shared" si="27"/>
        <v>1446.9301038616416</v>
      </c>
      <c r="H175" s="39">
        <f t="shared" si="28"/>
        <v>0</v>
      </c>
      <c r="I175" s="37">
        <f t="shared" si="29"/>
        <v>1446.9301038616416</v>
      </c>
      <c r="J175" s="40">
        <f t="shared" si="30"/>
        <v>-359.75961977816553</v>
      </c>
      <c r="K175" s="37">
        <f t="shared" si="31"/>
        <v>1087.1704840834759</v>
      </c>
      <c r="L175" s="37">
        <f t="shared" si="32"/>
        <v>21556364.687330738</v>
      </c>
      <c r="M175" s="37">
        <f t="shared" si="33"/>
        <v>16196665.871875623</v>
      </c>
      <c r="N175" s="41">
        <f>'jan-nov'!M175</f>
        <v>15773145.899627084</v>
      </c>
      <c r="O175" s="41">
        <f t="shared" si="34"/>
        <v>423519.97224853933</v>
      </c>
    </row>
    <row r="176" spans="1:15" x14ac:dyDescent="0.2">
      <c r="A176" s="33">
        <v>1102</v>
      </c>
      <c r="B176" s="34" t="s">
        <v>250</v>
      </c>
      <c r="C176" s="36">
        <v>2335660717</v>
      </c>
      <c r="D176" s="36">
        <v>76328</v>
      </c>
      <c r="E176" s="37">
        <f t="shared" si="25"/>
        <v>30600.313345037208</v>
      </c>
      <c r="F176" s="38">
        <f t="shared" si="26"/>
        <v>0.99698988181263704</v>
      </c>
      <c r="G176" s="39">
        <f t="shared" si="27"/>
        <v>55.433196315755772</v>
      </c>
      <c r="H176" s="39">
        <f t="shared" si="28"/>
        <v>0</v>
      </c>
      <c r="I176" s="37">
        <f t="shared" si="29"/>
        <v>55.433196315755772</v>
      </c>
      <c r="J176" s="40">
        <f t="shared" si="30"/>
        <v>-359.75961977816553</v>
      </c>
      <c r="K176" s="37">
        <f t="shared" si="31"/>
        <v>-304.32642346240976</v>
      </c>
      <c r="L176" s="37">
        <f t="shared" si="32"/>
        <v>4231105.0083890064</v>
      </c>
      <c r="M176" s="37">
        <f t="shared" si="33"/>
        <v>-23228627.250038814</v>
      </c>
      <c r="N176" s="41">
        <f>'jan-nov'!M176</f>
        <v>-24071572.759300914</v>
      </c>
      <c r="O176" s="41">
        <f t="shared" si="34"/>
        <v>842945.50926209986</v>
      </c>
    </row>
    <row r="177" spans="1:15" x14ac:dyDescent="0.2">
      <c r="A177" s="33">
        <v>1103</v>
      </c>
      <c r="B177" s="34" t="s">
        <v>251</v>
      </c>
      <c r="C177" s="36">
        <v>4944821520</v>
      </c>
      <c r="D177" s="36">
        <v>133140</v>
      </c>
      <c r="E177" s="37">
        <f t="shared" si="25"/>
        <v>37140.014420910316</v>
      </c>
      <c r="F177" s="38">
        <f t="shared" si="26"/>
        <v>1.2100601118200081</v>
      </c>
      <c r="G177" s="39">
        <f t="shared" si="27"/>
        <v>-3868.387449208109</v>
      </c>
      <c r="H177" s="39">
        <f t="shared" si="28"/>
        <v>0</v>
      </c>
      <c r="I177" s="37">
        <f t="shared" si="29"/>
        <v>-3868.387449208109</v>
      </c>
      <c r="J177" s="40">
        <f t="shared" si="30"/>
        <v>-359.75961977816553</v>
      </c>
      <c r="K177" s="37">
        <f t="shared" si="31"/>
        <v>-4228.1470689862745</v>
      </c>
      <c r="L177" s="37">
        <f t="shared" si="32"/>
        <v>-515037104.98756766</v>
      </c>
      <c r="M177" s="37">
        <f t="shared" si="33"/>
        <v>-562935500.76483262</v>
      </c>
      <c r="N177" s="41">
        <f>'jan-nov'!M177</f>
        <v>-550264896.35226548</v>
      </c>
      <c r="O177" s="41">
        <f t="shared" si="34"/>
        <v>-12670604.412567139</v>
      </c>
    </row>
    <row r="178" spans="1:15" x14ac:dyDescent="0.2">
      <c r="A178" s="33">
        <v>1106</v>
      </c>
      <c r="B178" s="34" t="s">
        <v>252</v>
      </c>
      <c r="C178" s="36">
        <v>1084224715</v>
      </c>
      <c r="D178" s="36">
        <v>37167</v>
      </c>
      <c r="E178" s="37">
        <f t="shared" si="25"/>
        <v>29171.703796378508</v>
      </c>
      <c r="F178" s="38">
        <f t="shared" si="26"/>
        <v>0.95044430402675995</v>
      </c>
      <c r="G178" s="39">
        <f t="shared" si="27"/>
        <v>912.59892551097585</v>
      </c>
      <c r="H178" s="39">
        <f t="shared" si="28"/>
        <v>0</v>
      </c>
      <c r="I178" s="37">
        <f t="shared" si="29"/>
        <v>912.59892551097585</v>
      </c>
      <c r="J178" s="40">
        <f t="shared" si="30"/>
        <v>-359.75961977816553</v>
      </c>
      <c r="K178" s="37">
        <f t="shared" si="31"/>
        <v>552.83930573281032</v>
      </c>
      <c r="L178" s="37">
        <f t="shared" si="32"/>
        <v>33918564.264466442</v>
      </c>
      <c r="M178" s="37">
        <f t="shared" si="33"/>
        <v>20547378.476171359</v>
      </c>
      <c r="N178" s="41">
        <f>'jan-nov'!M178</f>
        <v>18897190.411896866</v>
      </c>
      <c r="O178" s="41">
        <f t="shared" si="34"/>
        <v>1650188.0642744936</v>
      </c>
    </row>
    <row r="179" spans="1:15" x14ac:dyDescent="0.2">
      <c r="A179" s="33">
        <v>1111</v>
      </c>
      <c r="B179" s="34" t="s">
        <v>253</v>
      </c>
      <c r="C179" s="36">
        <v>84326243</v>
      </c>
      <c r="D179" s="36">
        <v>3331</v>
      </c>
      <c r="E179" s="37">
        <f t="shared" si="25"/>
        <v>25315.593815670971</v>
      </c>
      <c r="F179" s="38">
        <f t="shared" si="26"/>
        <v>0.82480824956636845</v>
      </c>
      <c r="G179" s="39">
        <f t="shared" si="27"/>
        <v>3226.264913935498</v>
      </c>
      <c r="H179" s="39">
        <f t="shared" si="28"/>
        <v>807.74329626765211</v>
      </c>
      <c r="I179" s="37">
        <f t="shared" si="29"/>
        <v>4034.0082102031502</v>
      </c>
      <c r="J179" s="40">
        <f t="shared" si="30"/>
        <v>-359.75961977816553</v>
      </c>
      <c r="K179" s="37">
        <f t="shared" si="31"/>
        <v>3674.2485904249847</v>
      </c>
      <c r="L179" s="37">
        <f t="shared" si="32"/>
        <v>13437281.348186694</v>
      </c>
      <c r="M179" s="37">
        <f t="shared" si="33"/>
        <v>12238922.054705624</v>
      </c>
      <c r="N179" s="41">
        <f>'jan-nov'!M179</f>
        <v>11740326.36923594</v>
      </c>
      <c r="O179" s="41">
        <f t="shared" si="34"/>
        <v>498595.68546968326</v>
      </c>
    </row>
    <row r="180" spans="1:15" x14ac:dyDescent="0.2">
      <c r="A180" s="33">
        <v>1112</v>
      </c>
      <c r="B180" s="34" t="s">
        <v>254</v>
      </c>
      <c r="C180" s="36">
        <v>78835664</v>
      </c>
      <c r="D180" s="36">
        <v>3237</v>
      </c>
      <c r="E180" s="37">
        <f t="shared" si="25"/>
        <v>24354.545566882916</v>
      </c>
      <c r="F180" s="38">
        <f t="shared" si="26"/>
        <v>0.79349630288230488</v>
      </c>
      <c r="G180" s="39">
        <f t="shared" si="27"/>
        <v>3802.8938632083305</v>
      </c>
      <c r="H180" s="39">
        <f t="shared" si="28"/>
        <v>1144.1101833434711</v>
      </c>
      <c r="I180" s="37">
        <f t="shared" si="29"/>
        <v>4947.0040465518014</v>
      </c>
      <c r="J180" s="40">
        <f t="shared" si="30"/>
        <v>-359.75961977816553</v>
      </c>
      <c r="K180" s="37">
        <f t="shared" si="31"/>
        <v>4587.2444267736355</v>
      </c>
      <c r="L180" s="37">
        <f t="shared" si="32"/>
        <v>16013452.098688181</v>
      </c>
      <c r="M180" s="37">
        <f t="shared" si="33"/>
        <v>14848910.209466258</v>
      </c>
      <c r="N180" s="41">
        <f>'jan-nov'!M180</f>
        <v>15040573.07693387</v>
      </c>
      <c r="O180" s="41">
        <f t="shared" si="34"/>
        <v>-191662.86746761203</v>
      </c>
    </row>
    <row r="181" spans="1:15" x14ac:dyDescent="0.2">
      <c r="A181" s="33">
        <v>1114</v>
      </c>
      <c r="B181" s="34" t="s">
        <v>255</v>
      </c>
      <c r="C181" s="36">
        <v>71889027</v>
      </c>
      <c r="D181" s="36">
        <v>2826</v>
      </c>
      <c r="E181" s="37">
        <f t="shared" si="25"/>
        <v>25438.438428874735</v>
      </c>
      <c r="F181" s="38">
        <f t="shared" si="26"/>
        <v>0.82881065421557454</v>
      </c>
      <c r="G181" s="39">
        <f t="shared" si="27"/>
        <v>3152.5581460132394</v>
      </c>
      <c r="H181" s="39">
        <f t="shared" si="28"/>
        <v>764.74768164633451</v>
      </c>
      <c r="I181" s="37">
        <f t="shared" si="29"/>
        <v>3917.3058276595739</v>
      </c>
      <c r="J181" s="40">
        <f t="shared" si="30"/>
        <v>-359.75961977816553</v>
      </c>
      <c r="K181" s="37">
        <f t="shared" si="31"/>
        <v>3557.5462078814085</v>
      </c>
      <c r="L181" s="37">
        <f t="shared" si="32"/>
        <v>11070306.268965956</v>
      </c>
      <c r="M181" s="37">
        <f t="shared" si="33"/>
        <v>10053625.583472861</v>
      </c>
      <c r="N181" s="41">
        <f>'jan-nov'!M181</f>
        <v>9722317.6515493151</v>
      </c>
      <c r="O181" s="41">
        <f t="shared" si="34"/>
        <v>331307.9319235459</v>
      </c>
    </row>
    <row r="182" spans="1:15" x14ac:dyDescent="0.2">
      <c r="A182" s="33">
        <v>1119</v>
      </c>
      <c r="B182" s="34" t="s">
        <v>256</v>
      </c>
      <c r="C182" s="36">
        <v>474997515</v>
      </c>
      <c r="D182" s="36">
        <v>18762</v>
      </c>
      <c r="E182" s="37">
        <f t="shared" si="25"/>
        <v>25316.997921330349</v>
      </c>
      <c r="F182" s="38">
        <f t="shared" si="26"/>
        <v>0.82485399678207871</v>
      </c>
      <c r="G182" s="39">
        <f t="shared" si="27"/>
        <v>3225.4224505398711</v>
      </c>
      <c r="H182" s="39">
        <f t="shared" si="28"/>
        <v>807.25185928686983</v>
      </c>
      <c r="I182" s="37">
        <f t="shared" si="29"/>
        <v>4032.6743098267407</v>
      </c>
      <c r="J182" s="40">
        <f t="shared" si="30"/>
        <v>-359.75961977816553</v>
      </c>
      <c r="K182" s="37">
        <f t="shared" si="31"/>
        <v>3672.9146900485753</v>
      </c>
      <c r="L182" s="37">
        <f t="shared" si="32"/>
        <v>75661035.400969312</v>
      </c>
      <c r="M182" s="37">
        <f t="shared" si="33"/>
        <v>68911225.414691374</v>
      </c>
      <c r="N182" s="41">
        <f>'jan-nov'!M182</f>
        <v>66675949.387993015</v>
      </c>
      <c r="O182" s="41">
        <f t="shared" si="34"/>
        <v>2235276.0266983584</v>
      </c>
    </row>
    <row r="183" spans="1:15" x14ac:dyDescent="0.2">
      <c r="A183" s="33">
        <v>1120</v>
      </c>
      <c r="B183" s="34" t="s">
        <v>257</v>
      </c>
      <c r="C183" s="36">
        <v>545564443</v>
      </c>
      <c r="D183" s="36">
        <v>19217</v>
      </c>
      <c r="E183" s="37">
        <f t="shared" si="25"/>
        <v>28389.678045480563</v>
      </c>
      <c r="F183" s="38">
        <f t="shared" si="26"/>
        <v>0.92496509562222806</v>
      </c>
      <c r="G183" s="39">
        <f t="shared" si="27"/>
        <v>1381.8143760497426</v>
      </c>
      <c r="H183" s="39">
        <f t="shared" si="28"/>
        <v>0</v>
      </c>
      <c r="I183" s="37">
        <f t="shared" si="29"/>
        <v>1381.8143760497426</v>
      </c>
      <c r="J183" s="40">
        <f t="shared" si="30"/>
        <v>-359.75961977816553</v>
      </c>
      <c r="K183" s="37">
        <f t="shared" si="31"/>
        <v>1022.054756271577</v>
      </c>
      <c r="L183" s="37">
        <f t="shared" si="32"/>
        <v>26554326.864547905</v>
      </c>
      <c r="M183" s="37">
        <f t="shared" si="33"/>
        <v>19640826.251270898</v>
      </c>
      <c r="N183" s="41">
        <f>'jan-nov'!M183</f>
        <v>19875327.524508908</v>
      </c>
      <c r="O183" s="41">
        <f t="shared" si="34"/>
        <v>-234501.2732380107</v>
      </c>
    </row>
    <row r="184" spans="1:15" x14ac:dyDescent="0.2">
      <c r="A184" s="33">
        <v>1121</v>
      </c>
      <c r="B184" s="34" t="s">
        <v>258</v>
      </c>
      <c r="C184" s="36">
        <v>540547729</v>
      </c>
      <c r="D184" s="36">
        <v>18699</v>
      </c>
      <c r="E184" s="37">
        <f t="shared" si="25"/>
        <v>28907.841542328468</v>
      </c>
      <c r="F184" s="38">
        <f t="shared" si="26"/>
        <v>0.94184739867765732</v>
      </c>
      <c r="G184" s="39">
        <f t="shared" si="27"/>
        <v>1070.9162779409999</v>
      </c>
      <c r="H184" s="39">
        <f t="shared" si="28"/>
        <v>0</v>
      </c>
      <c r="I184" s="37">
        <f t="shared" si="29"/>
        <v>1070.9162779409999</v>
      </c>
      <c r="J184" s="40">
        <f t="shared" si="30"/>
        <v>-359.75961977816553</v>
      </c>
      <c r="K184" s="37">
        <f t="shared" si="31"/>
        <v>711.15665816283433</v>
      </c>
      <c r="L184" s="37">
        <f t="shared" si="32"/>
        <v>20025063.481218755</v>
      </c>
      <c r="M184" s="37">
        <f t="shared" si="33"/>
        <v>13297918.350986838</v>
      </c>
      <c r="N184" s="41">
        <f>'jan-nov'!M184</f>
        <v>12646964.810989844</v>
      </c>
      <c r="O184" s="41">
        <f t="shared" si="34"/>
        <v>650953.53999699466</v>
      </c>
    </row>
    <row r="185" spans="1:15" x14ac:dyDescent="0.2">
      <c r="A185" s="33">
        <v>1122</v>
      </c>
      <c r="B185" s="34" t="s">
        <v>259</v>
      </c>
      <c r="C185" s="36">
        <v>315579163</v>
      </c>
      <c r="D185" s="36">
        <v>11866</v>
      </c>
      <c r="E185" s="37">
        <f t="shared" si="25"/>
        <v>26595.243805831789</v>
      </c>
      <c r="F185" s="38">
        <f t="shared" si="26"/>
        <v>0.86650057075493192</v>
      </c>
      <c r="G185" s="39">
        <f t="shared" si="27"/>
        <v>2458.4749198390068</v>
      </c>
      <c r="H185" s="39">
        <f t="shared" si="28"/>
        <v>359.86579971136558</v>
      </c>
      <c r="I185" s="37">
        <f t="shared" si="29"/>
        <v>2818.3407195503723</v>
      </c>
      <c r="J185" s="40">
        <f t="shared" si="30"/>
        <v>-359.75961977816553</v>
      </c>
      <c r="K185" s="37">
        <f t="shared" si="31"/>
        <v>2458.5810997722069</v>
      </c>
      <c r="L185" s="37">
        <f t="shared" si="32"/>
        <v>33442430.978184719</v>
      </c>
      <c r="M185" s="37">
        <f t="shared" si="33"/>
        <v>29173523.329897009</v>
      </c>
      <c r="N185" s="41">
        <f>'jan-nov'!M185</f>
        <v>28008505.482513834</v>
      </c>
      <c r="O185" s="41">
        <f t="shared" si="34"/>
        <v>1165017.847383175</v>
      </c>
    </row>
    <row r="186" spans="1:15" x14ac:dyDescent="0.2">
      <c r="A186" s="33">
        <v>1124</v>
      </c>
      <c r="B186" s="34" t="s">
        <v>260</v>
      </c>
      <c r="C186" s="36">
        <v>971475551</v>
      </c>
      <c r="D186" s="36">
        <v>26265</v>
      </c>
      <c r="E186" s="37">
        <f t="shared" si="25"/>
        <v>36987.456729487909</v>
      </c>
      <c r="F186" s="38">
        <f t="shared" si="26"/>
        <v>1.2050896243277451</v>
      </c>
      <c r="G186" s="39">
        <f t="shared" si="27"/>
        <v>-3776.8528343546645</v>
      </c>
      <c r="H186" s="39">
        <f t="shared" si="28"/>
        <v>0</v>
      </c>
      <c r="I186" s="37">
        <f t="shared" si="29"/>
        <v>-3776.8528343546645</v>
      </c>
      <c r="J186" s="40">
        <f t="shared" si="30"/>
        <v>-359.75961977816553</v>
      </c>
      <c r="K186" s="37">
        <f t="shared" si="31"/>
        <v>-4136.61245413283</v>
      </c>
      <c r="L186" s="37">
        <f t="shared" si="32"/>
        <v>-99199039.694325268</v>
      </c>
      <c r="M186" s="37">
        <f t="shared" si="33"/>
        <v>-108648126.10779878</v>
      </c>
      <c r="N186" s="41">
        <f>'jan-nov'!M186</f>
        <v>-108979372.78344031</v>
      </c>
      <c r="O186" s="41">
        <f t="shared" si="34"/>
        <v>331246.67564152181</v>
      </c>
    </row>
    <row r="187" spans="1:15" x14ac:dyDescent="0.2">
      <c r="A187" s="33">
        <v>1127</v>
      </c>
      <c r="B187" s="34" t="s">
        <v>261</v>
      </c>
      <c r="C187" s="36">
        <v>354189374</v>
      </c>
      <c r="D187" s="36">
        <v>10972</v>
      </c>
      <c r="E187" s="37">
        <f t="shared" si="25"/>
        <v>32281.204338315714</v>
      </c>
      <c r="F187" s="38">
        <f t="shared" si="26"/>
        <v>1.0517550501895958</v>
      </c>
      <c r="G187" s="39">
        <f t="shared" si="27"/>
        <v>-953.10139965134795</v>
      </c>
      <c r="H187" s="39">
        <f t="shared" si="28"/>
        <v>0</v>
      </c>
      <c r="I187" s="37">
        <f t="shared" si="29"/>
        <v>-953.10139965134795</v>
      </c>
      <c r="J187" s="40">
        <f t="shared" si="30"/>
        <v>-359.75961977816553</v>
      </c>
      <c r="K187" s="37">
        <f t="shared" si="31"/>
        <v>-1312.8610194295134</v>
      </c>
      <c r="L187" s="37">
        <f t="shared" si="32"/>
        <v>-10457428.55697459</v>
      </c>
      <c r="M187" s="37">
        <f t="shared" si="33"/>
        <v>-14404711.105180621</v>
      </c>
      <c r="N187" s="41">
        <f>'jan-nov'!M187</f>
        <v>-14685334.037970984</v>
      </c>
      <c r="O187" s="41">
        <f t="shared" si="34"/>
        <v>280622.93279036321</v>
      </c>
    </row>
    <row r="188" spans="1:15" x14ac:dyDescent="0.2">
      <c r="A188" s="33">
        <v>1129</v>
      </c>
      <c r="B188" s="34" t="s">
        <v>262</v>
      </c>
      <c r="C188" s="36">
        <v>49510635</v>
      </c>
      <c r="D188" s="36">
        <v>1246</v>
      </c>
      <c r="E188" s="37">
        <f t="shared" si="25"/>
        <v>39735.662118780099</v>
      </c>
      <c r="F188" s="38">
        <f t="shared" si="26"/>
        <v>1.2946290004567689</v>
      </c>
      <c r="G188" s="39">
        <f t="shared" si="27"/>
        <v>-5425.776067929979</v>
      </c>
      <c r="H188" s="39">
        <f t="shared" si="28"/>
        <v>0</v>
      </c>
      <c r="I188" s="37">
        <f t="shared" si="29"/>
        <v>-5425.776067929979</v>
      </c>
      <c r="J188" s="40">
        <f t="shared" si="30"/>
        <v>-359.75961977816553</v>
      </c>
      <c r="K188" s="37">
        <f t="shared" si="31"/>
        <v>-5785.5356877081449</v>
      </c>
      <c r="L188" s="37">
        <f t="shared" si="32"/>
        <v>-6760516.9806407541</v>
      </c>
      <c r="M188" s="37">
        <f t="shared" si="33"/>
        <v>-7208777.4668843485</v>
      </c>
      <c r="N188" s="41">
        <f>'jan-nov'!M188</f>
        <v>-7343654.2728866031</v>
      </c>
      <c r="O188" s="41">
        <f t="shared" si="34"/>
        <v>134876.8060022546</v>
      </c>
    </row>
    <row r="189" spans="1:15" x14ac:dyDescent="0.2">
      <c r="A189" s="33">
        <v>1130</v>
      </c>
      <c r="B189" s="34" t="s">
        <v>263</v>
      </c>
      <c r="C189" s="36">
        <v>341973613</v>
      </c>
      <c r="D189" s="36">
        <v>12638</v>
      </c>
      <c r="E189" s="37">
        <f t="shared" si="25"/>
        <v>27059.155958221236</v>
      </c>
      <c r="F189" s="38">
        <f t="shared" si="26"/>
        <v>0.88161530885473682</v>
      </c>
      <c r="G189" s="39">
        <f t="shared" si="27"/>
        <v>2180.1276284053388</v>
      </c>
      <c r="H189" s="39">
        <f t="shared" si="28"/>
        <v>197.49654637505935</v>
      </c>
      <c r="I189" s="37">
        <f t="shared" si="29"/>
        <v>2377.6241747803983</v>
      </c>
      <c r="J189" s="40">
        <f t="shared" si="30"/>
        <v>-359.75961977816553</v>
      </c>
      <c r="K189" s="37">
        <f t="shared" si="31"/>
        <v>2017.8645550022329</v>
      </c>
      <c r="L189" s="37">
        <f t="shared" si="32"/>
        <v>30048414.320874672</v>
      </c>
      <c r="M189" s="37">
        <f t="shared" si="33"/>
        <v>25501772.246118221</v>
      </c>
      <c r="N189" s="41">
        <f>'jan-nov'!M189</f>
        <v>23799574.495888263</v>
      </c>
      <c r="O189" s="41">
        <f t="shared" si="34"/>
        <v>1702197.7502299584</v>
      </c>
    </row>
    <row r="190" spans="1:15" x14ac:dyDescent="0.2">
      <c r="A190" s="33">
        <v>1133</v>
      </c>
      <c r="B190" s="34" t="s">
        <v>264</v>
      </c>
      <c r="C190" s="36">
        <v>94750255</v>
      </c>
      <c r="D190" s="36">
        <v>2723</v>
      </c>
      <c r="E190" s="37">
        <f t="shared" si="25"/>
        <v>34796.274329783329</v>
      </c>
      <c r="F190" s="38">
        <f t="shared" si="26"/>
        <v>1.1336986337493531</v>
      </c>
      <c r="G190" s="39">
        <f t="shared" si="27"/>
        <v>-2462.1433945319172</v>
      </c>
      <c r="H190" s="39">
        <f t="shared" si="28"/>
        <v>0</v>
      </c>
      <c r="I190" s="37">
        <f t="shared" si="29"/>
        <v>-2462.1433945319172</v>
      </c>
      <c r="J190" s="40">
        <f t="shared" si="30"/>
        <v>-359.75961977816553</v>
      </c>
      <c r="K190" s="37">
        <f t="shared" si="31"/>
        <v>-2821.9030143100827</v>
      </c>
      <c r="L190" s="37">
        <f t="shared" si="32"/>
        <v>-6704416.4633104103</v>
      </c>
      <c r="M190" s="37">
        <f t="shared" si="33"/>
        <v>-7684041.9079663549</v>
      </c>
      <c r="N190" s="41">
        <f>'jan-nov'!M190</f>
        <v>-7885130.7356903879</v>
      </c>
      <c r="O190" s="41">
        <f t="shared" si="34"/>
        <v>201088.82772403304</v>
      </c>
    </row>
    <row r="191" spans="1:15" x14ac:dyDescent="0.2">
      <c r="A191" s="33">
        <v>1134</v>
      </c>
      <c r="B191" s="34" t="s">
        <v>265</v>
      </c>
      <c r="C191" s="36">
        <v>153606061</v>
      </c>
      <c r="D191" s="36">
        <v>3849</v>
      </c>
      <c r="E191" s="37">
        <f t="shared" si="25"/>
        <v>39908.043907508443</v>
      </c>
      <c r="F191" s="38">
        <f t="shared" si="26"/>
        <v>1.3002453775583058</v>
      </c>
      <c r="G191" s="39">
        <f t="shared" si="27"/>
        <v>-5529.2051411669854</v>
      </c>
      <c r="H191" s="39">
        <f t="shared" si="28"/>
        <v>0</v>
      </c>
      <c r="I191" s="37">
        <f t="shared" si="29"/>
        <v>-5529.2051411669854</v>
      </c>
      <c r="J191" s="40">
        <f t="shared" si="30"/>
        <v>-359.75961977816553</v>
      </c>
      <c r="K191" s="37">
        <f t="shared" si="31"/>
        <v>-5888.9647609451513</v>
      </c>
      <c r="L191" s="37">
        <f t="shared" si="32"/>
        <v>-21281910.588351727</v>
      </c>
      <c r="M191" s="37">
        <f t="shared" si="33"/>
        <v>-22666625.364877887</v>
      </c>
      <c r="N191" s="41">
        <f>'jan-nov'!M191</f>
        <v>-22736568.665762872</v>
      </c>
      <c r="O191" s="41">
        <f t="shared" si="34"/>
        <v>69943.300884984434</v>
      </c>
    </row>
    <row r="192" spans="1:15" x14ac:dyDescent="0.2">
      <c r="A192" s="33">
        <v>1135</v>
      </c>
      <c r="B192" s="34" t="s">
        <v>266</v>
      </c>
      <c r="C192" s="36">
        <v>132319567</v>
      </c>
      <c r="D192" s="36">
        <v>4663</v>
      </c>
      <c r="E192" s="37">
        <f t="shared" si="25"/>
        <v>28376.488741153764</v>
      </c>
      <c r="F192" s="38">
        <f t="shared" si="26"/>
        <v>0.92453537443559519</v>
      </c>
      <c r="G192" s="39">
        <f t="shared" si="27"/>
        <v>1389.7279586458221</v>
      </c>
      <c r="H192" s="39">
        <f t="shared" si="28"/>
        <v>0</v>
      </c>
      <c r="I192" s="37">
        <f t="shared" si="29"/>
        <v>1389.7279586458221</v>
      </c>
      <c r="J192" s="40">
        <f t="shared" si="30"/>
        <v>-359.75961977816553</v>
      </c>
      <c r="K192" s="37">
        <f t="shared" si="31"/>
        <v>1029.9683388676567</v>
      </c>
      <c r="L192" s="37">
        <f t="shared" si="32"/>
        <v>6480301.4711654689</v>
      </c>
      <c r="M192" s="37">
        <f t="shared" si="33"/>
        <v>4802742.3641398828</v>
      </c>
      <c r="N192" s="41">
        <f>'jan-nov'!M192</f>
        <v>4302861.4554813402</v>
      </c>
      <c r="O192" s="41">
        <f t="shared" si="34"/>
        <v>499880.90865854267</v>
      </c>
    </row>
    <row r="193" spans="1:15" x14ac:dyDescent="0.2">
      <c r="A193" s="33">
        <v>1141</v>
      </c>
      <c r="B193" s="34" t="s">
        <v>267</v>
      </c>
      <c r="C193" s="36">
        <v>90277857</v>
      </c>
      <c r="D193" s="36">
        <v>3197</v>
      </c>
      <c r="E193" s="37">
        <f t="shared" si="25"/>
        <v>28238.303722239598</v>
      </c>
      <c r="F193" s="38">
        <f t="shared" si="26"/>
        <v>0.9200331634901685</v>
      </c>
      <c r="G193" s="39">
        <f t="shared" si="27"/>
        <v>1472.6389699943218</v>
      </c>
      <c r="H193" s="39">
        <f t="shared" si="28"/>
        <v>0</v>
      </c>
      <c r="I193" s="37">
        <f t="shared" si="29"/>
        <v>1472.6389699943218</v>
      </c>
      <c r="J193" s="40">
        <f t="shared" si="30"/>
        <v>-359.75961977816553</v>
      </c>
      <c r="K193" s="37">
        <f t="shared" si="31"/>
        <v>1112.8793502161561</v>
      </c>
      <c r="L193" s="37">
        <f t="shared" si="32"/>
        <v>4708026.7870718464</v>
      </c>
      <c r="M193" s="37">
        <f t="shared" si="33"/>
        <v>3557875.2826410513</v>
      </c>
      <c r="N193" s="41">
        <f>'jan-nov'!M193</f>
        <v>3542096.4901938387</v>
      </c>
      <c r="O193" s="41">
        <f t="shared" si="34"/>
        <v>15778.792447212618</v>
      </c>
    </row>
    <row r="194" spans="1:15" x14ac:dyDescent="0.2">
      <c r="A194" s="33">
        <v>1142</v>
      </c>
      <c r="B194" s="34" t="s">
        <v>268</v>
      </c>
      <c r="C194" s="36">
        <v>154331072</v>
      </c>
      <c r="D194" s="36">
        <v>4849</v>
      </c>
      <c r="E194" s="37">
        <f t="shared" si="25"/>
        <v>31827.40193854403</v>
      </c>
      <c r="F194" s="38">
        <f t="shared" si="26"/>
        <v>1.0369696982942356</v>
      </c>
      <c r="G194" s="39">
        <f t="shared" si="27"/>
        <v>-680.81995978833731</v>
      </c>
      <c r="H194" s="39">
        <f t="shared" si="28"/>
        <v>0</v>
      </c>
      <c r="I194" s="37">
        <f t="shared" si="29"/>
        <v>-680.81995978833731</v>
      </c>
      <c r="J194" s="40">
        <f t="shared" si="30"/>
        <v>-359.75961977816553</v>
      </c>
      <c r="K194" s="37">
        <f t="shared" si="31"/>
        <v>-1040.5795795665028</v>
      </c>
      <c r="L194" s="37">
        <f t="shared" si="32"/>
        <v>-3301295.9850136475</v>
      </c>
      <c r="M194" s="37">
        <f t="shared" si="33"/>
        <v>-5045770.3813179722</v>
      </c>
      <c r="N194" s="41">
        <f>'jan-nov'!M194</f>
        <v>-5069007.4558805358</v>
      </c>
      <c r="O194" s="41">
        <f t="shared" si="34"/>
        <v>23237.074562563561</v>
      </c>
    </row>
    <row r="195" spans="1:15" x14ac:dyDescent="0.2">
      <c r="A195" s="33">
        <v>1144</v>
      </c>
      <c r="B195" s="34" t="s">
        <v>269</v>
      </c>
      <c r="C195" s="36">
        <v>14773194</v>
      </c>
      <c r="D195" s="36">
        <v>542</v>
      </c>
      <c r="E195" s="37">
        <f t="shared" si="25"/>
        <v>27256.815498154981</v>
      </c>
      <c r="F195" s="38">
        <f t="shared" si="26"/>
        <v>0.88805526125442835</v>
      </c>
      <c r="G195" s="39">
        <f t="shared" si="27"/>
        <v>2061.5319044450916</v>
      </c>
      <c r="H195" s="39">
        <f t="shared" si="28"/>
        <v>128.31570739824838</v>
      </c>
      <c r="I195" s="37">
        <f t="shared" si="29"/>
        <v>2189.84761184334</v>
      </c>
      <c r="J195" s="40">
        <f t="shared" si="30"/>
        <v>-359.75961977816553</v>
      </c>
      <c r="K195" s="37">
        <f t="shared" si="31"/>
        <v>1830.0879920651746</v>
      </c>
      <c r="L195" s="37">
        <f t="shared" si="32"/>
        <v>1186897.4056190902</v>
      </c>
      <c r="M195" s="37">
        <f t="shared" si="33"/>
        <v>991907.69169932464</v>
      </c>
      <c r="N195" s="41">
        <f>'jan-nov'!M195</f>
        <v>986134.65135871433</v>
      </c>
      <c r="O195" s="41">
        <f t="shared" si="34"/>
        <v>5773.0403406103142</v>
      </c>
    </row>
    <row r="196" spans="1:15" x14ac:dyDescent="0.2">
      <c r="A196" s="33">
        <v>1145</v>
      </c>
      <c r="B196" s="34" t="s">
        <v>270</v>
      </c>
      <c r="C196" s="36">
        <v>21259689</v>
      </c>
      <c r="D196" s="36">
        <v>844</v>
      </c>
      <c r="E196" s="37">
        <f t="shared" si="25"/>
        <v>25189.204976303317</v>
      </c>
      <c r="F196" s="38">
        <f t="shared" si="26"/>
        <v>0.82069037036027104</v>
      </c>
      <c r="G196" s="39">
        <f t="shared" si="27"/>
        <v>3302.0982175560898</v>
      </c>
      <c r="H196" s="39">
        <f t="shared" si="28"/>
        <v>851.97939004633076</v>
      </c>
      <c r="I196" s="37">
        <f t="shared" si="29"/>
        <v>4154.0776076024204</v>
      </c>
      <c r="J196" s="40">
        <f t="shared" si="30"/>
        <v>-359.75961977816553</v>
      </c>
      <c r="K196" s="37">
        <f t="shared" si="31"/>
        <v>3794.3179878242549</v>
      </c>
      <c r="L196" s="37">
        <f t="shared" si="32"/>
        <v>3506041.500816443</v>
      </c>
      <c r="M196" s="37">
        <f t="shared" si="33"/>
        <v>3202404.3817236712</v>
      </c>
      <c r="N196" s="41">
        <f>'jan-nov'!M196</f>
        <v>3047702.9032227965</v>
      </c>
      <c r="O196" s="41">
        <f t="shared" si="34"/>
        <v>154701.47850087471</v>
      </c>
    </row>
    <row r="197" spans="1:15" x14ac:dyDescent="0.2">
      <c r="A197" s="33">
        <v>1146</v>
      </c>
      <c r="B197" s="34" t="s">
        <v>271</v>
      </c>
      <c r="C197" s="36">
        <v>296653349</v>
      </c>
      <c r="D197" s="36">
        <v>11023</v>
      </c>
      <c r="E197" s="37">
        <f t="shared" si="25"/>
        <v>26912.215277147781</v>
      </c>
      <c r="F197" s="38">
        <f t="shared" si="26"/>
        <v>0.87682782937356174</v>
      </c>
      <c r="G197" s="39">
        <f t="shared" si="27"/>
        <v>2268.2920370494116</v>
      </c>
      <c r="H197" s="39">
        <f t="shared" si="28"/>
        <v>248.92578475076843</v>
      </c>
      <c r="I197" s="37">
        <f t="shared" si="29"/>
        <v>2517.21782180018</v>
      </c>
      <c r="J197" s="40">
        <f t="shared" si="30"/>
        <v>-359.75961977816553</v>
      </c>
      <c r="K197" s="37">
        <f t="shared" si="31"/>
        <v>2157.4582020220146</v>
      </c>
      <c r="L197" s="37">
        <f t="shared" si="32"/>
        <v>27747292.049703386</v>
      </c>
      <c r="M197" s="37">
        <f t="shared" si="33"/>
        <v>23781661.760888666</v>
      </c>
      <c r="N197" s="41">
        <f>'jan-nov'!M197</f>
        <v>22315590.068038933</v>
      </c>
      <c r="O197" s="41">
        <f t="shared" si="34"/>
        <v>1466071.6928497329</v>
      </c>
    </row>
    <row r="198" spans="1:15" x14ac:dyDescent="0.2">
      <c r="A198" s="33">
        <v>1149</v>
      </c>
      <c r="B198" s="34" t="s">
        <v>272</v>
      </c>
      <c r="C198" s="36">
        <v>1089362767</v>
      </c>
      <c r="D198" s="36">
        <v>42243</v>
      </c>
      <c r="E198" s="37">
        <f t="shared" si="25"/>
        <v>25788.006699334801</v>
      </c>
      <c r="F198" s="38">
        <f t="shared" si="26"/>
        <v>0.84019995028982386</v>
      </c>
      <c r="G198" s="39">
        <f t="shared" si="27"/>
        <v>2942.8171837371997</v>
      </c>
      <c r="H198" s="39">
        <f t="shared" si="28"/>
        <v>642.39878698531152</v>
      </c>
      <c r="I198" s="37">
        <f t="shared" si="29"/>
        <v>3585.215970722511</v>
      </c>
      <c r="J198" s="40">
        <f t="shared" si="30"/>
        <v>-359.75961977816553</v>
      </c>
      <c r="K198" s="37">
        <f t="shared" si="31"/>
        <v>3225.4563509443456</v>
      </c>
      <c r="L198" s="37">
        <f t="shared" si="32"/>
        <v>151450278.25123104</v>
      </c>
      <c r="M198" s="37">
        <f t="shared" si="33"/>
        <v>136252952.63294199</v>
      </c>
      <c r="N198" s="41">
        <f>'jan-nov'!M198</f>
        <v>130925294.42729917</v>
      </c>
      <c r="O198" s="41">
        <f t="shared" si="34"/>
        <v>5327658.2056428194</v>
      </c>
    </row>
    <row r="199" spans="1:15" x14ac:dyDescent="0.2">
      <c r="A199" s="33">
        <v>1151</v>
      </c>
      <c r="B199" s="34" t="s">
        <v>273</v>
      </c>
      <c r="C199" s="36">
        <v>5466701</v>
      </c>
      <c r="D199" s="36">
        <v>208</v>
      </c>
      <c r="E199" s="37">
        <f t="shared" si="25"/>
        <v>26282.216346153848</v>
      </c>
      <c r="F199" s="38">
        <f t="shared" si="26"/>
        <v>0.85630181211774192</v>
      </c>
      <c r="G199" s="39">
        <f t="shared" si="27"/>
        <v>2646.2913956457719</v>
      </c>
      <c r="H199" s="39">
        <f t="shared" si="28"/>
        <v>469.42541059864521</v>
      </c>
      <c r="I199" s="37">
        <f t="shared" si="29"/>
        <v>3115.7168062444171</v>
      </c>
      <c r="J199" s="40">
        <f t="shared" si="30"/>
        <v>-359.75961977816553</v>
      </c>
      <c r="K199" s="37">
        <f t="shared" si="31"/>
        <v>2755.9571864662516</v>
      </c>
      <c r="L199" s="37">
        <f t="shared" si="32"/>
        <v>648069.0956988387</v>
      </c>
      <c r="M199" s="37">
        <f t="shared" si="33"/>
        <v>573239.09478498029</v>
      </c>
      <c r="N199" s="41">
        <f>'jan-nov'!M199</f>
        <v>548934.45956201595</v>
      </c>
      <c r="O199" s="41">
        <f t="shared" si="34"/>
        <v>24304.635222964338</v>
      </c>
    </row>
    <row r="200" spans="1:15" x14ac:dyDescent="0.2">
      <c r="A200" s="33">
        <v>1160</v>
      </c>
      <c r="B200" s="34" t="s">
        <v>274</v>
      </c>
      <c r="C200" s="36">
        <v>278331963</v>
      </c>
      <c r="D200" s="36">
        <v>8793</v>
      </c>
      <c r="E200" s="37">
        <f t="shared" si="25"/>
        <v>31653.811327192085</v>
      </c>
      <c r="F200" s="38">
        <f t="shared" si="26"/>
        <v>1.0313139365004229</v>
      </c>
      <c r="G200" s="39">
        <f t="shared" si="27"/>
        <v>-576.66559297717026</v>
      </c>
      <c r="H200" s="39">
        <f t="shared" si="28"/>
        <v>0</v>
      </c>
      <c r="I200" s="37">
        <f t="shared" si="29"/>
        <v>-576.66559297717026</v>
      </c>
      <c r="J200" s="40">
        <f t="shared" si="30"/>
        <v>-359.75961977816553</v>
      </c>
      <c r="K200" s="37">
        <f t="shared" si="31"/>
        <v>-936.42521275533579</v>
      </c>
      <c r="L200" s="37">
        <f t="shared" si="32"/>
        <v>-5070620.5590482578</v>
      </c>
      <c r="M200" s="37">
        <f t="shared" si="33"/>
        <v>-8233986.8957576677</v>
      </c>
      <c r="N200" s="41">
        <f>'jan-nov'!M200</f>
        <v>-7641372.3097045869</v>
      </c>
      <c r="O200" s="41">
        <f t="shared" si="34"/>
        <v>-592614.58605308086</v>
      </c>
    </row>
    <row r="201" spans="1:15" x14ac:dyDescent="0.2">
      <c r="A201" s="33">
        <v>1201</v>
      </c>
      <c r="B201" s="34" t="s">
        <v>275</v>
      </c>
      <c r="C201" s="36">
        <v>9126725044</v>
      </c>
      <c r="D201" s="36">
        <v>279792</v>
      </c>
      <c r="E201" s="37">
        <f t="shared" ref="E201:E264" si="35">(C201)/D201</f>
        <v>32619.678346771889</v>
      </c>
      <c r="F201" s="38">
        <f t="shared" ref="F201:F264" si="36">IF(ISNUMBER(C201),E201/E$435,"")</f>
        <v>1.0627828837245783</v>
      </c>
      <c r="G201" s="39">
        <f t="shared" ref="G201:G264" si="37">(E$435-E201)*0.6</f>
        <v>-1156.1858047250528</v>
      </c>
      <c r="H201" s="39">
        <f t="shared" ref="H201:H264" si="38">IF(E201&gt;=E$435*0.9,0,IF(E201&lt;0.9*E$435,(E$435*0.9-E201)*0.35))</f>
        <v>0</v>
      </c>
      <c r="I201" s="37">
        <f t="shared" ref="I201:I264" si="39">G201+H201</f>
        <v>-1156.1858047250528</v>
      </c>
      <c r="J201" s="40">
        <f t="shared" ref="J201:J264" si="40">I$437</f>
        <v>-359.75961977816553</v>
      </c>
      <c r="K201" s="37">
        <f t="shared" ref="K201:K264" si="41">I201+J201</f>
        <v>-1515.9454245032184</v>
      </c>
      <c r="L201" s="37">
        <f t="shared" ref="L201:L264" si="42">(I201*D201)</f>
        <v>-323491538.67563194</v>
      </c>
      <c r="M201" s="37">
        <f t="shared" ref="M201:M264" si="43">(K201*D201)</f>
        <v>-424149402.21260446</v>
      </c>
      <c r="N201" s="41">
        <f>'jan-nov'!M201</f>
        <v>-425779854.46540046</v>
      </c>
      <c r="O201" s="41">
        <f t="shared" ref="O201:O264" si="44">M201-N201</f>
        <v>1630452.2527959943</v>
      </c>
    </row>
    <row r="202" spans="1:15" x14ac:dyDescent="0.2">
      <c r="A202" s="33">
        <v>1211</v>
      </c>
      <c r="B202" s="34" t="s">
        <v>276</v>
      </c>
      <c r="C202" s="36">
        <v>106063685</v>
      </c>
      <c r="D202" s="36">
        <v>4083</v>
      </c>
      <c r="E202" s="37">
        <f t="shared" si="35"/>
        <v>25976.90056331129</v>
      </c>
      <c r="F202" s="38">
        <f t="shared" si="36"/>
        <v>0.84635430789386434</v>
      </c>
      <c r="G202" s="39">
        <f t="shared" si="37"/>
        <v>2829.4808653513064</v>
      </c>
      <c r="H202" s="39">
        <f t="shared" si="38"/>
        <v>576.28593459354033</v>
      </c>
      <c r="I202" s="37">
        <f t="shared" si="39"/>
        <v>3405.7667999448468</v>
      </c>
      <c r="J202" s="40">
        <f t="shared" si="40"/>
        <v>-359.75961977816553</v>
      </c>
      <c r="K202" s="37">
        <f t="shared" si="41"/>
        <v>3046.0071801666813</v>
      </c>
      <c r="L202" s="37">
        <f t="shared" si="42"/>
        <v>13905745.84417481</v>
      </c>
      <c r="M202" s="37">
        <f t="shared" si="43"/>
        <v>12436847.31662056</v>
      </c>
      <c r="N202" s="41">
        <f>'jan-nov'!M202</f>
        <v>11792681.607652456</v>
      </c>
      <c r="O202" s="41">
        <f t="shared" si="44"/>
        <v>644165.70896810479</v>
      </c>
    </row>
    <row r="203" spans="1:15" x14ac:dyDescent="0.2">
      <c r="A203" s="33">
        <v>1216</v>
      </c>
      <c r="B203" s="34" t="s">
        <v>277</v>
      </c>
      <c r="C203" s="36">
        <v>140485643</v>
      </c>
      <c r="D203" s="36">
        <v>5721</v>
      </c>
      <c r="E203" s="37">
        <f t="shared" si="35"/>
        <v>24556.134067470721</v>
      </c>
      <c r="F203" s="38">
        <f t="shared" si="36"/>
        <v>0.80006426488679916</v>
      </c>
      <c r="G203" s="39">
        <f t="shared" si="37"/>
        <v>3681.9407628556478</v>
      </c>
      <c r="H203" s="39">
        <f t="shared" si="38"/>
        <v>1073.5542081377396</v>
      </c>
      <c r="I203" s="37">
        <f t="shared" si="39"/>
        <v>4755.4949709933871</v>
      </c>
      <c r="J203" s="40">
        <f t="shared" si="40"/>
        <v>-359.75961977816553</v>
      </c>
      <c r="K203" s="37">
        <f t="shared" si="41"/>
        <v>4395.7353512152213</v>
      </c>
      <c r="L203" s="37">
        <f t="shared" si="42"/>
        <v>27206186.729053169</v>
      </c>
      <c r="M203" s="37">
        <f t="shared" si="43"/>
        <v>25148001.94430228</v>
      </c>
      <c r="N203" s="41">
        <f>'jan-nov'!M203</f>
        <v>24205053.626703333</v>
      </c>
      <c r="O203" s="41">
        <f t="shared" si="44"/>
        <v>942948.31759894639</v>
      </c>
    </row>
    <row r="204" spans="1:15" x14ac:dyDescent="0.2">
      <c r="A204" s="33">
        <v>1219</v>
      </c>
      <c r="B204" s="34" t="s">
        <v>278</v>
      </c>
      <c r="C204" s="36">
        <v>295856870</v>
      </c>
      <c r="D204" s="36">
        <v>11902</v>
      </c>
      <c r="E204" s="37">
        <f t="shared" si="35"/>
        <v>24857.744076625779</v>
      </c>
      <c r="F204" s="38">
        <f t="shared" si="36"/>
        <v>0.80989103116825545</v>
      </c>
      <c r="G204" s="39">
        <f t="shared" si="37"/>
        <v>3500.9747573626132</v>
      </c>
      <c r="H204" s="39">
        <f t="shared" si="38"/>
        <v>967.99070493346926</v>
      </c>
      <c r="I204" s="37">
        <f t="shared" si="39"/>
        <v>4468.9654622960825</v>
      </c>
      <c r="J204" s="40">
        <f t="shared" si="40"/>
        <v>-359.75961977816553</v>
      </c>
      <c r="K204" s="37">
        <f t="shared" si="41"/>
        <v>4109.2058425179166</v>
      </c>
      <c r="L204" s="37">
        <f t="shared" si="42"/>
        <v>53189626.932247974</v>
      </c>
      <c r="M204" s="37">
        <f t="shared" si="43"/>
        <v>48907767.937648244</v>
      </c>
      <c r="N204" s="41">
        <f>'jan-nov'!M204</f>
        <v>47205324.577438042</v>
      </c>
      <c r="O204" s="41">
        <f t="shared" si="44"/>
        <v>1702443.3602102026</v>
      </c>
    </row>
    <row r="205" spans="1:15" x14ac:dyDescent="0.2">
      <c r="A205" s="33">
        <v>1221</v>
      </c>
      <c r="B205" s="34" t="s">
        <v>279</v>
      </c>
      <c r="C205" s="36">
        <v>517095536</v>
      </c>
      <c r="D205" s="36">
        <v>18780</v>
      </c>
      <c r="E205" s="37">
        <f t="shared" si="35"/>
        <v>27534.373588924387</v>
      </c>
      <c r="F205" s="38">
        <f t="shared" si="36"/>
        <v>0.89709839113980283</v>
      </c>
      <c r="G205" s="39">
        <f t="shared" si="37"/>
        <v>1894.9970499834481</v>
      </c>
      <c r="H205" s="39">
        <f t="shared" si="38"/>
        <v>31.170375628956389</v>
      </c>
      <c r="I205" s="37">
        <f t="shared" si="39"/>
        <v>1926.1674256124045</v>
      </c>
      <c r="J205" s="40">
        <f t="shared" si="40"/>
        <v>-359.75961977816553</v>
      </c>
      <c r="K205" s="37">
        <f t="shared" si="41"/>
        <v>1566.4078058342388</v>
      </c>
      <c r="L205" s="37">
        <f t="shared" si="42"/>
        <v>36173424.25300096</v>
      </c>
      <c r="M205" s="37">
        <f t="shared" si="43"/>
        <v>29417138.593567006</v>
      </c>
      <c r="N205" s="41">
        <f>'jan-nov'!M205</f>
        <v>27177229.949590325</v>
      </c>
      <c r="O205" s="41">
        <f t="shared" si="44"/>
        <v>2239908.6439766809</v>
      </c>
    </row>
    <row r="206" spans="1:15" x14ac:dyDescent="0.2">
      <c r="A206" s="33">
        <v>1222</v>
      </c>
      <c r="B206" s="34" t="s">
        <v>280</v>
      </c>
      <c r="C206" s="36">
        <v>81638015</v>
      </c>
      <c r="D206" s="36">
        <v>3194</v>
      </c>
      <c r="E206" s="37">
        <f t="shared" si="35"/>
        <v>25559.804320601128</v>
      </c>
      <c r="F206" s="38">
        <f t="shared" si="36"/>
        <v>0.83276488058848863</v>
      </c>
      <c r="G206" s="39">
        <f t="shared" si="37"/>
        <v>3079.7386109774038</v>
      </c>
      <c r="H206" s="39">
        <f t="shared" si="38"/>
        <v>722.26961954209708</v>
      </c>
      <c r="I206" s="37">
        <f t="shared" si="39"/>
        <v>3802.008230519501</v>
      </c>
      <c r="J206" s="40">
        <f t="shared" si="40"/>
        <v>-359.75961977816553</v>
      </c>
      <c r="K206" s="37">
        <f t="shared" si="41"/>
        <v>3442.2486107413356</v>
      </c>
      <c r="L206" s="37">
        <f t="shared" si="42"/>
        <v>12143614.288279286</v>
      </c>
      <c r="M206" s="37">
        <f t="shared" si="43"/>
        <v>10994542.062707826</v>
      </c>
      <c r="N206" s="41">
        <f>'jan-nov'!M206</f>
        <v>10705118.460774422</v>
      </c>
      <c r="O206" s="41">
        <f t="shared" si="44"/>
        <v>289423.6019334048</v>
      </c>
    </row>
    <row r="207" spans="1:15" x14ac:dyDescent="0.2">
      <c r="A207" s="33">
        <v>1223</v>
      </c>
      <c r="B207" s="34" t="s">
        <v>281</v>
      </c>
      <c r="C207" s="36">
        <v>90837460</v>
      </c>
      <c r="D207" s="36">
        <v>2857</v>
      </c>
      <c r="E207" s="37">
        <f t="shared" si="35"/>
        <v>31794.700735036753</v>
      </c>
      <c r="F207" s="38">
        <f t="shared" si="36"/>
        <v>1.0359042592363987</v>
      </c>
      <c r="G207" s="39">
        <f t="shared" si="37"/>
        <v>-661.19923768397132</v>
      </c>
      <c r="H207" s="39">
        <f t="shared" si="38"/>
        <v>0</v>
      </c>
      <c r="I207" s="37">
        <f t="shared" si="39"/>
        <v>-661.19923768397132</v>
      </c>
      <c r="J207" s="40">
        <f t="shared" si="40"/>
        <v>-359.75961977816553</v>
      </c>
      <c r="K207" s="37">
        <f t="shared" si="41"/>
        <v>-1020.9588574621368</v>
      </c>
      <c r="L207" s="37">
        <f t="shared" si="42"/>
        <v>-1889046.222063106</v>
      </c>
      <c r="M207" s="37">
        <f t="shared" si="43"/>
        <v>-2916879.4557693251</v>
      </c>
      <c r="N207" s="41">
        <f>'jan-nov'!M207</f>
        <v>-3106024.8051661556</v>
      </c>
      <c r="O207" s="41">
        <f t="shared" si="44"/>
        <v>189145.34939683042</v>
      </c>
    </row>
    <row r="208" spans="1:15" x14ac:dyDescent="0.2">
      <c r="A208" s="33">
        <v>1224</v>
      </c>
      <c r="B208" s="34" t="s">
        <v>282</v>
      </c>
      <c r="C208" s="36">
        <v>358087977</v>
      </c>
      <c r="D208" s="36">
        <v>13180</v>
      </c>
      <c r="E208" s="37">
        <f t="shared" si="35"/>
        <v>27169.042261001516</v>
      </c>
      <c r="F208" s="38">
        <f t="shared" si="36"/>
        <v>0.88519551833777166</v>
      </c>
      <c r="G208" s="39">
        <f t="shared" si="37"/>
        <v>2114.195846737171</v>
      </c>
      <c r="H208" s="39">
        <f t="shared" si="38"/>
        <v>159.03634040196138</v>
      </c>
      <c r="I208" s="37">
        <f t="shared" si="39"/>
        <v>2273.2321871391323</v>
      </c>
      <c r="J208" s="40">
        <f t="shared" si="40"/>
        <v>-359.75961977816553</v>
      </c>
      <c r="K208" s="37">
        <f t="shared" si="41"/>
        <v>1913.4725673609669</v>
      </c>
      <c r="L208" s="37">
        <f t="shared" si="42"/>
        <v>29961200.226493765</v>
      </c>
      <c r="M208" s="37">
        <f t="shared" si="43"/>
        <v>25219568.437817544</v>
      </c>
      <c r="N208" s="41">
        <f>'jan-nov'!M208</f>
        <v>23447097.397246964</v>
      </c>
      <c r="O208" s="41">
        <f t="shared" si="44"/>
        <v>1772471.0405705795</v>
      </c>
    </row>
    <row r="209" spans="1:15" x14ac:dyDescent="0.2">
      <c r="A209" s="33">
        <v>1227</v>
      </c>
      <c r="B209" s="34" t="s">
        <v>283</v>
      </c>
      <c r="C209" s="36">
        <v>29974529</v>
      </c>
      <c r="D209" s="36">
        <v>1096</v>
      </c>
      <c r="E209" s="37">
        <f t="shared" si="35"/>
        <v>27349.022810218979</v>
      </c>
      <c r="F209" s="38">
        <f t="shared" si="36"/>
        <v>0.89105947092118509</v>
      </c>
      <c r="G209" s="39">
        <f t="shared" si="37"/>
        <v>2006.2075172066927</v>
      </c>
      <c r="H209" s="39">
        <f t="shared" si="38"/>
        <v>96.043148175849083</v>
      </c>
      <c r="I209" s="37">
        <f t="shared" si="39"/>
        <v>2102.2506653825417</v>
      </c>
      <c r="J209" s="40">
        <f t="shared" si="40"/>
        <v>-359.75961977816553</v>
      </c>
      <c r="K209" s="37">
        <f t="shared" si="41"/>
        <v>1742.4910456043763</v>
      </c>
      <c r="L209" s="37">
        <f t="shared" si="42"/>
        <v>2304066.7292592656</v>
      </c>
      <c r="M209" s="37">
        <f t="shared" si="43"/>
        <v>1909770.1859823964</v>
      </c>
      <c r="N209" s="41">
        <f>'jan-nov'!M209</f>
        <v>1805916.0676921604</v>
      </c>
      <c r="O209" s="41">
        <f t="shared" si="44"/>
        <v>103854.11829023599</v>
      </c>
    </row>
    <row r="210" spans="1:15" x14ac:dyDescent="0.2">
      <c r="A210" s="33">
        <v>1228</v>
      </c>
      <c r="B210" s="34" t="s">
        <v>284</v>
      </c>
      <c r="C210" s="36">
        <v>218965726</v>
      </c>
      <c r="D210" s="36">
        <v>6835</v>
      </c>
      <c r="E210" s="37">
        <f t="shared" si="35"/>
        <v>32035.951133869788</v>
      </c>
      <c r="F210" s="38">
        <f t="shared" si="36"/>
        <v>1.0437644469379999</v>
      </c>
      <c r="G210" s="39">
        <f t="shared" si="37"/>
        <v>-805.94947698379258</v>
      </c>
      <c r="H210" s="39">
        <f t="shared" si="38"/>
        <v>0</v>
      </c>
      <c r="I210" s="37">
        <f t="shared" si="39"/>
        <v>-805.94947698379258</v>
      </c>
      <c r="J210" s="40">
        <f t="shared" si="40"/>
        <v>-359.75961977816553</v>
      </c>
      <c r="K210" s="37">
        <f t="shared" si="41"/>
        <v>-1165.7090967619581</v>
      </c>
      <c r="L210" s="37">
        <f t="shared" si="42"/>
        <v>-5508664.6751842219</v>
      </c>
      <c r="M210" s="37">
        <f t="shared" si="43"/>
        <v>-7967621.6763679832</v>
      </c>
      <c r="N210" s="41">
        <f>'jan-nov'!M210</f>
        <v>-8324673.5094542196</v>
      </c>
      <c r="O210" s="41">
        <f t="shared" si="44"/>
        <v>357051.83308623638</v>
      </c>
    </row>
    <row r="211" spans="1:15" x14ac:dyDescent="0.2">
      <c r="A211" s="33">
        <v>1231</v>
      </c>
      <c r="B211" s="34" t="s">
        <v>285</v>
      </c>
      <c r="C211" s="36">
        <v>86913475</v>
      </c>
      <c r="D211" s="36">
        <v>3363</v>
      </c>
      <c r="E211" s="37">
        <f t="shared" si="35"/>
        <v>25844.030627415999</v>
      </c>
      <c r="F211" s="38">
        <f t="shared" si="36"/>
        <v>0.84202526785460008</v>
      </c>
      <c r="G211" s="39">
        <f t="shared" si="37"/>
        <v>2909.202826888481</v>
      </c>
      <c r="H211" s="39">
        <f t="shared" si="38"/>
        <v>622.7904121568921</v>
      </c>
      <c r="I211" s="37">
        <f t="shared" si="39"/>
        <v>3531.9932390453732</v>
      </c>
      <c r="J211" s="40">
        <f t="shared" si="40"/>
        <v>-359.75961977816553</v>
      </c>
      <c r="K211" s="37">
        <f t="shared" si="41"/>
        <v>3172.2336192672078</v>
      </c>
      <c r="L211" s="37">
        <f t="shared" si="42"/>
        <v>11878093.262909589</v>
      </c>
      <c r="M211" s="37">
        <f t="shared" si="43"/>
        <v>10668221.66159562</v>
      </c>
      <c r="N211" s="41">
        <f>'jan-nov'!M211</f>
        <v>10357404.609168556</v>
      </c>
      <c r="O211" s="41">
        <f t="shared" si="44"/>
        <v>310817.05242706463</v>
      </c>
    </row>
    <row r="212" spans="1:15" x14ac:dyDescent="0.2">
      <c r="A212" s="33">
        <v>1232</v>
      </c>
      <c r="B212" s="34" t="s">
        <v>286</v>
      </c>
      <c r="C212" s="36">
        <v>56710607</v>
      </c>
      <c r="D212" s="36">
        <v>931</v>
      </c>
      <c r="E212" s="37">
        <f t="shared" si="35"/>
        <v>60913.648764769066</v>
      </c>
      <c r="F212" s="38">
        <f t="shared" si="36"/>
        <v>1.9846297257806642</v>
      </c>
      <c r="G212" s="39">
        <f t="shared" si="37"/>
        <v>-18132.568055523359</v>
      </c>
      <c r="H212" s="39">
        <f t="shared" si="38"/>
        <v>0</v>
      </c>
      <c r="I212" s="37">
        <f t="shared" si="39"/>
        <v>-18132.568055523359</v>
      </c>
      <c r="J212" s="40">
        <f t="shared" si="40"/>
        <v>-359.75961977816553</v>
      </c>
      <c r="K212" s="37">
        <f t="shared" si="41"/>
        <v>-18492.327675301523</v>
      </c>
      <c r="L212" s="37">
        <f t="shared" si="42"/>
        <v>-16881420.859692246</v>
      </c>
      <c r="M212" s="37">
        <f t="shared" si="43"/>
        <v>-17216357.065705717</v>
      </c>
      <c r="N212" s="41">
        <f>'jan-nov'!M212</f>
        <v>-17274080.122999541</v>
      </c>
      <c r="O212" s="41">
        <f t="shared" si="44"/>
        <v>57723.057293824852</v>
      </c>
    </row>
    <row r="213" spans="1:15" x14ac:dyDescent="0.2">
      <c r="A213" s="33">
        <v>1233</v>
      </c>
      <c r="B213" s="34" t="s">
        <v>287</v>
      </c>
      <c r="C213" s="36">
        <v>35224509</v>
      </c>
      <c r="D213" s="36">
        <v>1117</v>
      </c>
      <c r="E213" s="37">
        <f t="shared" si="35"/>
        <v>31534.923008057296</v>
      </c>
      <c r="F213" s="38">
        <f t="shared" si="36"/>
        <v>1.027440432006969</v>
      </c>
      <c r="G213" s="39">
        <f t="shared" si="37"/>
        <v>-505.33260149629712</v>
      </c>
      <c r="H213" s="39">
        <f t="shared" si="38"/>
        <v>0</v>
      </c>
      <c r="I213" s="37">
        <f t="shared" si="39"/>
        <v>-505.33260149629712</v>
      </c>
      <c r="J213" s="40">
        <f t="shared" si="40"/>
        <v>-359.75961977816553</v>
      </c>
      <c r="K213" s="37">
        <f t="shared" si="41"/>
        <v>-865.09222127446264</v>
      </c>
      <c r="L213" s="37">
        <f t="shared" si="42"/>
        <v>-564456.51587136392</v>
      </c>
      <c r="M213" s="37">
        <f t="shared" si="43"/>
        <v>-966308.01116357476</v>
      </c>
      <c r="N213" s="41">
        <f>'jan-nov'!M213</f>
        <v>-1055705.4343614276</v>
      </c>
      <c r="O213" s="41">
        <f t="shared" si="44"/>
        <v>89397.423197852797</v>
      </c>
    </row>
    <row r="214" spans="1:15" x14ac:dyDescent="0.2">
      <c r="A214" s="33">
        <v>1234</v>
      </c>
      <c r="B214" s="34" t="s">
        <v>288</v>
      </c>
      <c r="C214" s="36">
        <v>22247681</v>
      </c>
      <c r="D214" s="36">
        <v>931</v>
      </c>
      <c r="E214" s="37">
        <f t="shared" si="35"/>
        <v>23896.542427497316</v>
      </c>
      <c r="F214" s="38">
        <f t="shared" si="36"/>
        <v>0.77857408654232341</v>
      </c>
      <c r="G214" s="39">
        <f t="shared" si="37"/>
        <v>4077.6957468396909</v>
      </c>
      <c r="H214" s="39">
        <f t="shared" si="38"/>
        <v>1304.4112821284314</v>
      </c>
      <c r="I214" s="37">
        <f t="shared" si="39"/>
        <v>5382.107028968122</v>
      </c>
      <c r="J214" s="40">
        <f t="shared" si="40"/>
        <v>-359.75961977816553</v>
      </c>
      <c r="K214" s="37">
        <f t="shared" si="41"/>
        <v>5022.3474091899561</v>
      </c>
      <c r="L214" s="37">
        <f t="shared" si="42"/>
        <v>5010741.6439693216</v>
      </c>
      <c r="M214" s="37">
        <f t="shared" si="43"/>
        <v>4675805.4379558489</v>
      </c>
      <c r="N214" s="41">
        <f>'jan-nov'!M214</f>
        <v>4588139.9242896009</v>
      </c>
      <c r="O214" s="41">
        <f t="shared" si="44"/>
        <v>87665.513666247949</v>
      </c>
    </row>
    <row r="215" spans="1:15" x14ac:dyDescent="0.2">
      <c r="A215" s="33">
        <v>1235</v>
      </c>
      <c r="B215" s="34" t="s">
        <v>289</v>
      </c>
      <c r="C215" s="36">
        <v>403939204</v>
      </c>
      <c r="D215" s="36">
        <v>14577</v>
      </c>
      <c r="E215" s="37">
        <f t="shared" si="35"/>
        <v>27710.722645263086</v>
      </c>
      <c r="F215" s="38">
        <f t="shared" si="36"/>
        <v>0.90284402592642843</v>
      </c>
      <c r="G215" s="39">
        <f t="shared" si="37"/>
        <v>1789.187616180229</v>
      </c>
      <c r="H215" s="39">
        <f t="shared" si="38"/>
        <v>0</v>
      </c>
      <c r="I215" s="37">
        <f t="shared" si="39"/>
        <v>1789.187616180229</v>
      </c>
      <c r="J215" s="40">
        <f t="shared" si="40"/>
        <v>-359.75961977816553</v>
      </c>
      <c r="K215" s="37">
        <f t="shared" si="41"/>
        <v>1429.4279964020634</v>
      </c>
      <c r="L215" s="37">
        <f t="shared" si="42"/>
        <v>26080987.8810592</v>
      </c>
      <c r="M215" s="37">
        <f t="shared" si="43"/>
        <v>20836771.903552879</v>
      </c>
      <c r="N215" s="41">
        <f>'jan-nov'!M215</f>
        <v>19579016.646654848</v>
      </c>
      <c r="O215" s="41">
        <f t="shared" si="44"/>
        <v>1257755.2568980306</v>
      </c>
    </row>
    <row r="216" spans="1:15" x14ac:dyDescent="0.2">
      <c r="A216" s="33">
        <v>1238</v>
      </c>
      <c r="B216" s="34" t="s">
        <v>290</v>
      </c>
      <c r="C216" s="36">
        <v>232402654</v>
      </c>
      <c r="D216" s="36">
        <v>8455</v>
      </c>
      <c r="E216" s="37">
        <f t="shared" si="35"/>
        <v>27487.008160851568</v>
      </c>
      <c r="F216" s="38">
        <f t="shared" si="36"/>
        <v>0.89555517646733007</v>
      </c>
      <c r="G216" s="39">
        <f t="shared" si="37"/>
        <v>1923.4163068271394</v>
      </c>
      <c r="H216" s="39">
        <f t="shared" si="38"/>
        <v>47.748275454442954</v>
      </c>
      <c r="I216" s="37">
        <f t="shared" si="39"/>
        <v>1971.1645822815824</v>
      </c>
      <c r="J216" s="40">
        <f t="shared" si="40"/>
        <v>-359.75961977816553</v>
      </c>
      <c r="K216" s="37">
        <f t="shared" si="41"/>
        <v>1611.4049625034168</v>
      </c>
      <c r="L216" s="37">
        <f t="shared" si="42"/>
        <v>16666196.543190779</v>
      </c>
      <c r="M216" s="37">
        <f t="shared" si="43"/>
        <v>13624428.957966389</v>
      </c>
      <c r="N216" s="41">
        <f>'jan-nov'!M216</f>
        <v>13195176.863446368</v>
      </c>
      <c r="O216" s="41">
        <f t="shared" si="44"/>
        <v>429252.09452002123</v>
      </c>
    </row>
    <row r="217" spans="1:15" x14ac:dyDescent="0.2">
      <c r="A217" s="33">
        <v>1241</v>
      </c>
      <c r="B217" s="34" t="s">
        <v>291</v>
      </c>
      <c r="C217" s="36">
        <v>112230510</v>
      </c>
      <c r="D217" s="36">
        <v>3920</v>
      </c>
      <c r="E217" s="37">
        <f t="shared" si="35"/>
        <v>28630.232142857141</v>
      </c>
      <c r="F217" s="38">
        <f t="shared" si="36"/>
        <v>0.9328025971016668</v>
      </c>
      <c r="G217" s="39">
        <f t="shared" si="37"/>
        <v>1237.4819176237957</v>
      </c>
      <c r="H217" s="39">
        <f t="shared" si="38"/>
        <v>0</v>
      </c>
      <c r="I217" s="37">
        <f t="shared" si="39"/>
        <v>1237.4819176237957</v>
      </c>
      <c r="J217" s="40">
        <f t="shared" si="40"/>
        <v>-359.75961977816553</v>
      </c>
      <c r="K217" s="37">
        <f t="shared" si="41"/>
        <v>877.72229784563012</v>
      </c>
      <c r="L217" s="37">
        <f t="shared" si="42"/>
        <v>4850929.117085279</v>
      </c>
      <c r="M217" s="37">
        <f t="shared" si="43"/>
        <v>3440671.40755487</v>
      </c>
      <c r="N217" s="41">
        <f>'jan-nov'!M217</f>
        <v>3165337.7347387667</v>
      </c>
      <c r="O217" s="41">
        <f t="shared" si="44"/>
        <v>275333.67281610332</v>
      </c>
    </row>
    <row r="218" spans="1:15" x14ac:dyDescent="0.2">
      <c r="A218" s="33">
        <v>1242</v>
      </c>
      <c r="B218" s="34" t="s">
        <v>292</v>
      </c>
      <c r="C218" s="36">
        <v>65455147</v>
      </c>
      <c r="D218" s="36">
        <v>2463</v>
      </c>
      <c r="E218" s="37">
        <f t="shared" si="35"/>
        <v>26575.374340235485</v>
      </c>
      <c r="F218" s="38">
        <f t="shared" si="36"/>
        <v>0.86585320299979907</v>
      </c>
      <c r="G218" s="39">
        <f t="shared" si="37"/>
        <v>2470.3965991967893</v>
      </c>
      <c r="H218" s="39">
        <f t="shared" si="38"/>
        <v>366.82011267007215</v>
      </c>
      <c r="I218" s="37">
        <f t="shared" si="39"/>
        <v>2837.2167118668613</v>
      </c>
      <c r="J218" s="40">
        <f t="shared" si="40"/>
        <v>-359.75961977816553</v>
      </c>
      <c r="K218" s="37">
        <f t="shared" si="41"/>
        <v>2477.4570920886958</v>
      </c>
      <c r="L218" s="37">
        <f t="shared" si="42"/>
        <v>6988064.7613280797</v>
      </c>
      <c r="M218" s="37">
        <f t="shared" si="43"/>
        <v>6101976.8178144582</v>
      </c>
      <c r="N218" s="41">
        <f>'jan-nov'!M218</f>
        <v>5820924.8360636756</v>
      </c>
      <c r="O218" s="41">
        <f t="shared" si="44"/>
        <v>281051.98175078258</v>
      </c>
    </row>
    <row r="219" spans="1:15" x14ac:dyDescent="0.2">
      <c r="A219" s="33">
        <v>1243</v>
      </c>
      <c r="B219" s="34" t="s">
        <v>145</v>
      </c>
      <c r="C219" s="36">
        <v>565743905</v>
      </c>
      <c r="D219" s="36">
        <v>20573</v>
      </c>
      <c r="E219" s="37">
        <f t="shared" si="35"/>
        <v>27499.339182423566</v>
      </c>
      <c r="F219" s="38">
        <f t="shared" si="36"/>
        <v>0.895956933913441</v>
      </c>
      <c r="G219" s="39">
        <f t="shared" si="37"/>
        <v>1916.0176938839409</v>
      </c>
      <c r="H219" s="39">
        <f t="shared" si="38"/>
        <v>43.432417904243806</v>
      </c>
      <c r="I219" s="37">
        <f t="shared" si="39"/>
        <v>1959.4501117881846</v>
      </c>
      <c r="J219" s="40">
        <f t="shared" si="40"/>
        <v>-359.75961977816553</v>
      </c>
      <c r="K219" s="37">
        <f t="shared" si="41"/>
        <v>1599.6904920100192</v>
      </c>
      <c r="L219" s="37">
        <f t="shared" si="42"/>
        <v>40311767.149818324</v>
      </c>
      <c r="M219" s="37">
        <f t="shared" si="43"/>
        <v>32910432.492122125</v>
      </c>
      <c r="N219" s="41">
        <f>'jan-nov'!M219</f>
        <v>31832147.010429576</v>
      </c>
      <c r="O219" s="41">
        <f t="shared" si="44"/>
        <v>1078285.4816925488</v>
      </c>
    </row>
    <row r="220" spans="1:15" x14ac:dyDescent="0.2">
      <c r="A220" s="33">
        <v>1244</v>
      </c>
      <c r="B220" s="34" t="s">
        <v>293</v>
      </c>
      <c r="C220" s="36">
        <v>202389205</v>
      </c>
      <c r="D220" s="36">
        <v>5189</v>
      </c>
      <c r="E220" s="37">
        <f t="shared" si="35"/>
        <v>39003.508383118133</v>
      </c>
      <c r="F220" s="38">
        <f t="shared" si="36"/>
        <v>1.2707746739289432</v>
      </c>
      <c r="G220" s="39">
        <f t="shared" si="37"/>
        <v>-4986.483826532799</v>
      </c>
      <c r="H220" s="39">
        <f t="shared" si="38"/>
        <v>0</v>
      </c>
      <c r="I220" s="37">
        <f t="shared" si="39"/>
        <v>-4986.483826532799</v>
      </c>
      <c r="J220" s="40">
        <f t="shared" si="40"/>
        <v>-359.75961977816553</v>
      </c>
      <c r="K220" s="37">
        <f t="shared" si="41"/>
        <v>-5346.2434463109648</v>
      </c>
      <c r="L220" s="37">
        <f t="shared" si="42"/>
        <v>-25874864.575878695</v>
      </c>
      <c r="M220" s="37">
        <f t="shared" si="43"/>
        <v>-27741657.242907595</v>
      </c>
      <c r="N220" s="41">
        <f>'jan-nov'!M220</f>
        <v>-27169986.960520554</v>
      </c>
      <c r="O220" s="41">
        <f t="shared" si="44"/>
        <v>-571670.28238704056</v>
      </c>
    </row>
    <row r="221" spans="1:15" x14ac:dyDescent="0.2">
      <c r="A221" s="33">
        <v>1245</v>
      </c>
      <c r="B221" s="34" t="s">
        <v>294</v>
      </c>
      <c r="C221" s="36">
        <v>181153155</v>
      </c>
      <c r="D221" s="36">
        <v>7085</v>
      </c>
      <c r="E221" s="37">
        <f t="shared" si="35"/>
        <v>25568.546930134085</v>
      </c>
      <c r="F221" s="38">
        <f t="shared" si="36"/>
        <v>0.83304972385616105</v>
      </c>
      <c r="G221" s="39">
        <f t="shared" si="37"/>
        <v>3074.4930452576291</v>
      </c>
      <c r="H221" s="39">
        <f t="shared" si="38"/>
        <v>719.20970620556193</v>
      </c>
      <c r="I221" s="37">
        <f t="shared" si="39"/>
        <v>3793.7027514631909</v>
      </c>
      <c r="J221" s="40">
        <f t="shared" si="40"/>
        <v>-359.75961977816553</v>
      </c>
      <c r="K221" s="37">
        <f t="shared" si="41"/>
        <v>3433.9431316850255</v>
      </c>
      <c r="L221" s="37">
        <f t="shared" si="42"/>
        <v>26878383.994116709</v>
      </c>
      <c r="M221" s="37">
        <f t="shared" si="43"/>
        <v>24329487.087988406</v>
      </c>
      <c r="N221" s="41">
        <f>'jan-nov'!M221</f>
        <v>24428809.678831179</v>
      </c>
      <c r="O221" s="41">
        <f t="shared" si="44"/>
        <v>-99322.590842772275</v>
      </c>
    </row>
    <row r="222" spans="1:15" x14ac:dyDescent="0.2">
      <c r="A222" s="33">
        <v>1246</v>
      </c>
      <c r="B222" s="34" t="s">
        <v>295</v>
      </c>
      <c r="C222" s="36">
        <v>743529527</v>
      </c>
      <c r="D222" s="36">
        <v>25725</v>
      </c>
      <c r="E222" s="37">
        <f t="shared" si="35"/>
        <v>28902.994246841594</v>
      </c>
      <c r="F222" s="38">
        <f t="shared" si="36"/>
        <v>0.9416894687734737</v>
      </c>
      <c r="G222" s="39">
        <f t="shared" si="37"/>
        <v>1073.8246552331241</v>
      </c>
      <c r="H222" s="39">
        <f t="shared" si="38"/>
        <v>0</v>
      </c>
      <c r="I222" s="37">
        <f t="shared" si="39"/>
        <v>1073.8246552331241</v>
      </c>
      <c r="J222" s="40">
        <f t="shared" si="40"/>
        <v>-359.75961977816553</v>
      </c>
      <c r="K222" s="37">
        <f t="shared" si="41"/>
        <v>714.06503545495855</v>
      </c>
      <c r="L222" s="37">
        <f t="shared" si="42"/>
        <v>27624139.255872115</v>
      </c>
      <c r="M222" s="37">
        <f t="shared" si="43"/>
        <v>18369323.037078809</v>
      </c>
      <c r="N222" s="41">
        <f>'jan-nov'!M222</f>
        <v>16681919.759223141</v>
      </c>
      <c r="O222" s="41">
        <f t="shared" si="44"/>
        <v>1687403.2778556682</v>
      </c>
    </row>
    <row r="223" spans="1:15" x14ac:dyDescent="0.2">
      <c r="A223" s="33">
        <v>1247</v>
      </c>
      <c r="B223" s="34" t="s">
        <v>296</v>
      </c>
      <c r="C223" s="36">
        <v>745202628</v>
      </c>
      <c r="D223" s="36">
        <v>29071</v>
      </c>
      <c r="E223" s="37">
        <f t="shared" si="35"/>
        <v>25633.883526538473</v>
      </c>
      <c r="F223" s="38">
        <f t="shared" si="36"/>
        <v>0.83517845779403799</v>
      </c>
      <c r="G223" s="39">
        <f t="shared" si="37"/>
        <v>3035.2910874149966</v>
      </c>
      <c r="H223" s="39">
        <f t="shared" si="38"/>
        <v>696.34189746402626</v>
      </c>
      <c r="I223" s="37">
        <f t="shared" si="39"/>
        <v>3731.6329848790228</v>
      </c>
      <c r="J223" s="40">
        <f t="shared" si="40"/>
        <v>-359.75961977816553</v>
      </c>
      <c r="K223" s="37">
        <f t="shared" si="41"/>
        <v>3371.8733651008574</v>
      </c>
      <c r="L223" s="37">
        <f t="shared" si="42"/>
        <v>108482302.50341807</v>
      </c>
      <c r="M223" s="37">
        <f t="shared" si="43"/>
        <v>98023730.596847028</v>
      </c>
      <c r="N223" s="41">
        <f>'jan-nov'!M223</f>
        <v>94885584.340035349</v>
      </c>
      <c r="O223" s="41">
        <f t="shared" si="44"/>
        <v>3138146.2568116784</v>
      </c>
    </row>
    <row r="224" spans="1:15" x14ac:dyDescent="0.2">
      <c r="A224" s="33">
        <v>1251</v>
      </c>
      <c r="B224" s="34" t="s">
        <v>297</v>
      </c>
      <c r="C224" s="36">
        <v>107401984</v>
      </c>
      <c r="D224" s="36">
        <v>4127</v>
      </c>
      <c r="E224" s="37">
        <f t="shared" si="35"/>
        <v>26024.226799127697</v>
      </c>
      <c r="F224" s="38">
        <f t="shared" si="36"/>
        <v>0.84789624564205701</v>
      </c>
      <c r="G224" s="39">
        <f t="shared" si="37"/>
        <v>2801.0851238614623</v>
      </c>
      <c r="H224" s="39">
        <f t="shared" si="38"/>
        <v>559.72175205779797</v>
      </c>
      <c r="I224" s="37">
        <f t="shared" si="39"/>
        <v>3360.8068759192602</v>
      </c>
      <c r="J224" s="40">
        <f t="shared" si="40"/>
        <v>-359.75961977816553</v>
      </c>
      <c r="K224" s="37">
        <f t="shared" si="41"/>
        <v>3001.0472561410947</v>
      </c>
      <c r="L224" s="37">
        <f t="shared" si="42"/>
        <v>13870049.976918787</v>
      </c>
      <c r="M224" s="37">
        <f t="shared" si="43"/>
        <v>12385322.026094299</v>
      </c>
      <c r="N224" s="41">
        <f>'jan-nov'!M224</f>
        <v>11761944.56255981</v>
      </c>
      <c r="O224" s="41">
        <f t="shared" si="44"/>
        <v>623377.46353448927</v>
      </c>
    </row>
    <row r="225" spans="1:15" x14ac:dyDescent="0.2">
      <c r="A225" s="33">
        <v>1252</v>
      </c>
      <c r="B225" s="34" t="s">
        <v>298</v>
      </c>
      <c r="C225" s="36">
        <v>24427253</v>
      </c>
      <c r="D225" s="36">
        <v>380</v>
      </c>
      <c r="E225" s="37">
        <f t="shared" si="35"/>
        <v>64282.244736842105</v>
      </c>
      <c r="F225" s="38">
        <f t="shared" si="36"/>
        <v>2.0943820692355493</v>
      </c>
      <c r="G225" s="39">
        <f t="shared" si="37"/>
        <v>-20153.72563876718</v>
      </c>
      <c r="H225" s="39">
        <f t="shared" si="38"/>
        <v>0</v>
      </c>
      <c r="I225" s="37">
        <f t="shared" si="39"/>
        <v>-20153.72563876718</v>
      </c>
      <c r="J225" s="40">
        <f t="shared" si="40"/>
        <v>-359.75961977816553</v>
      </c>
      <c r="K225" s="37">
        <f t="shared" si="41"/>
        <v>-20513.485258545345</v>
      </c>
      <c r="L225" s="37">
        <f t="shared" si="42"/>
        <v>-7658415.7427315284</v>
      </c>
      <c r="M225" s="37">
        <f t="shared" si="43"/>
        <v>-7795124.3982472308</v>
      </c>
      <c r="N225" s="41">
        <f>'jan-nov'!M225</f>
        <v>-7811152.5522447107</v>
      </c>
      <c r="O225" s="41">
        <f t="shared" si="44"/>
        <v>16028.153997479938</v>
      </c>
    </row>
    <row r="226" spans="1:15" x14ac:dyDescent="0.2">
      <c r="A226" s="33">
        <v>1253</v>
      </c>
      <c r="B226" s="34" t="s">
        <v>299</v>
      </c>
      <c r="C226" s="36">
        <v>194817512</v>
      </c>
      <c r="D226" s="36">
        <v>8125</v>
      </c>
      <c r="E226" s="37">
        <f t="shared" si="35"/>
        <v>23977.539938461538</v>
      </c>
      <c r="F226" s="38">
        <f t="shared" si="36"/>
        <v>0.78121306928648004</v>
      </c>
      <c r="G226" s="39">
        <f t="shared" si="37"/>
        <v>4029.0972402611578</v>
      </c>
      <c r="H226" s="39">
        <f t="shared" si="38"/>
        <v>1276.0621532909536</v>
      </c>
      <c r="I226" s="37">
        <f t="shared" si="39"/>
        <v>5305.1593935521114</v>
      </c>
      <c r="J226" s="40">
        <f t="shared" si="40"/>
        <v>-359.75961977816553</v>
      </c>
      <c r="K226" s="37">
        <f t="shared" si="41"/>
        <v>4945.3997737739455</v>
      </c>
      <c r="L226" s="37">
        <f t="shared" si="42"/>
        <v>43104420.072610907</v>
      </c>
      <c r="M226" s="37">
        <f t="shared" si="43"/>
        <v>40181373.161913306</v>
      </c>
      <c r="N226" s="41">
        <f>'jan-nov'!M226</f>
        <v>39602772.776641242</v>
      </c>
      <c r="O226" s="41">
        <f t="shared" si="44"/>
        <v>578600.38527206331</v>
      </c>
    </row>
    <row r="227" spans="1:15" x14ac:dyDescent="0.2">
      <c r="A227" s="33">
        <v>1256</v>
      </c>
      <c r="B227" s="34" t="s">
        <v>300</v>
      </c>
      <c r="C227" s="36">
        <v>207938155</v>
      </c>
      <c r="D227" s="36">
        <v>8079</v>
      </c>
      <c r="E227" s="37">
        <f t="shared" si="35"/>
        <v>25738.105582374057</v>
      </c>
      <c r="F227" s="38">
        <f t="shared" si="36"/>
        <v>0.83857412024880307</v>
      </c>
      <c r="G227" s="39">
        <f t="shared" si="37"/>
        <v>2972.7578539136462</v>
      </c>
      <c r="H227" s="39">
        <f t="shared" si="38"/>
        <v>659.86417792157181</v>
      </c>
      <c r="I227" s="37">
        <f t="shared" si="39"/>
        <v>3632.622031835218</v>
      </c>
      <c r="J227" s="40">
        <f t="shared" si="40"/>
        <v>-359.75961977816553</v>
      </c>
      <c r="K227" s="37">
        <f t="shared" si="41"/>
        <v>3272.8624120570526</v>
      </c>
      <c r="L227" s="37">
        <f t="shared" si="42"/>
        <v>29347953.395196725</v>
      </c>
      <c r="M227" s="37">
        <f t="shared" si="43"/>
        <v>26441455.427008927</v>
      </c>
      <c r="N227" s="41">
        <f>'jan-nov'!M227</f>
        <v>25665348.644238103</v>
      </c>
      <c r="O227" s="41">
        <f t="shared" si="44"/>
        <v>776106.78277082369</v>
      </c>
    </row>
    <row r="228" spans="1:15" x14ac:dyDescent="0.2">
      <c r="A228" s="33">
        <v>1259</v>
      </c>
      <c r="B228" s="34" t="s">
        <v>301</v>
      </c>
      <c r="C228" s="36">
        <v>116750358</v>
      </c>
      <c r="D228" s="36">
        <v>4877</v>
      </c>
      <c r="E228" s="37">
        <f t="shared" si="35"/>
        <v>23938.970268607751</v>
      </c>
      <c r="F228" s="38">
        <f t="shared" si="36"/>
        <v>0.77995642952088373</v>
      </c>
      <c r="G228" s="39">
        <f t="shared" si="37"/>
        <v>4052.2390421734299</v>
      </c>
      <c r="H228" s="39">
        <f t="shared" si="38"/>
        <v>1289.5615377397789</v>
      </c>
      <c r="I228" s="37">
        <f t="shared" si="39"/>
        <v>5341.8005799132088</v>
      </c>
      <c r="J228" s="40">
        <f t="shared" si="40"/>
        <v>-359.75961977816553</v>
      </c>
      <c r="K228" s="37">
        <f t="shared" si="41"/>
        <v>4982.040960135043</v>
      </c>
      <c r="L228" s="37">
        <f t="shared" si="42"/>
        <v>26051961.428236719</v>
      </c>
      <c r="M228" s="37">
        <f t="shared" si="43"/>
        <v>24297413.762578603</v>
      </c>
      <c r="N228" s="41">
        <f>'jan-nov'!M228</f>
        <v>23810378.673480541</v>
      </c>
      <c r="O228" s="41">
        <f t="shared" si="44"/>
        <v>487035.08909806237</v>
      </c>
    </row>
    <row r="229" spans="1:15" x14ac:dyDescent="0.2">
      <c r="A229" s="33">
        <v>1260</v>
      </c>
      <c r="B229" s="34" t="s">
        <v>302</v>
      </c>
      <c r="C229" s="36">
        <v>116817179</v>
      </c>
      <c r="D229" s="36">
        <v>5129</v>
      </c>
      <c r="E229" s="37">
        <f t="shared" si="35"/>
        <v>22775.819652953793</v>
      </c>
      <c r="F229" s="38">
        <f t="shared" si="36"/>
        <v>0.74205977853710525</v>
      </c>
      <c r="G229" s="39">
        <f t="shared" si="37"/>
        <v>4750.1294115658047</v>
      </c>
      <c r="H229" s="39">
        <f t="shared" si="38"/>
        <v>1696.6642532186643</v>
      </c>
      <c r="I229" s="37">
        <f t="shared" si="39"/>
        <v>6446.793664784469</v>
      </c>
      <c r="J229" s="40">
        <f t="shared" si="40"/>
        <v>-359.75961977816553</v>
      </c>
      <c r="K229" s="37">
        <f t="shared" si="41"/>
        <v>6087.0340450063031</v>
      </c>
      <c r="L229" s="37">
        <f t="shared" si="42"/>
        <v>33065604.706679542</v>
      </c>
      <c r="M229" s="37">
        <f t="shared" si="43"/>
        <v>31220397.61683733</v>
      </c>
      <c r="N229" s="41">
        <f>'jan-nov'!M229</f>
        <v>30420564.137949906</v>
      </c>
      <c r="O229" s="41">
        <f t="shared" si="44"/>
        <v>799833.47888742387</v>
      </c>
    </row>
    <row r="230" spans="1:15" x14ac:dyDescent="0.2">
      <c r="A230" s="33">
        <v>1263</v>
      </c>
      <c r="B230" s="34" t="s">
        <v>303</v>
      </c>
      <c r="C230" s="36">
        <v>419158195</v>
      </c>
      <c r="D230" s="36">
        <v>15789</v>
      </c>
      <c r="E230" s="37">
        <f t="shared" si="35"/>
        <v>26547.482107796568</v>
      </c>
      <c r="F230" s="38">
        <f t="shared" si="36"/>
        <v>0.8649444451969226</v>
      </c>
      <c r="G230" s="39">
        <f t="shared" si="37"/>
        <v>2487.1319386601394</v>
      </c>
      <c r="H230" s="39">
        <f t="shared" si="38"/>
        <v>376.58239402369304</v>
      </c>
      <c r="I230" s="37">
        <f t="shared" si="39"/>
        <v>2863.7143326838323</v>
      </c>
      <c r="J230" s="40">
        <f t="shared" si="40"/>
        <v>-359.75961977816553</v>
      </c>
      <c r="K230" s="37">
        <f t="shared" si="41"/>
        <v>2503.9547129056668</v>
      </c>
      <c r="L230" s="37">
        <f t="shared" si="42"/>
        <v>45215185.598745026</v>
      </c>
      <c r="M230" s="37">
        <f t="shared" si="43"/>
        <v>39534940.962067574</v>
      </c>
      <c r="N230" s="41">
        <f>'jan-nov'!M230</f>
        <v>37356410.14050319</v>
      </c>
      <c r="O230" s="41">
        <f t="shared" si="44"/>
        <v>2178530.8215643838</v>
      </c>
    </row>
    <row r="231" spans="1:15" x14ac:dyDescent="0.2">
      <c r="A231" s="33">
        <v>1264</v>
      </c>
      <c r="B231" s="34" t="s">
        <v>304</v>
      </c>
      <c r="C231" s="36">
        <v>87553091</v>
      </c>
      <c r="D231" s="36">
        <v>2902</v>
      </c>
      <c r="E231" s="37">
        <f t="shared" si="35"/>
        <v>30169.914197105445</v>
      </c>
      <c r="F231" s="38">
        <f t="shared" si="36"/>
        <v>0.98296703208589264</v>
      </c>
      <c r="G231" s="39">
        <f t="shared" si="37"/>
        <v>313.6726850748135</v>
      </c>
      <c r="H231" s="39">
        <f t="shared" si="38"/>
        <v>0</v>
      </c>
      <c r="I231" s="37">
        <f t="shared" si="39"/>
        <v>313.6726850748135</v>
      </c>
      <c r="J231" s="40">
        <f t="shared" si="40"/>
        <v>-359.75961977816553</v>
      </c>
      <c r="K231" s="37">
        <f t="shared" si="41"/>
        <v>-46.086934703352028</v>
      </c>
      <c r="L231" s="37">
        <f t="shared" si="42"/>
        <v>910278.1320871088</v>
      </c>
      <c r="M231" s="37">
        <f t="shared" si="43"/>
        <v>-133744.28450912758</v>
      </c>
      <c r="N231" s="41">
        <f>'jan-nov'!M231</f>
        <v>-388838.68372145103</v>
      </c>
      <c r="O231" s="41">
        <f t="shared" si="44"/>
        <v>255094.39921232345</v>
      </c>
    </row>
    <row r="232" spans="1:15" x14ac:dyDescent="0.2">
      <c r="A232" s="33">
        <v>1265</v>
      </c>
      <c r="B232" s="34" t="s">
        <v>305</v>
      </c>
      <c r="C232" s="36">
        <v>14691445</v>
      </c>
      <c r="D232" s="36">
        <v>561</v>
      </c>
      <c r="E232" s="37">
        <f t="shared" si="35"/>
        <v>26187.959001782532</v>
      </c>
      <c r="F232" s="38">
        <f t="shared" si="36"/>
        <v>0.85323081027651493</v>
      </c>
      <c r="G232" s="39">
        <f t="shared" si="37"/>
        <v>2702.8458022685613</v>
      </c>
      <c r="H232" s="39">
        <f t="shared" si="38"/>
        <v>502.41548112860562</v>
      </c>
      <c r="I232" s="37">
        <f t="shared" si="39"/>
        <v>3205.2612833971671</v>
      </c>
      <c r="J232" s="40">
        <f t="shared" si="40"/>
        <v>-359.75961977816553</v>
      </c>
      <c r="K232" s="37">
        <f t="shared" si="41"/>
        <v>2845.5016636190016</v>
      </c>
      <c r="L232" s="37">
        <f t="shared" si="42"/>
        <v>1798151.5799858107</v>
      </c>
      <c r="M232" s="37">
        <f t="shared" si="43"/>
        <v>1596326.4332902599</v>
      </c>
      <c r="N232" s="41">
        <f>'jan-nov'!M232</f>
        <v>1524367.3875687071</v>
      </c>
      <c r="O232" s="41">
        <f t="shared" si="44"/>
        <v>71959.0457215528</v>
      </c>
    </row>
    <row r="233" spans="1:15" x14ac:dyDescent="0.2">
      <c r="A233" s="33">
        <v>1266</v>
      </c>
      <c r="B233" s="34" t="s">
        <v>306</v>
      </c>
      <c r="C233" s="36">
        <v>55227957</v>
      </c>
      <c r="D233" s="36">
        <v>1730</v>
      </c>
      <c r="E233" s="37">
        <f t="shared" si="35"/>
        <v>31923.67456647399</v>
      </c>
      <c r="F233" s="38">
        <f t="shared" si="36"/>
        <v>1.0401063601597342</v>
      </c>
      <c r="G233" s="39">
        <f t="shared" si="37"/>
        <v>-738.58353654631355</v>
      </c>
      <c r="H233" s="39">
        <f t="shared" si="38"/>
        <v>0</v>
      </c>
      <c r="I233" s="37">
        <f t="shared" si="39"/>
        <v>-738.58353654631355</v>
      </c>
      <c r="J233" s="40">
        <f t="shared" si="40"/>
        <v>-359.75961977816553</v>
      </c>
      <c r="K233" s="37">
        <f t="shared" si="41"/>
        <v>-1098.343156324479</v>
      </c>
      <c r="L233" s="37">
        <f t="shared" si="42"/>
        <v>-1277749.5182251225</v>
      </c>
      <c r="M233" s="37">
        <f t="shared" si="43"/>
        <v>-1900133.6604413486</v>
      </c>
      <c r="N233" s="41">
        <f>'jan-nov'!M233</f>
        <v>-2057114.7089035548</v>
      </c>
      <c r="O233" s="41">
        <f t="shared" si="44"/>
        <v>156981.04846220626</v>
      </c>
    </row>
    <row r="234" spans="1:15" x14ac:dyDescent="0.2">
      <c r="A234" s="33">
        <v>1401</v>
      </c>
      <c r="B234" s="34" t="s">
        <v>307</v>
      </c>
      <c r="C234" s="36">
        <v>333690390</v>
      </c>
      <c r="D234" s="36">
        <v>11988</v>
      </c>
      <c r="E234" s="37">
        <f t="shared" si="35"/>
        <v>27835.367867867866</v>
      </c>
      <c r="F234" s="38">
        <f t="shared" si="36"/>
        <v>0.90690509629365079</v>
      </c>
      <c r="G234" s="39">
        <f t="shared" si="37"/>
        <v>1714.4004826173607</v>
      </c>
      <c r="H234" s="39">
        <f t="shared" si="38"/>
        <v>0</v>
      </c>
      <c r="I234" s="37">
        <f t="shared" si="39"/>
        <v>1714.4004826173607</v>
      </c>
      <c r="J234" s="40">
        <f t="shared" si="40"/>
        <v>-359.75961977816553</v>
      </c>
      <c r="K234" s="37">
        <f t="shared" si="41"/>
        <v>1354.6408628391951</v>
      </c>
      <c r="L234" s="37">
        <f t="shared" si="42"/>
        <v>20552232.985616919</v>
      </c>
      <c r="M234" s="37">
        <f t="shared" si="43"/>
        <v>16239434.66371627</v>
      </c>
      <c r="N234" s="41">
        <f>'jan-nov'!M234</f>
        <v>15352485.912869481</v>
      </c>
      <c r="O234" s="41">
        <f t="shared" si="44"/>
        <v>886948.75084678829</v>
      </c>
    </row>
    <row r="235" spans="1:15" x14ac:dyDescent="0.2">
      <c r="A235" s="33">
        <v>1411</v>
      </c>
      <c r="B235" s="34" t="s">
        <v>308</v>
      </c>
      <c r="C235" s="36">
        <v>66356473</v>
      </c>
      <c r="D235" s="36">
        <v>2345</v>
      </c>
      <c r="E235" s="37">
        <f t="shared" si="35"/>
        <v>28297.003411513859</v>
      </c>
      <c r="F235" s="38">
        <f t="shared" si="36"/>
        <v>0.92194566012417689</v>
      </c>
      <c r="G235" s="39">
        <f t="shared" si="37"/>
        <v>1437.4191564297653</v>
      </c>
      <c r="H235" s="39">
        <f t="shared" si="38"/>
        <v>0</v>
      </c>
      <c r="I235" s="37">
        <f t="shared" si="39"/>
        <v>1437.4191564297653</v>
      </c>
      <c r="J235" s="40">
        <f t="shared" si="40"/>
        <v>-359.75961977816553</v>
      </c>
      <c r="K235" s="37">
        <f t="shared" si="41"/>
        <v>1077.6595366515999</v>
      </c>
      <c r="L235" s="37">
        <f t="shared" si="42"/>
        <v>3370747.9218277996</v>
      </c>
      <c r="M235" s="37">
        <f t="shared" si="43"/>
        <v>2527111.6134480019</v>
      </c>
      <c r="N235" s="41">
        <f>'jan-nov'!M235</f>
        <v>2452644.0841740859</v>
      </c>
      <c r="O235" s="41">
        <f t="shared" si="44"/>
        <v>74467.529273916036</v>
      </c>
    </row>
    <row r="236" spans="1:15" x14ac:dyDescent="0.2">
      <c r="A236" s="33">
        <v>1412</v>
      </c>
      <c r="B236" s="34" t="s">
        <v>309</v>
      </c>
      <c r="C236" s="36">
        <v>22900436</v>
      </c>
      <c r="D236" s="36">
        <v>807</v>
      </c>
      <c r="E236" s="37">
        <f t="shared" si="35"/>
        <v>28377.244114002478</v>
      </c>
      <c r="F236" s="38">
        <f t="shared" si="36"/>
        <v>0.92455998526485939</v>
      </c>
      <c r="G236" s="39">
        <f t="shared" si="37"/>
        <v>1389.2747349365934</v>
      </c>
      <c r="H236" s="39">
        <f t="shared" si="38"/>
        <v>0</v>
      </c>
      <c r="I236" s="37">
        <f t="shared" si="39"/>
        <v>1389.2747349365934</v>
      </c>
      <c r="J236" s="40">
        <f t="shared" si="40"/>
        <v>-359.75961977816553</v>
      </c>
      <c r="K236" s="37">
        <f t="shared" si="41"/>
        <v>1029.5151151584278</v>
      </c>
      <c r="L236" s="37">
        <f t="shared" si="42"/>
        <v>1121144.7110938309</v>
      </c>
      <c r="M236" s="37">
        <f t="shared" si="43"/>
        <v>830818.69793285115</v>
      </c>
      <c r="N236" s="41">
        <f>'jan-nov'!M236</f>
        <v>744143.68457504734</v>
      </c>
      <c r="O236" s="41">
        <f t="shared" si="44"/>
        <v>86675.013357803808</v>
      </c>
    </row>
    <row r="237" spans="1:15" x14ac:dyDescent="0.2">
      <c r="A237" s="33">
        <v>1413</v>
      </c>
      <c r="B237" s="34" t="s">
        <v>310</v>
      </c>
      <c r="C237" s="36">
        <v>35150467</v>
      </c>
      <c r="D237" s="36">
        <v>1378</v>
      </c>
      <c r="E237" s="37">
        <f t="shared" si="35"/>
        <v>25508.321480406386</v>
      </c>
      <c r="F237" s="38">
        <f t="shared" si="36"/>
        <v>0.83108751636733247</v>
      </c>
      <c r="G237" s="39">
        <f t="shared" si="37"/>
        <v>3110.6283150942486</v>
      </c>
      <c r="H237" s="39">
        <f t="shared" si="38"/>
        <v>740.28861361025656</v>
      </c>
      <c r="I237" s="37">
        <f t="shared" si="39"/>
        <v>3850.9169287045052</v>
      </c>
      <c r="J237" s="40">
        <f t="shared" si="40"/>
        <v>-359.75961977816553</v>
      </c>
      <c r="K237" s="37">
        <f t="shared" si="41"/>
        <v>3491.1573089263397</v>
      </c>
      <c r="L237" s="37">
        <f t="shared" si="42"/>
        <v>5306563.5277548078</v>
      </c>
      <c r="M237" s="37">
        <f t="shared" si="43"/>
        <v>4810814.7717004959</v>
      </c>
      <c r="N237" s="41">
        <f>'jan-nov'!M237</f>
        <v>4609980.9945983524</v>
      </c>
      <c r="O237" s="41">
        <f t="shared" si="44"/>
        <v>200833.7771021435</v>
      </c>
    </row>
    <row r="238" spans="1:15" x14ac:dyDescent="0.2">
      <c r="A238" s="33">
        <v>1416</v>
      </c>
      <c r="B238" s="34" t="s">
        <v>311</v>
      </c>
      <c r="C238" s="36">
        <v>123136231</v>
      </c>
      <c r="D238" s="36">
        <v>4154</v>
      </c>
      <c r="E238" s="37">
        <f t="shared" si="35"/>
        <v>29642.809581126625</v>
      </c>
      <c r="F238" s="38">
        <f t="shared" si="36"/>
        <v>0.96579341811462105</v>
      </c>
      <c r="G238" s="39">
        <f t="shared" si="37"/>
        <v>629.9354546621056</v>
      </c>
      <c r="H238" s="39">
        <f t="shared" si="38"/>
        <v>0</v>
      </c>
      <c r="I238" s="37">
        <f t="shared" si="39"/>
        <v>629.9354546621056</v>
      </c>
      <c r="J238" s="40">
        <f t="shared" si="40"/>
        <v>-359.75961977816553</v>
      </c>
      <c r="K238" s="37">
        <f t="shared" si="41"/>
        <v>270.17583488394007</v>
      </c>
      <c r="L238" s="37">
        <f t="shared" si="42"/>
        <v>2616751.8786663865</v>
      </c>
      <c r="M238" s="37">
        <f t="shared" si="43"/>
        <v>1122310.418107887</v>
      </c>
      <c r="N238" s="41">
        <f>'jan-nov'!M238</f>
        <v>746632.2462512377</v>
      </c>
      <c r="O238" s="41">
        <f t="shared" si="44"/>
        <v>375678.17185664934</v>
      </c>
    </row>
    <row r="239" spans="1:15" x14ac:dyDescent="0.2">
      <c r="A239" s="33">
        <v>1417</v>
      </c>
      <c r="B239" s="34" t="s">
        <v>312</v>
      </c>
      <c r="C239" s="36">
        <v>82425587</v>
      </c>
      <c r="D239" s="36">
        <v>2674</v>
      </c>
      <c r="E239" s="37">
        <f t="shared" si="35"/>
        <v>30824.826851159312</v>
      </c>
      <c r="F239" s="38">
        <f t="shared" si="36"/>
        <v>1.0043047642260983</v>
      </c>
      <c r="G239" s="39">
        <f t="shared" si="37"/>
        <v>-79.274907357506891</v>
      </c>
      <c r="H239" s="39">
        <f t="shared" si="38"/>
        <v>0</v>
      </c>
      <c r="I239" s="37">
        <f t="shared" si="39"/>
        <v>-79.274907357506891</v>
      </c>
      <c r="J239" s="40">
        <f t="shared" si="40"/>
        <v>-359.75961977816553</v>
      </c>
      <c r="K239" s="37">
        <f t="shared" si="41"/>
        <v>-439.03452713567242</v>
      </c>
      <c r="L239" s="37">
        <f t="shared" si="42"/>
        <v>-211981.10227397343</v>
      </c>
      <c r="M239" s="37">
        <f t="shared" si="43"/>
        <v>-1173978.3255607882</v>
      </c>
      <c r="N239" s="41">
        <f>'jan-nov'!M239</f>
        <v>-1301739.1923746287</v>
      </c>
      <c r="O239" s="41">
        <f t="shared" si="44"/>
        <v>127760.86681384058</v>
      </c>
    </row>
    <row r="240" spans="1:15" x14ac:dyDescent="0.2">
      <c r="A240" s="33">
        <v>1418</v>
      </c>
      <c r="B240" s="34" t="s">
        <v>313</v>
      </c>
      <c r="C240" s="36">
        <v>33796701</v>
      </c>
      <c r="D240" s="36">
        <v>1262</v>
      </c>
      <c r="E240" s="37">
        <f t="shared" si="35"/>
        <v>26780.270206022185</v>
      </c>
      <c r="F240" s="38">
        <f t="shared" si="36"/>
        <v>0.87252892238578084</v>
      </c>
      <c r="G240" s="39">
        <f t="shared" si="37"/>
        <v>2347.4590797247693</v>
      </c>
      <c r="H240" s="39">
        <f t="shared" si="38"/>
        <v>295.10655964472699</v>
      </c>
      <c r="I240" s="37">
        <f t="shared" si="39"/>
        <v>2642.5656393694962</v>
      </c>
      <c r="J240" s="40">
        <f t="shared" si="40"/>
        <v>-359.75961977816553</v>
      </c>
      <c r="K240" s="37">
        <f t="shared" si="41"/>
        <v>2282.8060195913308</v>
      </c>
      <c r="L240" s="37">
        <f t="shared" si="42"/>
        <v>3334917.8368843044</v>
      </c>
      <c r="M240" s="37">
        <f t="shared" si="43"/>
        <v>2880901.1967242593</v>
      </c>
      <c r="N240" s="41">
        <f>'jan-nov'!M240</f>
        <v>2723961.9498426146</v>
      </c>
      <c r="O240" s="41">
        <f t="shared" si="44"/>
        <v>156939.24688164471</v>
      </c>
    </row>
    <row r="241" spans="1:15" x14ac:dyDescent="0.2">
      <c r="A241" s="33">
        <v>1419</v>
      </c>
      <c r="B241" s="34" t="s">
        <v>314</v>
      </c>
      <c r="C241" s="36">
        <v>72179144</v>
      </c>
      <c r="D241" s="36">
        <v>2345</v>
      </c>
      <c r="E241" s="37">
        <f t="shared" si="35"/>
        <v>30780.018763326225</v>
      </c>
      <c r="F241" s="38">
        <f t="shared" si="36"/>
        <v>1.0028448703456259</v>
      </c>
      <c r="G241" s="39">
        <f t="shared" si="37"/>
        <v>-52.390054657654396</v>
      </c>
      <c r="H241" s="39">
        <f t="shared" si="38"/>
        <v>0</v>
      </c>
      <c r="I241" s="37">
        <f t="shared" si="39"/>
        <v>-52.390054657654396</v>
      </c>
      <c r="J241" s="40">
        <f t="shared" si="40"/>
        <v>-359.75961977816553</v>
      </c>
      <c r="K241" s="37">
        <f t="shared" si="41"/>
        <v>-412.14967443581992</v>
      </c>
      <c r="L241" s="37">
        <f t="shared" si="42"/>
        <v>-122854.67817219956</v>
      </c>
      <c r="M241" s="37">
        <f t="shared" si="43"/>
        <v>-966490.98655199772</v>
      </c>
      <c r="N241" s="41">
        <f>'jan-nov'!M241</f>
        <v>-162464.31582591517</v>
      </c>
      <c r="O241" s="41">
        <f t="shared" si="44"/>
        <v>-804026.67072608252</v>
      </c>
    </row>
    <row r="242" spans="1:15" x14ac:dyDescent="0.2">
      <c r="A242" s="33">
        <v>1420</v>
      </c>
      <c r="B242" s="34" t="s">
        <v>315</v>
      </c>
      <c r="C242" s="36">
        <v>218689819</v>
      </c>
      <c r="D242" s="36">
        <v>8059</v>
      </c>
      <c r="E242" s="37">
        <f t="shared" si="35"/>
        <v>27136.098647474872</v>
      </c>
      <c r="F242" s="38">
        <f t="shared" si="36"/>
        <v>0.88412218131059583</v>
      </c>
      <c r="G242" s="39">
        <f t="shared" si="37"/>
        <v>2133.9620148531576</v>
      </c>
      <c r="H242" s="39">
        <f t="shared" si="38"/>
        <v>170.56660513628685</v>
      </c>
      <c r="I242" s="37">
        <f t="shared" si="39"/>
        <v>2304.5286199894445</v>
      </c>
      <c r="J242" s="40">
        <f t="shared" si="40"/>
        <v>-359.75961977816553</v>
      </c>
      <c r="K242" s="37">
        <f t="shared" si="41"/>
        <v>1944.769000211279</v>
      </c>
      <c r="L242" s="37">
        <f t="shared" si="42"/>
        <v>18572196.148494933</v>
      </c>
      <c r="M242" s="37">
        <f t="shared" si="43"/>
        <v>15672893.372702697</v>
      </c>
      <c r="N242" s="41">
        <f>'jan-nov'!M242</f>
        <v>15282789.56928022</v>
      </c>
      <c r="O242" s="41">
        <f t="shared" si="44"/>
        <v>390103.8034224771</v>
      </c>
    </row>
    <row r="243" spans="1:15" x14ac:dyDescent="0.2">
      <c r="A243" s="33">
        <v>1421</v>
      </c>
      <c r="B243" s="34" t="s">
        <v>316</v>
      </c>
      <c r="C243" s="36">
        <v>85477139</v>
      </c>
      <c r="D243" s="36">
        <v>1778</v>
      </c>
      <c r="E243" s="37">
        <f t="shared" si="35"/>
        <v>48074.881327334086</v>
      </c>
      <c r="F243" s="38">
        <f t="shared" si="36"/>
        <v>1.566329393828535</v>
      </c>
      <c r="G243" s="39">
        <f t="shared" si="37"/>
        <v>-10429.307593062371</v>
      </c>
      <c r="H243" s="39">
        <f t="shared" si="38"/>
        <v>0</v>
      </c>
      <c r="I243" s="37">
        <f t="shared" si="39"/>
        <v>-10429.307593062371</v>
      </c>
      <c r="J243" s="40">
        <f t="shared" si="40"/>
        <v>-359.75961977816553</v>
      </c>
      <c r="K243" s="37">
        <f t="shared" si="41"/>
        <v>-10789.067212840537</v>
      </c>
      <c r="L243" s="37">
        <f t="shared" si="42"/>
        <v>-18543308.900464896</v>
      </c>
      <c r="M243" s="37">
        <f t="shared" si="43"/>
        <v>-19182961.504430473</v>
      </c>
      <c r="N243" s="41">
        <f>'jan-nov'!M243</f>
        <v>-19208825.286029201</v>
      </c>
      <c r="O243" s="41">
        <f t="shared" si="44"/>
        <v>25863.78159872815</v>
      </c>
    </row>
    <row r="244" spans="1:15" x14ac:dyDescent="0.2">
      <c r="A244" s="33">
        <v>1422</v>
      </c>
      <c r="B244" s="34" t="s">
        <v>317</v>
      </c>
      <c r="C244" s="36">
        <v>75277847</v>
      </c>
      <c r="D244" s="36">
        <v>2153</v>
      </c>
      <c r="E244" s="37">
        <f t="shared" si="35"/>
        <v>34964.164886205297</v>
      </c>
      <c r="F244" s="38">
        <f t="shared" si="36"/>
        <v>1.1391686818536721</v>
      </c>
      <c r="G244" s="39">
        <f t="shared" si="37"/>
        <v>-2562.8777283850977</v>
      </c>
      <c r="H244" s="39">
        <f t="shared" si="38"/>
        <v>0</v>
      </c>
      <c r="I244" s="37">
        <f t="shared" si="39"/>
        <v>-2562.8777283850977</v>
      </c>
      <c r="J244" s="40">
        <f t="shared" si="40"/>
        <v>-359.75961977816553</v>
      </c>
      <c r="K244" s="37">
        <f t="shared" si="41"/>
        <v>-2922.6373481632631</v>
      </c>
      <c r="L244" s="37">
        <f t="shared" si="42"/>
        <v>-5517875.7492131153</v>
      </c>
      <c r="M244" s="37">
        <f t="shared" si="43"/>
        <v>-6292438.2105955053</v>
      </c>
      <c r="N244" s="41">
        <f>'jan-nov'!M244</f>
        <v>-6385982.8073233254</v>
      </c>
      <c r="O244" s="41">
        <f t="shared" si="44"/>
        <v>93544.596727820113</v>
      </c>
    </row>
    <row r="245" spans="1:15" x14ac:dyDescent="0.2">
      <c r="A245" s="33">
        <v>1424</v>
      </c>
      <c r="B245" s="34" t="s">
        <v>318</v>
      </c>
      <c r="C245" s="36">
        <v>176906232</v>
      </c>
      <c r="D245" s="36">
        <v>5277</v>
      </c>
      <c r="E245" s="37">
        <f t="shared" si="35"/>
        <v>33524.015918135301</v>
      </c>
      <c r="F245" s="38">
        <f t="shared" si="36"/>
        <v>1.0922471378394323</v>
      </c>
      <c r="G245" s="39">
        <f t="shared" si="37"/>
        <v>-1698.7883475431001</v>
      </c>
      <c r="H245" s="39">
        <f t="shared" si="38"/>
        <v>0</v>
      </c>
      <c r="I245" s="37">
        <f t="shared" si="39"/>
        <v>-1698.7883475431001</v>
      </c>
      <c r="J245" s="40">
        <f t="shared" si="40"/>
        <v>-359.75961977816553</v>
      </c>
      <c r="K245" s="37">
        <f t="shared" si="41"/>
        <v>-2058.5479673212658</v>
      </c>
      <c r="L245" s="37">
        <f t="shared" si="42"/>
        <v>-8964506.1099849399</v>
      </c>
      <c r="M245" s="37">
        <f t="shared" si="43"/>
        <v>-10862957.623554319</v>
      </c>
      <c r="N245" s="41">
        <f>'jan-nov'!M245</f>
        <v>-11441205.985250898</v>
      </c>
      <c r="O245" s="41">
        <f t="shared" si="44"/>
        <v>578248.36169657856</v>
      </c>
    </row>
    <row r="246" spans="1:15" x14ac:dyDescent="0.2">
      <c r="A246" s="33">
        <v>1426</v>
      </c>
      <c r="B246" s="34" t="s">
        <v>319</v>
      </c>
      <c r="C246" s="36">
        <v>159408076</v>
      </c>
      <c r="D246" s="36">
        <v>5223</v>
      </c>
      <c r="E246" s="37">
        <f t="shared" si="35"/>
        <v>30520.405131150681</v>
      </c>
      <c r="F246" s="38">
        <f t="shared" si="36"/>
        <v>0.994386389494755</v>
      </c>
      <c r="G246" s="39">
        <f t="shared" si="37"/>
        <v>103.37812464767194</v>
      </c>
      <c r="H246" s="39">
        <f t="shared" si="38"/>
        <v>0</v>
      </c>
      <c r="I246" s="37">
        <f t="shared" si="39"/>
        <v>103.37812464767194</v>
      </c>
      <c r="J246" s="40">
        <f t="shared" si="40"/>
        <v>-359.75961977816553</v>
      </c>
      <c r="K246" s="37">
        <f t="shared" si="41"/>
        <v>-256.38149513049359</v>
      </c>
      <c r="L246" s="37">
        <f t="shared" si="42"/>
        <v>539943.94503479055</v>
      </c>
      <c r="M246" s="37">
        <f t="shared" si="43"/>
        <v>-1339080.549066568</v>
      </c>
      <c r="N246" s="41">
        <f>'jan-nov'!M246</f>
        <v>-1590513.4109845443</v>
      </c>
      <c r="O246" s="41">
        <f t="shared" si="44"/>
        <v>251432.86191797629</v>
      </c>
    </row>
    <row r="247" spans="1:15" x14ac:dyDescent="0.2">
      <c r="A247" s="33">
        <v>1428</v>
      </c>
      <c r="B247" s="34" t="s">
        <v>320</v>
      </c>
      <c r="C247" s="36">
        <v>73538861</v>
      </c>
      <c r="D247" s="36">
        <v>3052</v>
      </c>
      <c r="E247" s="37">
        <f t="shared" si="35"/>
        <v>24095.301769331585</v>
      </c>
      <c r="F247" s="38">
        <f t="shared" si="36"/>
        <v>0.78504987162629036</v>
      </c>
      <c r="G247" s="39">
        <f t="shared" si="37"/>
        <v>3958.4401417391291</v>
      </c>
      <c r="H247" s="39">
        <f t="shared" si="38"/>
        <v>1234.845512486437</v>
      </c>
      <c r="I247" s="37">
        <f t="shared" si="39"/>
        <v>5193.2856542255658</v>
      </c>
      <c r="J247" s="40">
        <f t="shared" si="40"/>
        <v>-359.75961977816553</v>
      </c>
      <c r="K247" s="37">
        <f t="shared" si="41"/>
        <v>4833.5260344474</v>
      </c>
      <c r="L247" s="37">
        <f t="shared" si="42"/>
        <v>15849907.816696428</v>
      </c>
      <c r="M247" s="37">
        <f t="shared" si="43"/>
        <v>14751921.457133465</v>
      </c>
      <c r="N247" s="41">
        <f>'jan-nov'!M247</f>
        <v>14339305.058573423</v>
      </c>
      <c r="O247" s="41">
        <f t="shared" si="44"/>
        <v>412616.39856004156</v>
      </c>
    </row>
    <row r="248" spans="1:15" x14ac:dyDescent="0.2">
      <c r="A248" s="33">
        <v>1429</v>
      </c>
      <c r="B248" s="34" t="s">
        <v>321</v>
      </c>
      <c r="C248" s="36">
        <v>63971709</v>
      </c>
      <c r="D248" s="36">
        <v>2846</v>
      </c>
      <c r="E248" s="37">
        <f t="shared" si="35"/>
        <v>22477.761419536189</v>
      </c>
      <c r="F248" s="38">
        <f t="shared" si="36"/>
        <v>0.7323487327854612</v>
      </c>
      <c r="G248" s="39">
        <f t="shared" si="37"/>
        <v>4928.9643516163669</v>
      </c>
      <c r="H248" s="39">
        <f t="shared" si="38"/>
        <v>1800.9846349148254</v>
      </c>
      <c r="I248" s="37">
        <f t="shared" si="39"/>
        <v>6729.9489865311925</v>
      </c>
      <c r="J248" s="40">
        <f t="shared" si="40"/>
        <v>-359.75961977816553</v>
      </c>
      <c r="K248" s="37">
        <f t="shared" si="41"/>
        <v>6370.1893667530267</v>
      </c>
      <c r="L248" s="37">
        <f t="shared" si="42"/>
        <v>19153434.815667775</v>
      </c>
      <c r="M248" s="37">
        <f t="shared" si="43"/>
        <v>18129558.937779114</v>
      </c>
      <c r="N248" s="41">
        <f>'jan-nov'!M248</f>
        <v>17656890.126507204</v>
      </c>
      <c r="O248" s="41">
        <f t="shared" si="44"/>
        <v>472668.81127190962</v>
      </c>
    </row>
    <row r="249" spans="1:15" x14ac:dyDescent="0.2">
      <c r="A249" s="33">
        <v>1430</v>
      </c>
      <c r="B249" s="34" t="s">
        <v>322</v>
      </c>
      <c r="C249" s="36">
        <v>74545201</v>
      </c>
      <c r="D249" s="36">
        <v>3006</v>
      </c>
      <c r="E249" s="37">
        <f t="shared" si="35"/>
        <v>24798.802727877577</v>
      </c>
      <c r="F249" s="38">
        <f t="shared" si="36"/>
        <v>0.80797066101845505</v>
      </c>
      <c r="G249" s="39">
        <f t="shared" si="37"/>
        <v>3536.3395666115343</v>
      </c>
      <c r="H249" s="39">
        <f t="shared" si="38"/>
        <v>988.62017699533988</v>
      </c>
      <c r="I249" s="37">
        <f t="shared" si="39"/>
        <v>4524.9597436068743</v>
      </c>
      <c r="J249" s="40">
        <f t="shared" si="40"/>
        <v>-359.75961977816553</v>
      </c>
      <c r="K249" s="37">
        <f t="shared" si="41"/>
        <v>4165.2001238287085</v>
      </c>
      <c r="L249" s="37">
        <f t="shared" si="42"/>
        <v>13602028.989282263</v>
      </c>
      <c r="M249" s="37">
        <f t="shared" si="43"/>
        <v>12520591.572229099</v>
      </c>
      <c r="N249" s="41">
        <f>'jan-nov'!M249</f>
        <v>12643283.576170282</v>
      </c>
      <c r="O249" s="41">
        <f t="shared" si="44"/>
        <v>-122692.00394118391</v>
      </c>
    </row>
    <row r="250" spans="1:15" x14ac:dyDescent="0.2">
      <c r="A250" s="33">
        <v>1431</v>
      </c>
      <c r="B250" s="34" t="s">
        <v>323</v>
      </c>
      <c r="C250" s="36">
        <v>80457670</v>
      </c>
      <c r="D250" s="36">
        <v>3043</v>
      </c>
      <c r="E250" s="37">
        <f t="shared" si="35"/>
        <v>26440.246467302004</v>
      </c>
      <c r="F250" s="38">
        <f t="shared" si="36"/>
        <v>0.86145059703473981</v>
      </c>
      <c r="G250" s="39">
        <f t="shared" si="37"/>
        <v>2551.4733229568778</v>
      </c>
      <c r="H250" s="39">
        <f t="shared" si="38"/>
        <v>414.11486819679044</v>
      </c>
      <c r="I250" s="37">
        <f t="shared" si="39"/>
        <v>2965.588191153668</v>
      </c>
      <c r="J250" s="40">
        <f t="shared" si="40"/>
        <v>-359.75961977816553</v>
      </c>
      <c r="K250" s="37">
        <f t="shared" si="41"/>
        <v>2605.8285713755026</v>
      </c>
      <c r="L250" s="37">
        <f t="shared" si="42"/>
        <v>9024284.8656806126</v>
      </c>
      <c r="M250" s="37">
        <f t="shared" si="43"/>
        <v>7929536.3426956544</v>
      </c>
      <c r="N250" s="41">
        <f>'jan-nov'!M250</f>
        <v>7885055.4098423803</v>
      </c>
      <c r="O250" s="41">
        <f t="shared" si="44"/>
        <v>44480.932853274047</v>
      </c>
    </row>
    <row r="251" spans="1:15" x14ac:dyDescent="0.2">
      <c r="A251" s="33">
        <v>1432</v>
      </c>
      <c r="B251" s="34" t="s">
        <v>324</v>
      </c>
      <c r="C251" s="36">
        <v>388464815</v>
      </c>
      <c r="D251" s="36">
        <v>13089</v>
      </c>
      <c r="E251" s="37">
        <f t="shared" si="35"/>
        <v>29678.723737489494</v>
      </c>
      <c r="F251" s="38">
        <f t="shared" si="36"/>
        <v>0.96696353850207861</v>
      </c>
      <c r="G251" s="39">
        <f t="shared" si="37"/>
        <v>608.38696084438413</v>
      </c>
      <c r="H251" s="39">
        <f t="shared" si="38"/>
        <v>0</v>
      </c>
      <c r="I251" s="37">
        <f t="shared" si="39"/>
        <v>608.38696084438413</v>
      </c>
      <c r="J251" s="40">
        <f t="shared" si="40"/>
        <v>-359.75961977816553</v>
      </c>
      <c r="K251" s="37">
        <f t="shared" si="41"/>
        <v>248.62734106621861</v>
      </c>
      <c r="L251" s="37">
        <f t="shared" si="42"/>
        <v>7963176.9304921441</v>
      </c>
      <c r="M251" s="37">
        <f t="shared" si="43"/>
        <v>3254283.2672157353</v>
      </c>
      <c r="N251" s="41">
        <f>'jan-nov'!M251</f>
        <v>2507413.5375499199</v>
      </c>
      <c r="O251" s="41">
        <f t="shared" si="44"/>
        <v>746869.72966581536</v>
      </c>
    </row>
    <row r="252" spans="1:15" x14ac:dyDescent="0.2">
      <c r="A252" s="33">
        <v>1433</v>
      </c>
      <c r="B252" s="34" t="s">
        <v>325</v>
      </c>
      <c r="C252" s="36">
        <v>65952185</v>
      </c>
      <c r="D252" s="36">
        <v>2825</v>
      </c>
      <c r="E252" s="37">
        <f t="shared" si="35"/>
        <v>23345.906194690266</v>
      </c>
      <c r="F252" s="38">
        <f t="shared" si="36"/>
        <v>0.760633788138252</v>
      </c>
      <c r="G252" s="39">
        <f t="shared" si="37"/>
        <v>4408.0774865239209</v>
      </c>
      <c r="H252" s="39">
        <f t="shared" si="38"/>
        <v>1497.1339636108987</v>
      </c>
      <c r="I252" s="37">
        <f t="shared" si="39"/>
        <v>5905.2114501348196</v>
      </c>
      <c r="J252" s="40">
        <f t="shared" si="40"/>
        <v>-359.75961977816553</v>
      </c>
      <c r="K252" s="37">
        <f t="shared" si="41"/>
        <v>5545.4518303566538</v>
      </c>
      <c r="L252" s="37">
        <f t="shared" si="42"/>
        <v>16682222.346630866</v>
      </c>
      <c r="M252" s="37">
        <f t="shared" si="43"/>
        <v>15665901.420757547</v>
      </c>
      <c r="N252" s="41">
        <f>'jan-nov'!M252</f>
        <v>15418135.962801423</v>
      </c>
      <c r="O252" s="41">
        <f t="shared" si="44"/>
        <v>247765.4579561241</v>
      </c>
    </row>
    <row r="253" spans="1:15" x14ac:dyDescent="0.2">
      <c r="A253" s="33">
        <v>1438</v>
      </c>
      <c r="B253" s="34" t="s">
        <v>326</v>
      </c>
      <c r="C253" s="36">
        <v>105303354</v>
      </c>
      <c r="D253" s="36">
        <v>3767</v>
      </c>
      <c r="E253" s="37">
        <f t="shared" si="35"/>
        <v>27954.168834616405</v>
      </c>
      <c r="F253" s="38">
        <f t="shared" si="36"/>
        <v>0.91077575475594597</v>
      </c>
      <c r="G253" s="39">
        <f t="shared" si="37"/>
        <v>1643.1199025682376</v>
      </c>
      <c r="H253" s="39">
        <f t="shared" si="38"/>
        <v>0</v>
      </c>
      <c r="I253" s="37">
        <f t="shared" si="39"/>
        <v>1643.1199025682376</v>
      </c>
      <c r="J253" s="40">
        <f t="shared" si="40"/>
        <v>-359.75961977816553</v>
      </c>
      <c r="K253" s="37">
        <f t="shared" si="41"/>
        <v>1283.3602827900722</v>
      </c>
      <c r="L253" s="37">
        <f t="shared" si="42"/>
        <v>6189632.6729745511</v>
      </c>
      <c r="M253" s="37">
        <f t="shared" si="43"/>
        <v>4834418.1852702023</v>
      </c>
      <c r="N253" s="41">
        <f>'jan-nov'!M253</f>
        <v>4608448.9618267678</v>
      </c>
      <c r="O253" s="41">
        <f t="shared" si="44"/>
        <v>225969.22344343457</v>
      </c>
    </row>
    <row r="254" spans="1:15" x14ac:dyDescent="0.2">
      <c r="A254" s="33">
        <v>1439</v>
      </c>
      <c r="B254" s="34" t="s">
        <v>327</v>
      </c>
      <c r="C254" s="36">
        <v>169037637</v>
      </c>
      <c r="D254" s="36">
        <v>6001</v>
      </c>
      <c r="E254" s="37">
        <f t="shared" si="35"/>
        <v>28168.244792534577</v>
      </c>
      <c r="F254" s="38">
        <f t="shared" si="36"/>
        <v>0.91775057104547852</v>
      </c>
      <c r="G254" s="39">
        <f t="shared" si="37"/>
        <v>1514.6743278173344</v>
      </c>
      <c r="H254" s="39">
        <f t="shared" si="38"/>
        <v>0</v>
      </c>
      <c r="I254" s="37">
        <f t="shared" si="39"/>
        <v>1514.6743278173344</v>
      </c>
      <c r="J254" s="40">
        <f t="shared" si="40"/>
        <v>-359.75961977816553</v>
      </c>
      <c r="K254" s="37">
        <f t="shared" si="41"/>
        <v>1154.914708039169</v>
      </c>
      <c r="L254" s="37">
        <f t="shared" si="42"/>
        <v>9089560.6412318237</v>
      </c>
      <c r="M254" s="37">
        <f t="shared" si="43"/>
        <v>6930643.1629430531</v>
      </c>
      <c r="N254" s="41">
        <f>'jan-nov'!M254</f>
        <v>6933790.2931039175</v>
      </c>
      <c r="O254" s="41">
        <f t="shared" si="44"/>
        <v>-3147.1301608644426</v>
      </c>
    </row>
    <row r="255" spans="1:15" x14ac:dyDescent="0.2">
      <c r="A255" s="33">
        <v>1441</v>
      </c>
      <c r="B255" s="34" t="s">
        <v>328</v>
      </c>
      <c r="C255" s="36">
        <v>69576902</v>
      </c>
      <c r="D255" s="36">
        <v>2757</v>
      </c>
      <c r="E255" s="37">
        <f t="shared" si="35"/>
        <v>25236.453391367428</v>
      </c>
      <c r="F255" s="38">
        <f t="shared" si="36"/>
        <v>0.82222977262780506</v>
      </c>
      <c r="G255" s="39">
        <f t="shared" si="37"/>
        <v>3273.7491685176237</v>
      </c>
      <c r="H255" s="39">
        <f t="shared" si="38"/>
        <v>835.44244477389213</v>
      </c>
      <c r="I255" s="37">
        <f t="shared" si="39"/>
        <v>4109.1916132915158</v>
      </c>
      <c r="J255" s="40">
        <f t="shared" si="40"/>
        <v>-359.75961977816553</v>
      </c>
      <c r="K255" s="37">
        <f t="shared" si="41"/>
        <v>3749.4319935133503</v>
      </c>
      <c r="L255" s="37">
        <f t="shared" si="42"/>
        <v>11329041.277844708</v>
      </c>
      <c r="M255" s="37">
        <f t="shared" si="43"/>
        <v>10337184.006116306</v>
      </c>
      <c r="N255" s="41">
        <f>'jan-nov'!M255</f>
        <v>10106918.827944607</v>
      </c>
      <c r="O255" s="41">
        <f t="shared" si="44"/>
        <v>230265.17817169987</v>
      </c>
    </row>
    <row r="256" spans="1:15" x14ac:dyDescent="0.2">
      <c r="A256" s="33">
        <v>1443</v>
      </c>
      <c r="B256" s="34" t="s">
        <v>329</v>
      </c>
      <c r="C256" s="36">
        <v>154403687</v>
      </c>
      <c r="D256" s="36">
        <v>6157</v>
      </c>
      <c r="E256" s="37">
        <f t="shared" si="35"/>
        <v>25077.746792268961</v>
      </c>
      <c r="F256" s="38">
        <f t="shared" si="36"/>
        <v>0.81705894735899365</v>
      </c>
      <c r="G256" s="39">
        <f t="shared" si="37"/>
        <v>3368.9731279767038</v>
      </c>
      <c r="H256" s="39">
        <f t="shared" si="38"/>
        <v>890.98975445835549</v>
      </c>
      <c r="I256" s="37">
        <f t="shared" si="39"/>
        <v>4259.9628824350593</v>
      </c>
      <c r="J256" s="40">
        <f t="shared" si="40"/>
        <v>-359.75961977816553</v>
      </c>
      <c r="K256" s="37">
        <f t="shared" si="41"/>
        <v>3900.2032626568939</v>
      </c>
      <c r="L256" s="37">
        <f t="shared" si="42"/>
        <v>26228591.467152659</v>
      </c>
      <c r="M256" s="37">
        <f t="shared" si="43"/>
        <v>24013551.488178495</v>
      </c>
      <c r="N256" s="41">
        <f>'jan-nov'!M256</f>
        <v>23574031.370785255</v>
      </c>
      <c r="O256" s="41">
        <f t="shared" si="44"/>
        <v>439520.11739324033</v>
      </c>
    </row>
    <row r="257" spans="1:15" x14ac:dyDescent="0.2">
      <c r="A257" s="33">
        <v>1444</v>
      </c>
      <c r="B257" s="34" t="s">
        <v>330</v>
      </c>
      <c r="C257" s="36">
        <v>26735350</v>
      </c>
      <c r="D257" s="36">
        <v>1175</v>
      </c>
      <c r="E257" s="37">
        <f t="shared" si="35"/>
        <v>22753.489361702126</v>
      </c>
      <c r="F257" s="38">
        <f t="shared" si="36"/>
        <v>0.74133223453502883</v>
      </c>
      <c r="G257" s="39">
        <f t="shared" si="37"/>
        <v>4763.5275863168044</v>
      </c>
      <c r="H257" s="39">
        <f t="shared" si="38"/>
        <v>1704.4798551567476</v>
      </c>
      <c r="I257" s="37">
        <f t="shared" si="39"/>
        <v>6468.0074414735518</v>
      </c>
      <c r="J257" s="40">
        <f t="shared" si="40"/>
        <v>-359.75961977816553</v>
      </c>
      <c r="K257" s="37">
        <f t="shared" si="41"/>
        <v>6108.2478216953859</v>
      </c>
      <c r="L257" s="37">
        <f t="shared" si="42"/>
        <v>7599908.7437314233</v>
      </c>
      <c r="M257" s="37">
        <f t="shared" si="43"/>
        <v>7177191.1904920787</v>
      </c>
      <c r="N257" s="41">
        <f>'jan-nov'!M257</f>
        <v>6996231.9787758114</v>
      </c>
      <c r="O257" s="41">
        <f t="shared" si="44"/>
        <v>180959.21171626728</v>
      </c>
    </row>
    <row r="258" spans="1:15" x14ac:dyDescent="0.2">
      <c r="A258" s="33">
        <v>1445</v>
      </c>
      <c r="B258" s="34" t="s">
        <v>331</v>
      </c>
      <c r="C258" s="36">
        <v>169863641</v>
      </c>
      <c r="D258" s="36">
        <v>5874</v>
      </c>
      <c r="E258" s="37">
        <f t="shared" si="35"/>
        <v>28917.882362955395</v>
      </c>
      <c r="F258" s="38">
        <f t="shared" si="36"/>
        <v>0.94217453900649206</v>
      </c>
      <c r="G258" s="39">
        <f t="shared" si="37"/>
        <v>1064.8917855648433</v>
      </c>
      <c r="H258" s="39">
        <f t="shared" si="38"/>
        <v>0</v>
      </c>
      <c r="I258" s="37">
        <f t="shared" si="39"/>
        <v>1064.8917855648433</v>
      </c>
      <c r="J258" s="40">
        <f t="shared" si="40"/>
        <v>-359.75961977816553</v>
      </c>
      <c r="K258" s="37">
        <f t="shared" si="41"/>
        <v>705.13216578667777</v>
      </c>
      <c r="L258" s="37">
        <f t="shared" si="42"/>
        <v>6255174.3484078897</v>
      </c>
      <c r="M258" s="37">
        <f t="shared" si="43"/>
        <v>4141946.3418309451</v>
      </c>
      <c r="N258" s="41">
        <f>'jan-nov'!M258</f>
        <v>3833111.3992488566</v>
      </c>
      <c r="O258" s="41">
        <f t="shared" si="44"/>
        <v>308834.94258208852</v>
      </c>
    </row>
    <row r="259" spans="1:15" x14ac:dyDescent="0.2">
      <c r="A259" s="33">
        <v>1449</v>
      </c>
      <c r="B259" s="34" t="s">
        <v>332</v>
      </c>
      <c r="C259" s="36">
        <v>181528255</v>
      </c>
      <c r="D259" s="36">
        <v>7195</v>
      </c>
      <c r="E259" s="37">
        <f t="shared" si="35"/>
        <v>25229.778318276582</v>
      </c>
      <c r="F259" s="38">
        <f t="shared" si="36"/>
        <v>0.8220122918374323</v>
      </c>
      <c r="G259" s="39">
        <f t="shared" si="37"/>
        <v>3277.7542123721314</v>
      </c>
      <c r="H259" s="39">
        <f t="shared" si="38"/>
        <v>837.77872035568828</v>
      </c>
      <c r="I259" s="37">
        <f t="shared" si="39"/>
        <v>4115.5329327278196</v>
      </c>
      <c r="J259" s="40">
        <f t="shared" si="40"/>
        <v>-359.75961977816553</v>
      </c>
      <c r="K259" s="37">
        <f t="shared" si="41"/>
        <v>3755.7733129496542</v>
      </c>
      <c r="L259" s="37">
        <f t="shared" si="42"/>
        <v>29611259.450976662</v>
      </c>
      <c r="M259" s="37">
        <f t="shared" si="43"/>
        <v>27022788.986672763</v>
      </c>
      <c r="N259" s="41">
        <f>'jan-nov'!M259</f>
        <v>27012833.941099536</v>
      </c>
      <c r="O259" s="41">
        <f t="shared" si="44"/>
        <v>9955.0455732271075</v>
      </c>
    </row>
    <row r="260" spans="1:15" x14ac:dyDescent="0.2">
      <c r="A260" s="33">
        <v>1502</v>
      </c>
      <c r="B260" s="34" t="s">
        <v>333</v>
      </c>
      <c r="C260" s="36">
        <v>776989358</v>
      </c>
      <c r="D260" s="36">
        <v>26900</v>
      </c>
      <c r="E260" s="37">
        <f t="shared" si="35"/>
        <v>28884.362750929369</v>
      </c>
      <c r="F260" s="38">
        <f t="shared" si="36"/>
        <v>0.94108243535201586</v>
      </c>
      <c r="G260" s="39">
        <f t="shared" si="37"/>
        <v>1085.0035527804589</v>
      </c>
      <c r="H260" s="39">
        <f t="shared" si="38"/>
        <v>0</v>
      </c>
      <c r="I260" s="37">
        <f t="shared" si="39"/>
        <v>1085.0035527804589</v>
      </c>
      <c r="J260" s="40">
        <f t="shared" si="40"/>
        <v>-359.75961977816553</v>
      </c>
      <c r="K260" s="37">
        <f t="shared" si="41"/>
        <v>725.24393300229337</v>
      </c>
      <c r="L260" s="37">
        <f t="shared" si="42"/>
        <v>29186595.569794346</v>
      </c>
      <c r="M260" s="37">
        <f t="shared" si="43"/>
        <v>19509061.797761694</v>
      </c>
      <c r="N260" s="41">
        <f>'jan-nov'!M260</f>
        <v>18310406.885834884</v>
      </c>
      <c r="O260" s="41">
        <f t="shared" si="44"/>
        <v>1198654.9119268097</v>
      </c>
    </row>
    <row r="261" spans="1:15" x14ac:dyDescent="0.2">
      <c r="A261" s="33">
        <v>1504</v>
      </c>
      <c r="B261" s="34" t="s">
        <v>334</v>
      </c>
      <c r="C261" s="36">
        <v>1459531540</v>
      </c>
      <c r="D261" s="36">
        <v>47510</v>
      </c>
      <c r="E261" s="37">
        <f t="shared" si="35"/>
        <v>30720.512313197221</v>
      </c>
      <c r="F261" s="38">
        <f t="shared" si="36"/>
        <v>1.0009060886079275</v>
      </c>
      <c r="G261" s="39">
        <f t="shared" si="37"/>
        <v>-16.686184580252302</v>
      </c>
      <c r="H261" s="39">
        <f t="shared" si="38"/>
        <v>0</v>
      </c>
      <c r="I261" s="37">
        <f t="shared" si="39"/>
        <v>-16.686184580252302</v>
      </c>
      <c r="J261" s="40">
        <f t="shared" si="40"/>
        <v>-359.75961977816553</v>
      </c>
      <c r="K261" s="37">
        <f t="shared" si="41"/>
        <v>-376.44580435841783</v>
      </c>
      <c r="L261" s="37">
        <f t="shared" si="42"/>
        <v>-792760.62940778688</v>
      </c>
      <c r="M261" s="37">
        <f t="shared" si="43"/>
        <v>-17884940.165068433</v>
      </c>
      <c r="N261" s="41">
        <f>'jan-nov'!M261</f>
        <v>-18251161.092490077</v>
      </c>
      <c r="O261" s="41">
        <f t="shared" si="44"/>
        <v>366220.92742164433</v>
      </c>
    </row>
    <row r="262" spans="1:15" x14ac:dyDescent="0.2">
      <c r="A262" s="33">
        <v>1505</v>
      </c>
      <c r="B262" s="34" t="s">
        <v>335</v>
      </c>
      <c r="C262" s="36">
        <v>637871051</v>
      </c>
      <c r="D262" s="36">
        <v>24300</v>
      </c>
      <c r="E262" s="37">
        <f t="shared" si="35"/>
        <v>26249.837489711936</v>
      </c>
      <c r="F262" s="38">
        <f t="shared" si="36"/>
        <v>0.85524687546094169</v>
      </c>
      <c r="G262" s="39">
        <f t="shared" si="37"/>
        <v>2665.7187095109189</v>
      </c>
      <c r="H262" s="39">
        <f t="shared" si="38"/>
        <v>480.75801035331438</v>
      </c>
      <c r="I262" s="37">
        <f t="shared" si="39"/>
        <v>3146.476719864233</v>
      </c>
      <c r="J262" s="40">
        <f t="shared" si="40"/>
        <v>-359.75961977816553</v>
      </c>
      <c r="K262" s="37">
        <f t="shared" si="41"/>
        <v>2786.7171000860676</v>
      </c>
      <c r="L262" s="37">
        <f t="shared" si="42"/>
        <v>76459384.292700857</v>
      </c>
      <c r="M262" s="37">
        <f t="shared" si="43"/>
        <v>67717225.532091439</v>
      </c>
      <c r="N262" s="41">
        <f>'jan-nov'!M262</f>
        <v>66724221.273831673</v>
      </c>
      <c r="O262" s="41">
        <f t="shared" si="44"/>
        <v>993004.2582597658</v>
      </c>
    </row>
    <row r="263" spans="1:15" x14ac:dyDescent="0.2">
      <c r="A263" s="33">
        <v>1511</v>
      </c>
      <c r="B263" s="34" t="s">
        <v>336</v>
      </c>
      <c r="C263" s="36">
        <v>83682691</v>
      </c>
      <c r="D263" s="36">
        <v>3187</v>
      </c>
      <c r="E263" s="37">
        <f t="shared" si="35"/>
        <v>26257.512080326327</v>
      </c>
      <c r="F263" s="38">
        <f t="shared" si="36"/>
        <v>0.85549692156678803</v>
      </c>
      <c r="G263" s="39">
        <f t="shared" si="37"/>
        <v>2661.1139551422843</v>
      </c>
      <c r="H263" s="39">
        <f t="shared" si="38"/>
        <v>478.07190363827738</v>
      </c>
      <c r="I263" s="37">
        <f t="shared" si="39"/>
        <v>3139.1858587805618</v>
      </c>
      <c r="J263" s="40">
        <f t="shared" si="40"/>
        <v>-359.75961977816553</v>
      </c>
      <c r="K263" s="37">
        <f t="shared" si="41"/>
        <v>2779.4262390023964</v>
      </c>
      <c r="L263" s="37">
        <f t="shared" si="42"/>
        <v>10004585.331933651</v>
      </c>
      <c r="M263" s="37">
        <f t="shared" si="43"/>
        <v>8858031.4237006381</v>
      </c>
      <c r="N263" s="41">
        <f>'jan-nov'!M263</f>
        <v>8515847.7895391546</v>
      </c>
      <c r="O263" s="41">
        <f t="shared" si="44"/>
        <v>342183.6341614835</v>
      </c>
    </row>
    <row r="264" spans="1:15" x14ac:dyDescent="0.2">
      <c r="A264" s="33">
        <v>1514</v>
      </c>
      <c r="B264" s="34" t="s">
        <v>197</v>
      </c>
      <c r="C264" s="36">
        <v>68935795</v>
      </c>
      <c r="D264" s="36">
        <v>2522</v>
      </c>
      <c r="E264" s="37">
        <f t="shared" si="35"/>
        <v>27333.780729579699</v>
      </c>
      <c r="F264" s="38">
        <f t="shared" si="36"/>
        <v>0.89056286815755359</v>
      </c>
      <c r="G264" s="39">
        <f t="shared" si="37"/>
        <v>2015.3527655902608</v>
      </c>
      <c r="H264" s="39">
        <f t="shared" si="38"/>
        <v>101.37787639959714</v>
      </c>
      <c r="I264" s="37">
        <f t="shared" si="39"/>
        <v>2116.7306419898578</v>
      </c>
      <c r="J264" s="40">
        <f t="shared" si="40"/>
        <v>-359.75961977816553</v>
      </c>
      <c r="K264" s="37">
        <f t="shared" si="41"/>
        <v>1756.9710222116923</v>
      </c>
      <c r="L264" s="37">
        <f t="shared" si="42"/>
        <v>5338394.6790984217</v>
      </c>
      <c r="M264" s="37">
        <f t="shared" si="43"/>
        <v>4431080.9180178884</v>
      </c>
      <c r="N264" s="41">
        <f>'jan-nov'!M264</f>
        <v>4234096.0221894467</v>
      </c>
      <c r="O264" s="41">
        <f t="shared" si="44"/>
        <v>196984.89582844172</v>
      </c>
    </row>
    <row r="265" spans="1:15" x14ac:dyDescent="0.2">
      <c r="A265" s="33">
        <v>1515</v>
      </c>
      <c r="B265" s="34" t="s">
        <v>337</v>
      </c>
      <c r="C265" s="36">
        <v>270116314</v>
      </c>
      <c r="D265" s="36">
        <v>8965</v>
      </c>
      <c r="E265" s="37">
        <f t="shared" ref="E265:E328" si="45">(C265)/D265</f>
        <v>30130.096374790854</v>
      </c>
      <c r="F265" s="38">
        <f t="shared" ref="F265:F328" si="46">IF(ISNUMBER(C265),E265/E$435,"")</f>
        <v>0.98166972622121595</v>
      </c>
      <c r="G265" s="39">
        <f t="shared" ref="G265:G328" si="47">(E$435-E265)*0.6</f>
        <v>337.56337846356837</v>
      </c>
      <c r="H265" s="39">
        <f t="shared" ref="H265:H328" si="48">IF(E265&gt;=E$435*0.9,0,IF(E265&lt;0.9*E$435,(E$435*0.9-E265)*0.35))</f>
        <v>0</v>
      </c>
      <c r="I265" s="37">
        <f t="shared" ref="I265:I328" si="49">G265+H265</f>
        <v>337.56337846356837</v>
      </c>
      <c r="J265" s="40">
        <f t="shared" ref="J265:J328" si="50">I$437</f>
        <v>-359.75961977816553</v>
      </c>
      <c r="K265" s="37">
        <f t="shared" ref="K265:K328" si="51">I265+J265</f>
        <v>-22.19624131459716</v>
      </c>
      <c r="L265" s="37">
        <f t="shared" ref="L265:L328" si="52">(I265*D265)</f>
        <v>3026255.6879258906</v>
      </c>
      <c r="M265" s="37">
        <f t="shared" ref="M265:M328" si="53">(K265*D265)</f>
        <v>-198989.30338536354</v>
      </c>
      <c r="N265" s="41">
        <f>'jan-nov'!M265</f>
        <v>2313248.505595156</v>
      </c>
      <c r="O265" s="41">
        <f t="shared" ref="O265:O328" si="54">M265-N265</f>
        <v>-2512237.8089805194</v>
      </c>
    </row>
    <row r="266" spans="1:15" x14ac:dyDescent="0.2">
      <c r="A266" s="33">
        <v>1516</v>
      </c>
      <c r="B266" s="34" t="s">
        <v>338</v>
      </c>
      <c r="C266" s="36">
        <v>262419731</v>
      </c>
      <c r="D266" s="36">
        <v>8555</v>
      </c>
      <c r="E266" s="37">
        <f t="shared" si="45"/>
        <v>30674.427936879019</v>
      </c>
      <c r="F266" s="38">
        <f t="shared" si="46"/>
        <v>0.99940461192758023</v>
      </c>
      <c r="G266" s="39">
        <f t="shared" si="47"/>
        <v>10.964441210668882</v>
      </c>
      <c r="H266" s="39">
        <f t="shared" si="48"/>
        <v>0</v>
      </c>
      <c r="I266" s="37">
        <f t="shared" si="49"/>
        <v>10.964441210668882</v>
      </c>
      <c r="J266" s="40">
        <f t="shared" si="50"/>
        <v>-359.75961977816553</v>
      </c>
      <c r="K266" s="37">
        <f t="shared" si="51"/>
        <v>-348.79517856749663</v>
      </c>
      <c r="L266" s="37">
        <f t="shared" si="52"/>
        <v>93800.794557272282</v>
      </c>
      <c r="M266" s="37">
        <f t="shared" si="53"/>
        <v>-2983942.7526449338</v>
      </c>
      <c r="N266" s="41">
        <f>'jan-nov'!M266</f>
        <v>-3273233.3564565908</v>
      </c>
      <c r="O266" s="41">
        <f t="shared" si="54"/>
        <v>289290.60381165706</v>
      </c>
    </row>
    <row r="267" spans="1:15" x14ac:dyDescent="0.2">
      <c r="A267" s="33">
        <v>1517</v>
      </c>
      <c r="B267" s="34" t="s">
        <v>339</v>
      </c>
      <c r="C267" s="36">
        <v>124236166</v>
      </c>
      <c r="D267" s="36">
        <v>5150</v>
      </c>
      <c r="E267" s="37">
        <f t="shared" si="45"/>
        <v>24123.527378640778</v>
      </c>
      <c r="F267" s="38">
        <f t="shared" si="46"/>
        <v>0.78596949119266402</v>
      </c>
      <c r="G267" s="39">
        <f t="shared" si="47"/>
        <v>3941.5047761536134</v>
      </c>
      <c r="H267" s="39">
        <f t="shared" si="48"/>
        <v>1224.9665492282195</v>
      </c>
      <c r="I267" s="37">
        <f t="shared" si="49"/>
        <v>5166.4713253818327</v>
      </c>
      <c r="J267" s="40">
        <f t="shared" si="50"/>
        <v>-359.75961977816553</v>
      </c>
      <c r="K267" s="37">
        <f t="shared" si="51"/>
        <v>4806.7117056036668</v>
      </c>
      <c r="L267" s="37">
        <f t="shared" si="52"/>
        <v>26607327.32571644</v>
      </c>
      <c r="M267" s="37">
        <f t="shared" si="53"/>
        <v>24754565.283858884</v>
      </c>
      <c r="N267" s="41">
        <f>'jan-nov'!M267</f>
        <v>24180381.151655678</v>
      </c>
      <c r="O267" s="41">
        <f t="shared" si="54"/>
        <v>574184.13220320642</v>
      </c>
    </row>
    <row r="268" spans="1:15" x14ac:dyDescent="0.2">
      <c r="A268" s="33">
        <v>1519</v>
      </c>
      <c r="B268" s="34" t="s">
        <v>340</v>
      </c>
      <c r="C268" s="36">
        <v>222531390</v>
      </c>
      <c r="D268" s="36">
        <v>9188</v>
      </c>
      <c r="E268" s="37">
        <f t="shared" si="45"/>
        <v>24219.785589899868</v>
      </c>
      <c r="F268" s="38">
        <f t="shared" si="46"/>
        <v>0.78910568334810349</v>
      </c>
      <c r="G268" s="39">
        <f t="shared" si="47"/>
        <v>3883.7498493981598</v>
      </c>
      <c r="H268" s="39">
        <f t="shared" si="48"/>
        <v>1191.2761752875381</v>
      </c>
      <c r="I268" s="37">
        <f t="shared" si="49"/>
        <v>5075.0260246856978</v>
      </c>
      <c r="J268" s="40">
        <f t="shared" si="50"/>
        <v>-359.75961977816553</v>
      </c>
      <c r="K268" s="37">
        <f t="shared" si="51"/>
        <v>4715.266404907532</v>
      </c>
      <c r="L268" s="37">
        <f t="shared" si="52"/>
        <v>46629339.114812195</v>
      </c>
      <c r="M268" s="37">
        <f t="shared" si="53"/>
        <v>43323867.728290401</v>
      </c>
      <c r="N268" s="41">
        <f>'jan-nov'!M268</f>
        <v>42102526.415652901</v>
      </c>
      <c r="O268" s="41">
        <f t="shared" si="54"/>
        <v>1221341.3126375005</v>
      </c>
    </row>
    <row r="269" spans="1:15" x14ac:dyDescent="0.2">
      <c r="A269" s="33">
        <v>1520</v>
      </c>
      <c r="B269" s="34" t="s">
        <v>341</v>
      </c>
      <c r="C269" s="36">
        <v>277117410</v>
      </c>
      <c r="D269" s="36">
        <v>10812</v>
      </c>
      <c r="E269" s="37">
        <f t="shared" si="45"/>
        <v>25630.541065482797</v>
      </c>
      <c r="F269" s="38">
        <f t="shared" si="46"/>
        <v>0.83506955695321039</v>
      </c>
      <c r="G269" s="39">
        <f t="shared" si="47"/>
        <v>3037.2965640484022</v>
      </c>
      <c r="H269" s="39">
        <f t="shared" si="48"/>
        <v>697.51175883351277</v>
      </c>
      <c r="I269" s="37">
        <f t="shared" si="49"/>
        <v>3734.808322881915</v>
      </c>
      <c r="J269" s="40">
        <f t="shared" si="50"/>
        <v>-359.75961977816553</v>
      </c>
      <c r="K269" s="37">
        <f t="shared" si="51"/>
        <v>3375.0487031037496</v>
      </c>
      <c r="L269" s="37">
        <f t="shared" si="52"/>
        <v>40380747.586999267</v>
      </c>
      <c r="M269" s="37">
        <f t="shared" si="53"/>
        <v>36491026.577957742</v>
      </c>
      <c r="N269" s="41">
        <f>'jan-nov'!M269</f>
        <v>36097717.842233263</v>
      </c>
      <c r="O269" s="41">
        <f t="shared" si="54"/>
        <v>393308.73572447896</v>
      </c>
    </row>
    <row r="270" spans="1:15" x14ac:dyDescent="0.2">
      <c r="A270" s="33">
        <v>1523</v>
      </c>
      <c r="B270" s="34" t="s">
        <v>342</v>
      </c>
      <c r="C270" s="36">
        <v>60207832</v>
      </c>
      <c r="D270" s="36">
        <v>2267</v>
      </c>
      <c r="E270" s="37">
        <f t="shared" si="45"/>
        <v>26558.373180414645</v>
      </c>
      <c r="F270" s="38">
        <f t="shared" si="46"/>
        <v>0.86529928761568731</v>
      </c>
      <c r="G270" s="39">
        <f t="shared" si="47"/>
        <v>2480.5972950892938</v>
      </c>
      <c r="H270" s="39">
        <f t="shared" si="48"/>
        <v>372.77051860736628</v>
      </c>
      <c r="I270" s="37">
        <f t="shared" si="49"/>
        <v>2853.3678136966601</v>
      </c>
      <c r="J270" s="40">
        <f t="shared" si="50"/>
        <v>-359.75961977816553</v>
      </c>
      <c r="K270" s="37">
        <f t="shared" si="51"/>
        <v>2493.6081939184946</v>
      </c>
      <c r="L270" s="37">
        <f t="shared" si="52"/>
        <v>6468584.8336503282</v>
      </c>
      <c r="M270" s="37">
        <f t="shared" si="53"/>
        <v>5653009.7756132269</v>
      </c>
      <c r="N270" s="41">
        <f>'jan-nov'!M270</f>
        <v>5509999.8914763983</v>
      </c>
      <c r="O270" s="41">
        <f t="shared" si="54"/>
        <v>143009.88413682859</v>
      </c>
    </row>
    <row r="271" spans="1:15" x14ac:dyDescent="0.2">
      <c r="A271" s="33">
        <v>1524</v>
      </c>
      <c r="B271" s="34" t="s">
        <v>343</v>
      </c>
      <c r="C271" s="36">
        <v>48307241</v>
      </c>
      <c r="D271" s="36">
        <v>1670</v>
      </c>
      <c r="E271" s="37">
        <f t="shared" si="45"/>
        <v>28926.491616766467</v>
      </c>
      <c r="F271" s="38">
        <f t="shared" si="46"/>
        <v>0.94245503740671477</v>
      </c>
      <c r="G271" s="39">
        <f t="shared" si="47"/>
        <v>1059.7262332782004</v>
      </c>
      <c r="H271" s="39">
        <f t="shared" si="48"/>
        <v>0</v>
      </c>
      <c r="I271" s="37">
        <f t="shared" si="49"/>
        <v>1059.7262332782004</v>
      </c>
      <c r="J271" s="40">
        <f t="shared" si="50"/>
        <v>-359.75961977816553</v>
      </c>
      <c r="K271" s="37">
        <f t="shared" si="51"/>
        <v>699.9666135000349</v>
      </c>
      <c r="L271" s="37">
        <f t="shared" si="52"/>
        <v>1769742.8095745947</v>
      </c>
      <c r="M271" s="37">
        <f t="shared" si="53"/>
        <v>1168944.2445450583</v>
      </c>
      <c r="N271" s="41">
        <f>'jan-nov'!M271</f>
        <v>1129804.262503505</v>
      </c>
      <c r="O271" s="41">
        <f t="shared" si="54"/>
        <v>39139.982041553361</v>
      </c>
    </row>
    <row r="272" spans="1:15" x14ac:dyDescent="0.2">
      <c r="A272" s="33">
        <v>1525</v>
      </c>
      <c r="B272" s="34" t="s">
        <v>344</v>
      </c>
      <c r="C272" s="36">
        <v>127018661</v>
      </c>
      <c r="D272" s="36">
        <v>4587</v>
      </c>
      <c r="E272" s="37">
        <f t="shared" si="45"/>
        <v>27691.00959232614</v>
      </c>
      <c r="F272" s="38">
        <f t="shared" si="46"/>
        <v>0.90220175425763327</v>
      </c>
      <c r="G272" s="39">
        <f t="shared" si="47"/>
        <v>1801.0154479423966</v>
      </c>
      <c r="H272" s="39">
        <f t="shared" si="48"/>
        <v>0</v>
      </c>
      <c r="I272" s="37">
        <f t="shared" si="49"/>
        <v>1801.0154479423966</v>
      </c>
      <c r="J272" s="40">
        <f t="shared" si="50"/>
        <v>-359.75961977816553</v>
      </c>
      <c r="K272" s="37">
        <f t="shared" si="51"/>
        <v>1441.2558281642309</v>
      </c>
      <c r="L272" s="37">
        <f t="shared" si="52"/>
        <v>8261257.8597117728</v>
      </c>
      <c r="M272" s="37">
        <f t="shared" si="53"/>
        <v>6611040.4837893276</v>
      </c>
      <c r="N272" s="41">
        <f>'jan-nov'!M272</f>
        <v>6339401.6859302865</v>
      </c>
      <c r="O272" s="41">
        <f t="shared" si="54"/>
        <v>271638.79785904102</v>
      </c>
    </row>
    <row r="273" spans="1:15" x14ac:dyDescent="0.2">
      <c r="A273" s="33">
        <v>1526</v>
      </c>
      <c r="B273" s="34" t="s">
        <v>345</v>
      </c>
      <c r="C273" s="36">
        <v>22561878</v>
      </c>
      <c r="D273" s="36">
        <v>972</v>
      </c>
      <c r="E273" s="37">
        <f t="shared" si="45"/>
        <v>23211.808641975309</v>
      </c>
      <c r="F273" s="38">
        <f t="shared" si="46"/>
        <v>0.75626475107235114</v>
      </c>
      <c r="G273" s="39">
        <f t="shared" si="47"/>
        <v>4488.5360181528949</v>
      </c>
      <c r="H273" s="39">
        <f t="shared" si="48"/>
        <v>1544.0681070611336</v>
      </c>
      <c r="I273" s="37">
        <f t="shared" si="49"/>
        <v>6032.6041252140285</v>
      </c>
      <c r="J273" s="40">
        <f t="shared" si="50"/>
        <v>-359.75961977816553</v>
      </c>
      <c r="K273" s="37">
        <f t="shared" si="51"/>
        <v>5672.8445054358626</v>
      </c>
      <c r="L273" s="37">
        <f t="shared" si="52"/>
        <v>5863691.2097080359</v>
      </c>
      <c r="M273" s="37">
        <f t="shared" si="53"/>
        <v>5514004.8592836587</v>
      </c>
      <c r="N273" s="41">
        <f>'jan-nov'!M273</f>
        <v>5397800.1129532689</v>
      </c>
      <c r="O273" s="41">
        <f t="shared" si="54"/>
        <v>116204.74633038975</v>
      </c>
    </row>
    <row r="274" spans="1:15" x14ac:dyDescent="0.2">
      <c r="A274" s="33">
        <v>1528</v>
      </c>
      <c r="B274" s="34" t="s">
        <v>346</v>
      </c>
      <c r="C274" s="36">
        <v>194272791</v>
      </c>
      <c r="D274" s="36">
        <v>7695</v>
      </c>
      <c r="E274" s="37">
        <f t="shared" si="45"/>
        <v>25246.626510721249</v>
      </c>
      <c r="F274" s="38">
        <f t="shared" si="46"/>
        <v>0.82256122338609861</v>
      </c>
      <c r="G274" s="39">
        <f t="shared" si="47"/>
        <v>3267.6452969053307</v>
      </c>
      <c r="H274" s="39">
        <f t="shared" si="48"/>
        <v>831.88185300005455</v>
      </c>
      <c r="I274" s="37">
        <f t="shared" si="49"/>
        <v>4099.5271499053852</v>
      </c>
      <c r="J274" s="40">
        <f t="shared" si="50"/>
        <v>-359.75961977816553</v>
      </c>
      <c r="K274" s="37">
        <f t="shared" si="51"/>
        <v>3739.7675301272197</v>
      </c>
      <c r="L274" s="37">
        <f t="shared" si="52"/>
        <v>31545861.418521937</v>
      </c>
      <c r="M274" s="37">
        <f t="shared" si="53"/>
        <v>28777511.144328956</v>
      </c>
      <c r="N274" s="41">
        <f>'jan-nov'!M274</f>
        <v>28131395.115046691</v>
      </c>
      <c r="O274" s="41">
        <f t="shared" si="54"/>
        <v>646116.02928226441</v>
      </c>
    </row>
    <row r="275" spans="1:15" x14ac:dyDescent="0.2">
      <c r="A275" s="33">
        <v>1529</v>
      </c>
      <c r="B275" s="34" t="s">
        <v>347</v>
      </c>
      <c r="C275" s="36">
        <v>116890664</v>
      </c>
      <c r="D275" s="36">
        <v>4680</v>
      </c>
      <c r="E275" s="37">
        <f t="shared" si="45"/>
        <v>24976.637606837608</v>
      </c>
      <c r="F275" s="38">
        <f t="shared" si="46"/>
        <v>0.81376470544399304</v>
      </c>
      <c r="G275" s="39">
        <f t="shared" si="47"/>
        <v>3429.6386392355153</v>
      </c>
      <c r="H275" s="39">
        <f t="shared" si="48"/>
        <v>926.37796935932886</v>
      </c>
      <c r="I275" s="37">
        <f t="shared" si="49"/>
        <v>4356.016608594844</v>
      </c>
      <c r="J275" s="40">
        <f t="shared" si="50"/>
        <v>-359.75961977816553</v>
      </c>
      <c r="K275" s="37">
        <f t="shared" si="51"/>
        <v>3996.2569888166786</v>
      </c>
      <c r="L275" s="37">
        <f t="shared" si="52"/>
        <v>20386157.728223871</v>
      </c>
      <c r="M275" s="37">
        <f t="shared" si="53"/>
        <v>18702482.707662057</v>
      </c>
      <c r="N275" s="41">
        <f>'jan-nov'!M275</f>
        <v>18329361.090145357</v>
      </c>
      <c r="O275" s="41">
        <f t="shared" si="54"/>
        <v>373121.61751670018</v>
      </c>
    </row>
    <row r="276" spans="1:15" x14ac:dyDescent="0.2">
      <c r="A276" s="33">
        <v>1531</v>
      </c>
      <c r="B276" s="34" t="s">
        <v>348</v>
      </c>
      <c r="C276" s="36">
        <v>225656772</v>
      </c>
      <c r="D276" s="36">
        <v>9131</v>
      </c>
      <c r="E276" s="37">
        <f t="shared" si="45"/>
        <v>24713.259445843829</v>
      </c>
      <c r="F276" s="38">
        <f t="shared" si="46"/>
        <v>0.80518357234772675</v>
      </c>
      <c r="G276" s="39">
        <f t="shared" si="47"/>
        <v>3587.665535831783</v>
      </c>
      <c r="H276" s="39">
        <f t="shared" si="48"/>
        <v>1018.5603257071517</v>
      </c>
      <c r="I276" s="37">
        <f t="shared" si="49"/>
        <v>4606.2258615389346</v>
      </c>
      <c r="J276" s="40">
        <f t="shared" si="50"/>
        <v>-359.75961977816553</v>
      </c>
      <c r="K276" s="37">
        <f t="shared" si="51"/>
        <v>4246.4662417607688</v>
      </c>
      <c r="L276" s="37">
        <f t="shared" si="52"/>
        <v>42059448.341712013</v>
      </c>
      <c r="M276" s="37">
        <f t="shared" si="53"/>
        <v>38774483.253517583</v>
      </c>
      <c r="N276" s="41">
        <f>'jan-nov'!M276</f>
        <v>37862849.007022917</v>
      </c>
      <c r="O276" s="41">
        <f t="shared" si="54"/>
        <v>911634.24649466574</v>
      </c>
    </row>
    <row r="277" spans="1:15" x14ac:dyDescent="0.2">
      <c r="A277" s="33">
        <v>1532</v>
      </c>
      <c r="B277" s="34" t="s">
        <v>349</v>
      </c>
      <c r="C277" s="36">
        <v>225894853</v>
      </c>
      <c r="D277" s="36">
        <v>8292</v>
      </c>
      <c r="E277" s="37">
        <f t="shared" si="45"/>
        <v>27242.505185721177</v>
      </c>
      <c r="F277" s="38">
        <f t="shared" si="46"/>
        <v>0.8875890164633633</v>
      </c>
      <c r="G277" s="39">
        <f t="shared" si="47"/>
        <v>2070.1180919053745</v>
      </c>
      <c r="H277" s="39">
        <f t="shared" si="48"/>
        <v>133.3243167500801</v>
      </c>
      <c r="I277" s="37">
        <f t="shared" si="49"/>
        <v>2203.4424086554545</v>
      </c>
      <c r="J277" s="40">
        <f t="shared" si="50"/>
        <v>-359.75961977816553</v>
      </c>
      <c r="K277" s="37">
        <f t="shared" si="51"/>
        <v>1843.6827888772891</v>
      </c>
      <c r="L277" s="37">
        <f t="shared" si="52"/>
        <v>18270944.452571031</v>
      </c>
      <c r="M277" s="37">
        <f t="shared" si="53"/>
        <v>15287817.685370481</v>
      </c>
      <c r="N277" s="41">
        <f>'jan-nov'!M277</f>
        <v>14332081.04753961</v>
      </c>
      <c r="O277" s="41">
        <f t="shared" si="54"/>
        <v>955736.63783087023</v>
      </c>
    </row>
    <row r="278" spans="1:15" x14ac:dyDescent="0.2">
      <c r="A278" s="33">
        <v>1534</v>
      </c>
      <c r="B278" s="34" t="s">
        <v>350</v>
      </c>
      <c r="C278" s="36">
        <v>248948747</v>
      </c>
      <c r="D278" s="36">
        <v>9345</v>
      </c>
      <c r="E278" s="37">
        <f t="shared" si="45"/>
        <v>26639.78031032638</v>
      </c>
      <c r="F278" s="38">
        <f t="shared" si="46"/>
        <v>0.8679516161691323</v>
      </c>
      <c r="G278" s="39">
        <f t="shared" si="47"/>
        <v>2431.7530171422527</v>
      </c>
      <c r="H278" s="39">
        <f t="shared" si="48"/>
        <v>344.27802313825902</v>
      </c>
      <c r="I278" s="37">
        <f t="shared" si="49"/>
        <v>2776.0310402805117</v>
      </c>
      <c r="J278" s="40">
        <f t="shared" si="50"/>
        <v>-359.75961977816553</v>
      </c>
      <c r="K278" s="37">
        <f t="shared" si="51"/>
        <v>2416.2714205023462</v>
      </c>
      <c r="L278" s="37">
        <f t="shared" si="52"/>
        <v>25942010.071421381</v>
      </c>
      <c r="M278" s="37">
        <f t="shared" si="53"/>
        <v>22580056.424594425</v>
      </c>
      <c r="N278" s="41">
        <f>'jan-nov'!M278</f>
        <v>21696482.799072288</v>
      </c>
      <c r="O278" s="41">
        <f t="shared" si="54"/>
        <v>883573.62552213669</v>
      </c>
    </row>
    <row r="279" spans="1:15" x14ac:dyDescent="0.2">
      <c r="A279" s="33">
        <v>1535</v>
      </c>
      <c r="B279" s="34" t="s">
        <v>351</v>
      </c>
      <c r="C279" s="36">
        <v>176645603</v>
      </c>
      <c r="D279" s="36">
        <v>6559</v>
      </c>
      <c r="E279" s="37">
        <f t="shared" si="45"/>
        <v>26931.788839762157</v>
      </c>
      <c r="F279" s="38">
        <f t="shared" si="46"/>
        <v>0.87746555630326739</v>
      </c>
      <c r="G279" s="39">
        <f t="shared" si="47"/>
        <v>2256.5478994807859</v>
      </c>
      <c r="H279" s="39">
        <f t="shared" si="48"/>
        <v>242.07503783573682</v>
      </c>
      <c r="I279" s="37">
        <f t="shared" si="49"/>
        <v>2498.6229373165229</v>
      </c>
      <c r="J279" s="40">
        <f t="shared" si="50"/>
        <v>-359.75961977816553</v>
      </c>
      <c r="K279" s="37">
        <f t="shared" si="51"/>
        <v>2138.8633175383575</v>
      </c>
      <c r="L279" s="37">
        <f t="shared" si="52"/>
        <v>16388467.845859073</v>
      </c>
      <c r="M279" s="37">
        <f t="shared" si="53"/>
        <v>14028804.499734087</v>
      </c>
      <c r="N279" s="41">
        <f>'jan-nov'!M279</f>
        <v>13294674.747438764</v>
      </c>
      <c r="O279" s="41">
        <f t="shared" si="54"/>
        <v>734129.75229532272</v>
      </c>
    </row>
    <row r="280" spans="1:15" x14ac:dyDescent="0.2">
      <c r="A280" s="33">
        <v>1539</v>
      </c>
      <c r="B280" s="34" t="s">
        <v>352</v>
      </c>
      <c r="C280" s="36">
        <v>207856728</v>
      </c>
      <c r="D280" s="36">
        <v>7507</v>
      </c>
      <c r="E280" s="37">
        <f t="shared" si="45"/>
        <v>27688.387904622352</v>
      </c>
      <c r="F280" s="38">
        <f t="shared" si="46"/>
        <v>0.9021163369586509</v>
      </c>
      <c r="G280" s="39">
        <f t="shared" si="47"/>
        <v>1802.5884605646693</v>
      </c>
      <c r="H280" s="39">
        <f t="shared" si="48"/>
        <v>0</v>
      </c>
      <c r="I280" s="37">
        <f t="shared" si="49"/>
        <v>1802.5884605646693</v>
      </c>
      <c r="J280" s="40">
        <f t="shared" si="50"/>
        <v>-359.75961977816553</v>
      </c>
      <c r="K280" s="37">
        <f t="shared" si="51"/>
        <v>1442.8288407865039</v>
      </c>
      <c r="L280" s="37">
        <f t="shared" si="52"/>
        <v>13532031.573458971</v>
      </c>
      <c r="M280" s="37">
        <f t="shared" si="53"/>
        <v>10831316.107784284</v>
      </c>
      <c r="N280" s="41">
        <f>'jan-nov'!M280</f>
        <v>11599968.030442566</v>
      </c>
      <c r="O280" s="41">
        <f t="shared" si="54"/>
        <v>-768651.9226582814</v>
      </c>
    </row>
    <row r="281" spans="1:15" x14ac:dyDescent="0.2">
      <c r="A281" s="33">
        <v>1543</v>
      </c>
      <c r="B281" s="34" t="s">
        <v>353</v>
      </c>
      <c r="C281" s="36">
        <v>81794327</v>
      </c>
      <c r="D281" s="36">
        <v>2946</v>
      </c>
      <c r="E281" s="37">
        <f t="shared" si="45"/>
        <v>27764.537338764425</v>
      </c>
      <c r="F281" s="38">
        <f t="shared" si="46"/>
        <v>0.90459736434191185</v>
      </c>
      <c r="G281" s="39">
        <f t="shared" si="47"/>
        <v>1756.8988000794254</v>
      </c>
      <c r="H281" s="39">
        <f t="shared" si="48"/>
        <v>0</v>
      </c>
      <c r="I281" s="37">
        <f t="shared" si="49"/>
        <v>1756.8988000794254</v>
      </c>
      <c r="J281" s="40">
        <f t="shared" si="50"/>
        <v>-359.75961977816553</v>
      </c>
      <c r="K281" s="37">
        <f t="shared" si="51"/>
        <v>1397.1391803012598</v>
      </c>
      <c r="L281" s="37">
        <f t="shared" si="52"/>
        <v>5175823.865033987</v>
      </c>
      <c r="M281" s="37">
        <f t="shared" si="53"/>
        <v>4115972.0251675113</v>
      </c>
      <c r="N281" s="41">
        <f>'jan-nov'!M281</f>
        <v>3883697.4039133717</v>
      </c>
      <c r="O281" s="41">
        <f t="shared" si="54"/>
        <v>232274.62125413958</v>
      </c>
    </row>
    <row r="282" spans="1:15" x14ac:dyDescent="0.2">
      <c r="A282" s="33">
        <v>1545</v>
      </c>
      <c r="B282" s="34" t="s">
        <v>354</v>
      </c>
      <c r="C282" s="36">
        <v>54739330</v>
      </c>
      <c r="D282" s="36">
        <v>2049</v>
      </c>
      <c r="E282" s="37">
        <f t="shared" si="45"/>
        <v>26715.143972669593</v>
      </c>
      <c r="F282" s="38">
        <f t="shared" si="46"/>
        <v>0.87040704229386878</v>
      </c>
      <c r="G282" s="39">
        <f t="shared" si="47"/>
        <v>2386.5348197363242</v>
      </c>
      <c r="H282" s="39">
        <f t="shared" si="48"/>
        <v>317.90074131813412</v>
      </c>
      <c r="I282" s="37">
        <f t="shared" si="49"/>
        <v>2704.435561054458</v>
      </c>
      <c r="J282" s="40">
        <f t="shared" si="50"/>
        <v>-359.75961977816553</v>
      </c>
      <c r="K282" s="37">
        <f t="shared" si="51"/>
        <v>2344.6759412762926</v>
      </c>
      <c r="L282" s="37">
        <f t="shared" si="52"/>
        <v>5541388.4646005845</v>
      </c>
      <c r="M282" s="37">
        <f t="shared" si="53"/>
        <v>4804241.0036751237</v>
      </c>
      <c r="N282" s="41">
        <f>'jan-nov'!M282</f>
        <v>4564280.0944354348</v>
      </c>
      <c r="O282" s="41">
        <f t="shared" si="54"/>
        <v>239960.90923968889</v>
      </c>
    </row>
    <row r="283" spans="1:15" x14ac:dyDescent="0.2">
      <c r="A283" s="33">
        <v>1546</v>
      </c>
      <c r="B283" s="34" t="s">
        <v>355</v>
      </c>
      <c r="C283" s="36">
        <v>39378197</v>
      </c>
      <c r="D283" s="36">
        <v>1263</v>
      </c>
      <c r="E283" s="37">
        <f t="shared" si="45"/>
        <v>31178.303246239113</v>
      </c>
      <c r="F283" s="38">
        <f t="shared" si="46"/>
        <v>1.0158213910455856</v>
      </c>
      <c r="G283" s="39">
        <f t="shared" si="47"/>
        <v>-291.36074440538721</v>
      </c>
      <c r="H283" s="39">
        <f t="shared" si="48"/>
        <v>0</v>
      </c>
      <c r="I283" s="37">
        <f t="shared" si="49"/>
        <v>-291.36074440538721</v>
      </c>
      <c r="J283" s="40">
        <f t="shared" si="50"/>
        <v>-359.75961977816553</v>
      </c>
      <c r="K283" s="37">
        <f t="shared" si="51"/>
        <v>-651.12036418355274</v>
      </c>
      <c r="L283" s="37">
        <f t="shared" si="52"/>
        <v>-367988.62018400402</v>
      </c>
      <c r="M283" s="37">
        <f t="shared" si="53"/>
        <v>-822365.0199638271</v>
      </c>
      <c r="N283" s="41">
        <f>'jan-nov'!M283</f>
        <v>-822506.29811860668</v>
      </c>
      <c r="O283" s="41">
        <f t="shared" si="54"/>
        <v>141.27815477957483</v>
      </c>
    </row>
    <row r="284" spans="1:15" x14ac:dyDescent="0.2">
      <c r="A284" s="33">
        <v>1547</v>
      </c>
      <c r="B284" s="34" t="s">
        <v>356</v>
      </c>
      <c r="C284" s="36">
        <v>97066092</v>
      </c>
      <c r="D284" s="36">
        <v>3557</v>
      </c>
      <c r="E284" s="37">
        <f t="shared" si="45"/>
        <v>27288.752319370255</v>
      </c>
      <c r="F284" s="38">
        <f t="shared" si="46"/>
        <v>0.8890957959460134</v>
      </c>
      <c r="G284" s="39">
        <f t="shared" si="47"/>
        <v>2042.3698117159277</v>
      </c>
      <c r="H284" s="39">
        <f t="shared" si="48"/>
        <v>117.13781997290279</v>
      </c>
      <c r="I284" s="37">
        <f t="shared" si="49"/>
        <v>2159.5076316888303</v>
      </c>
      <c r="J284" s="40">
        <f t="shared" si="50"/>
        <v>-359.75961977816553</v>
      </c>
      <c r="K284" s="37">
        <f t="shared" si="51"/>
        <v>1799.7480119106649</v>
      </c>
      <c r="L284" s="37">
        <f t="shared" si="52"/>
        <v>7681368.6459171697</v>
      </c>
      <c r="M284" s="37">
        <f t="shared" si="53"/>
        <v>6401703.6783662355</v>
      </c>
      <c r="N284" s="41">
        <f>'jan-nov'!M284</f>
        <v>5996623.2762600472</v>
      </c>
      <c r="O284" s="41">
        <f t="shared" si="54"/>
        <v>405080.40210618824</v>
      </c>
    </row>
    <row r="285" spans="1:15" x14ac:dyDescent="0.2">
      <c r="A285" s="33">
        <v>1548</v>
      </c>
      <c r="B285" s="34" t="s">
        <v>357</v>
      </c>
      <c r="C285" s="36">
        <v>253366427</v>
      </c>
      <c r="D285" s="36">
        <v>9775</v>
      </c>
      <c r="E285" s="37">
        <f t="shared" si="45"/>
        <v>25919.839079283887</v>
      </c>
      <c r="F285" s="38">
        <f t="shared" si="46"/>
        <v>0.84449518568243243</v>
      </c>
      <c r="G285" s="39">
        <f t="shared" si="47"/>
        <v>2863.7177557677483</v>
      </c>
      <c r="H285" s="39">
        <f t="shared" si="48"/>
        <v>596.25745400313133</v>
      </c>
      <c r="I285" s="37">
        <f t="shared" si="49"/>
        <v>3459.9752097708797</v>
      </c>
      <c r="J285" s="40">
        <f t="shared" si="50"/>
        <v>-359.75961977816553</v>
      </c>
      <c r="K285" s="37">
        <f t="shared" si="51"/>
        <v>3100.2155899927143</v>
      </c>
      <c r="L285" s="37">
        <f t="shared" si="52"/>
        <v>33821257.675510347</v>
      </c>
      <c r="M285" s="37">
        <f t="shared" si="53"/>
        <v>30304607.392178781</v>
      </c>
      <c r="N285" s="41">
        <f>'jan-nov'!M285</f>
        <v>29532085.060666859</v>
      </c>
      <c r="O285" s="41">
        <f t="shared" si="54"/>
        <v>772522.33151192218</v>
      </c>
    </row>
    <row r="286" spans="1:15" x14ac:dyDescent="0.2">
      <c r="A286" s="33">
        <v>1551</v>
      </c>
      <c r="B286" s="34" t="s">
        <v>358</v>
      </c>
      <c r="C286" s="36">
        <v>86541887</v>
      </c>
      <c r="D286" s="36">
        <v>3440</v>
      </c>
      <c r="E286" s="37">
        <f t="shared" si="45"/>
        <v>25157.525290697675</v>
      </c>
      <c r="F286" s="38">
        <f t="shared" si="46"/>
        <v>0.81965821341299738</v>
      </c>
      <c r="G286" s="39">
        <f t="shared" si="47"/>
        <v>3321.1060289194756</v>
      </c>
      <c r="H286" s="39">
        <f t="shared" si="48"/>
        <v>863.06728000830572</v>
      </c>
      <c r="I286" s="37">
        <f t="shared" si="49"/>
        <v>4184.1733089277814</v>
      </c>
      <c r="J286" s="40">
        <f t="shared" si="50"/>
        <v>-359.75961977816553</v>
      </c>
      <c r="K286" s="37">
        <f t="shared" si="51"/>
        <v>3824.4136891496159</v>
      </c>
      <c r="L286" s="37">
        <f t="shared" si="52"/>
        <v>14393556.182711568</v>
      </c>
      <c r="M286" s="37">
        <f t="shared" si="53"/>
        <v>13155983.09067468</v>
      </c>
      <c r="N286" s="41">
        <f>'jan-nov'!M286</f>
        <v>12849281.09275642</v>
      </c>
      <c r="O286" s="41">
        <f t="shared" si="54"/>
        <v>306701.99791825935</v>
      </c>
    </row>
    <row r="287" spans="1:15" x14ac:dyDescent="0.2">
      <c r="A287" s="33">
        <v>1554</v>
      </c>
      <c r="B287" s="34" t="s">
        <v>359</v>
      </c>
      <c r="C287" s="36">
        <v>153465553</v>
      </c>
      <c r="D287" s="36">
        <v>5859</v>
      </c>
      <c r="E287" s="37">
        <f t="shared" si="45"/>
        <v>26193.130739033964</v>
      </c>
      <c r="F287" s="38">
        <f t="shared" si="46"/>
        <v>0.85339931082920317</v>
      </c>
      <c r="G287" s="39">
        <f t="shared" si="47"/>
        <v>2699.7427599177017</v>
      </c>
      <c r="H287" s="39">
        <f t="shared" si="48"/>
        <v>500.60537309060436</v>
      </c>
      <c r="I287" s="37">
        <f t="shared" si="49"/>
        <v>3200.3481330083059</v>
      </c>
      <c r="J287" s="40">
        <f t="shared" si="50"/>
        <v>-359.75961977816553</v>
      </c>
      <c r="K287" s="37">
        <f t="shared" si="51"/>
        <v>2840.5885132301405</v>
      </c>
      <c r="L287" s="37">
        <f t="shared" si="52"/>
        <v>18750839.711295664</v>
      </c>
      <c r="M287" s="37">
        <f t="shared" si="53"/>
        <v>16643008.099015392</v>
      </c>
      <c r="N287" s="41">
        <f>'jan-nov'!M287</f>
        <v>16100442.423912745</v>
      </c>
      <c r="O287" s="41">
        <f t="shared" si="54"/>
        <v>542565.67510264739</v>
      </c>
    </row>
    <row r="288" spans="1:15" x14ac:dyDescent="0.2">
      <c r="A288" s="33">
        <v>1557</v>
      </c>
      <c r="B288" s="34" t="s">
        <v>360</v>
      </c>
      <c r="C288" s="36">
        <v>63780423</v>
      </c>
      <c r="D288" s="36">
        <v>2623</v>
      </c>
      <c r="E288" s="37">
        <f t="shared" si="45"/>
        <v>24315.830346930994</v>
      </c>
      <c r="F288" s="38">
        <f t="shared" si="46"/>
        <v>0.79223492094385894</v>
      </c>
      <c r="G288" s="39">
        <f t="shared" si="47"/>
        <v>3826.122995179484</v>
      </c>
      <c r="H288" s="39">
        <f t="shared" si="48"/>
        <v>1157.6605103266438</v>
      </c>
      <c r="I288" s="37">
        <f t="shared" si="49"/>
        <v>4983.7835055061278</v>
      </c>
      <c r="J288" s="40">
        <f t="shared" si="50"/>
        <v>-359.75961977816553</v>
      </c>
      <c r="K288" s="37">
        <f t="shared" si="51"/>
        <v>4624.0238857279619</v>
      </c>
      <c r="L288" s="37">
        <f t="shared" si="52"/>
        <v>13072464.134942573</v>
      </c>
      <c r="M288" s="37">
        <f t="shared" si="53"/>
        <v>12128814.652264444</v>
      </c>
      <c r="N288" s="41">
        <f>'jan-nov'!M288</f>
        <v>12052625.985726768</v>
      </c>
      <c r="O288" s="41">
        <f t="shared" si="54"/>
        <v>76188.666537676007</v>
      </c>
    </row>
    <row r="289" spans="1:15" x14ac:dyDescent="0.2">
      <c r="A289" s="33">
        <v>1560</v>
      </c>
      <c r="B289" s="34" t="s">
        <v>361</v>
      </c>
      <c r="C289" s="36">
        <v>70887279</v>
      </c>
      <c r="D289" s="36">
        <v>3078</v>
      </c>
      <c r="E289" s="37">
        <f t="shared" si="45"/>
        <v>23030.30506822612</v>
      </c>
      <c r="F289" s="38">
        <f t="shared" si="46"/>
        <v>0.75035117677327878</v>
      </c>
      <c r="G289" s="39">
        <f t="shared" si="47"/>
        <v>4597.4381624024081</v>
      </c>
      <c r="H289" s="39">
        <f t="shared" si="48"/>
        <v>1607.5943578733497</v>
      </c>
      <c r="I289" s="37">
        <f t="shared" si="49"/>
        <v>6205.0325202757576</v>
      </c>
      <c r="J289" s="40">
        <f t="shared" si="50"/>
        <v>-359.75961977816553</v>
      </c>
      <c r="K289" s="37">
        <f t="shared" si="51"/>
        <v>5845.2729004975918</v>
      </c>
      <c r="L289" s="37">
        <f t="shared" si="52"/>
        <v>19099090.097408783</v>
      </c>
      <c r="M289" s="37">
        <f t="shared" si="53"/>
        <v>17991749.987731587</v>
      </c>
      <c r="N289" s="41">
        <f>'jan-nov'!M289</f>
        <v>17645089.616018679</v>
      </c>
      <c r="O289" s="41">
        <f t="shared" si="54"/>
        <v>346660.37171290815</v>
      </c>
    </row>
    <row r="290" spans="1:15" x14ac:dyDescent="0.2">
      <c r="A290" s="33">
        <v>1563</v>
      </c>
      <c r="B290" s="34" t="s">
        <v>362</v>
      </c>
      <c r="C290" s="36">
        <v>203672157</v>
      </c>
      <c r="D290" s="36">
        <v>7119</v>
      </c>
      <c r="E290" s="37">
        <f t="shared" si="45"/>
        <v>28609.658238516644</v>
      </c>
      <c r="F290" s="38">
        <f t="shared" si="46"/>
        <v>0.93213227800311471</v>
      </c>
      <c r="G290" s="39">
        <f t="shared" si="47"/>
        <v>1249.826260228094</v>
      </c>
      <c r="H290" s="39">
        <f t="shared" si="48"/>
        <v>0</v>
      </c>
      <c r="I290" s="37">
        <f t="shared" si="49"/>
        <v>1249.826260228094</v>
      </c>
      <c r="J290" s="40">
        <f t="shared" si="50"/>
        <v>-359.75961977816553</v>
      </c>
      <c r="K290" s="37">
        <f t="shared" si="51"/>
        <v>890.06664044992851</v>
      </c>
      <c r="L290" s="37">
        <f t="shared" si="52"/>
        <v>8897513.1465638019</v>
      </c>
      <c r="M290" s="37">
        <f t="shared" si="53"/>
        <v>6336384.4133630414</v>
      </c>
      <c r="N290" s="41">
        <f>'jan-nov'!M290</f>
        <v>5657467.2925523669</v>
      </c>
      <c r="O290" s="41">
        <f t="shared" si="54"/>
        <v>678917.1208106745</v>
      </c>
    </row>
    <row r="291" spans="1:15" x14ac:dyDescent="0.2">
      <c r="A291" s="33">
        <v>1566</v>
      </c>
      <c r="B291" s="34" t="s">
        <v>363</v>
      </c>
      <c r="C291" s="36">
        <v>157122891</v>
      </c>
      <c r="D291" s="36">
        <v>5978</v>
      </c>
      <c r="E291" s="37">
        <f t="shared" si="45"/>
        <v>26283.521411843427</v>
      </c>
      <c r="F291" s="38">
        <f t="shared" si="46"/>
        <v>0.8563443325087241</v>
      </c>
      <c r="G291" s="39">
        <f t="shared" si="47"/>
        <v>2645.5083562320242</v>
      </c>
      <c r="H291" s="39">
        <f t="shared" si="48"/>
        <v>468.96863760729246</v>
      </c>
      <c r="I291" s="37">
        <f t="shared" si="49"/>
        <v>3114.4769938393165</v>
      </c>
      <c r="J291" s="40">
        <f t="shared" si="50"/>
        <v>-359.75961977816553</v>
      </c>
      <c r="K291" s="37">
        <f t="shared" si="51"/>
        <v>2754.7173740611511</v>
      </c>
      <c r="L291" s="37">
        <f t="shared" si="52"/>
        <v>18618343.469171435</v>
      </c>
      <c r="M291" s="37">
        <f t="shared" si="53"/>
        <v>16467700.462137561</v>
      </c>
      <c r="N291" s="41">
        <f>'jan-nov'!M291</f>
        <v>16051443.83491217</v>
      </c>
      <c r="O291" s="41">
        <f t="shared" si="54"/>
        <v>416256.62722539157</v>
      </c>
    </row>
    <row r="292" spans="1:15" x14ac:dyDescent="0.2">
      <c r="A292" s="33">
        <v>1567</v>
      </c>
      <c r="B292" s="34" t="s">
        <v>364</v>
      </c>
      <c r="C292" s="36">
        <v>50708409</v>
      </c>
      <c r="D292" s="36">
        <v>2039</v>
      </c>
      <c r="E292" s="37">
        <f t="shared" si="45"/>
        <v>24869.254046101029</v>
      </c>
      <c r="F292" s="38">
        <f t="shared" si="46"/>
        <v>0.81026603788721951</v>
      </c>
      <c r="G292" s="39">
        <f t="shared" si="47"/>
        <v>3494.0687756774632</v>
      </c>
      <c r="H292" s="39">
        <f t="shared" si="48"/>
        <v>963.96221561713185</v>
      </c>
      <c r="I292" s="37">
        <f t="shared" si="49"/>
        <v>4458.030991294595</v>
      </c>
      <c r="J292" s="40">
        <f t="shared" si="50"/>
        <v>-359.75961977816553</v>
      </c>
      <c r="K292" s="37">
        <f t="shared" si="51"/>
        <v>4098.2713715164291</v>
      </c>
      <c r="L292" s="37">
        <f t="shared" si="52"/>
        <v>9089925.1912496798</v>
      </c>
      <c r="M292" s="37">
        <f t="shared" si="53"/>
        <v>8356375.3265219992</v>
      </c>
      <c r="N292" s="41">
        <f>'jan-nov'!M292</f>
        <v>8161288.1069564903</v>
      </c>
      <c r="O292" s="41">
        <f t="shared" si="54"/>
        <v>195087.21956550889</v>
      </c>
    </row>
    <row r="293" spans="1:15" x14ac:dyDescent="0.2">
      <c r="A293" s="33">
        <v>1571</v>
      </c>
      <c r="B293" s="34" t="s">
        <v>365</v>
      </c>
      <c r="C293" s="36">
        <v>36197280</v>
      </c>
      <c r="D293" s="36">
        <v>1571</v>
      </c>
      <c r="E293" s="37">
        <f t="shared" si="45"/>
        <v>23040.916613621896</v>
      </c>
      <c r="F293" s="38">
        <f t="shared" si="46"/>
        <v>0.75069691190581456</v>
      </c>
      <c r="G293" s="39">
        <f t="shared" si="47"/>
        <v>4591.0712351649427</v>
      </c>
      <c r="H293" s="39">
        <f t="shared" si="48"/>
        <v>1603.8803169848284</v>
      </c>
      <c r="I293" s="37">
        <f t="shared" si="49"/>
        <v>6194.9515521497706</v>
      </c>
      <c r="J293" s="40">
        <f t="shared" si="50"/>
        <v>-359.75961977816553</v>
      </c>
      <c r="K293" s="37">
        <f t="shared" si="51"/>
        <v>5835.1919323716047</v>
      </c>
      <c r="L293" s="37">
        <f t="shared" si="52"/>
        <v>9732268.8884272892</v>
      </c>
      <c r="M293" s="37">
        <f t="shared" si="53"/>
        <v>9167086.525755791</v>
      </c>
      <c r="N293" s="41">
        <f>'jan-nov'!M293</f>
        <v>9005154.1729419567</v>
      </c>
      <c r="O293" s="41">
        <f t="shared" si="54"/>
        <v>161932.35281383432</v>
      </c>
    </row>
    <row r="294" spans="1:15" x14ac:dyDescent="0.2">
      <c r="A294" s="33">
        <v>1573</v>
      </c>
      <c r="B294" s="34" t="s">
        <v>366</v>
      </c>
      <c r="C294" s="36">
        <v>54874167</v>
      </c>
      <c r="D294" s="36">
        <v>2172</v>
      </c>
      <c r="E294" s="37">
        <f t="shared" si="45"/>
        <v>25264.34944751381</v>
      </c>
      <c r="F294" s="38">
        <f t="shared" si="46"/>
        <v>0.82313865501102856</v>
      </c>
      <c r="G294" s="39">
        <f t="shared" si="47"/>
        <v>3257.0115348297941</v>
      </c>
      <c r="H294" s="39">
        <f t="shared" si="48"/>
        <v>825.67882512265817</v>
      </c>
      <c r="I294" s="37">
        <f t="shared" si="49"/>
        <v>4082.6903599524521</v>
      </c>
      <c r="J294" s="40">
        <f t="shared" si="50"/>
        <v>-359.75961977816553</v>
      </c>
      <c r="K294" s="37">
        <f t="shared" si="51"/>
        <v>3722.9307401742867</v>
      </c>
      <c r="L294" s="37">
        <f t="shared" si="52"/>
        <v>8867603.4618167263</v>
      </c>
      <c r="M294" s="37">
        <f t="shared" si="53"/>
        <v>8086205.567658551</v>
      </c>
      <c r="N294" s="41">
        <f>'jan-nov'!M294</f>
        <v>8024213.0104264338</v>
      </c>
      <c r="O294" s="41">
        <f t="shared" si="54"/>
        <v>61992.55723211728</v>
      </c>
    </row>
    <row r="295" spans="1:15" x14ac:dyDescent="0.2">
      <c r="A295" s="33">
        <v>1576</v>
      </c>
      <c r="B295" s="34" t="s">
        <v>367</v>
      </c>
      <c r="C295" s="36">
        <v>90980274</v>
      </c>
      <c r="D295" s="36">
        <v>3593</v>
      </c>
      <c r="E295" s="37">
        <f t="shared" si="45"/>
        <v>25321.534650709713</v>
      </c>
      <c r="F295" s="38">
        <f t="shared" si="46"/>
        <v>0.82500180812102641</v>
      </c>
      <c r="G295" s="39">
        <f t="shared" si="47"/>
        <v>3222.7004129122529</v>
      </c>
      <c r="H295" s="39">
        <f t="shared" si="48"/>
        <v>805.66400400409236</v>
      </c>
      <c r="I295" s="37">
        <f t="shared" si="49"/>
        <v>4028.3644169163454</v>
      </c>
      <c r="J295" s="40">
        <f t="shared" si="50"/>
        <v>-359.75961977816553</v>
      </c>
      <c r="K295" s="37">
        <f t="shared" si="51"/>
        <v>3668.6047971381799</v>
      </c>
      <c r="L295" s="37">
        <f t="shared" si="52"/>
        <v>14473913.349980429</v>
      </c>
      <c r="M295" s="37">
        <f t="shared" si="53"/>
        <v>13181297.036117481</v>
      </c>
      <c r="N295" s="41">
        <f>'jan-nov'!M295</f>
        <v>12743489.071184246</v>
      </c>
      <c r="O295" s="41">
        <f t="shared" si="54"/>
        <v>437807.9649332352</v>
      </c>
    </row>
    <row r="296" spans="1:15" x14ac:dyDescent="0.2">
      <c r="A296" s="33">
        <v>1804</v>
      </c>
      <c r="B296" s="34" t="s">
        <v>368</v>
      </c>
      <c r="C296" s="36">
        <v>1519251249</v>
      </c>
      <c r="D296" s="36">
        <v>51558</v>
      </c>
      <c r="E296" s="37">
        <f t="shared" si="45"/>
        <v>29466.838298615152</v>
      </c>
      <c r="F296" s="38">
        <f t="shared" si="46"/>
        <v>0.96006009159030337</v>
      </c>
      <c r="G296" s="39">
        <f t="shared" si="47"/>
        <v>735.51822416898938</v>
      </c>
      <c r="H296" s="39">
        <f t="shared" si="48"/>
        <v>0</v>
      </c>
      <c r="I296" s="37">
        <f t="shared" si="49"/>
        <v>735.51822416898938</v>
      </c>
      <c r="J296" s="40">
        <f t="shared" si="50"/>
        <v>-359.75961977816553</v>
      </c>
      <c r="K296" s="37">
        <f t="shared" si="51"/>
        <v>375.75860439082385</v>
      </c>
      <c r="L296" s="37">
        <f t="shared" si="52"/>
        <v>37921848.601704754</v>
      </c>
      <c r="M296" s="37">
        <f t="shared" si="53"/>
        <v>19373362.125182096</v>
      </c>
      <c r="N296" s="41">
        <f>'jan-nov'!M296</f>
        <v>18131019.169913605</v>
      </c>
      <c r="O296" s="41">
        <f t="shared" si="54"/>
        <v>1242342.9552684911</v>
      </c>
    </row>
    <row r="297" spans="1:15" x14ac:dyDescent="0.2">
      <c r="A297" s="33">
        <v>1805</v>
      </c>
      <c r="B297" s="34" t="s">
        <v>369</v>
      </c>
      <c r="C297" s="36">
        <v>525326840</v>
      </c>
      <c r="D297" s="36">
        <v>18638</v>
      </c>
      <c r="E297" s="37">
        <f t="shared" si="45"/>
        <v>28185.794613155918</v>
      </c>
      <c r="F297" s="38">
        <f t="shared" si="46"/>
        <v>0.91832236236636522</v>
      </c>
      <c r="G297" s="39">
        <f t="shared" si="47"/>
        <v>1504.1444354445296</v>
      </c>
      <c r="H297" s="39">
        <f t="shared" si="48"/>
        <v>0</v>
      </c>
      <c r="I297" s="37">
        <f t="shared" si="49"/>
        <v>1504.1444354445296</v>
      </c>
      <c r="J297" s="40">
        <f t="shared" si="50"/>
        <v>-359.75961977816553</v>
      </c>
      <c r="K297" s="37">
        <f t="shared" si="51"/>
        <v>1144.3848156663639</v>
      </c>
      <c r="L297" s="37">
        <f t="shared" si="52"/>
        <v>28034243.987815142</v>
      </c>
      <c r="M297" s="37">
        <f t="shared" si="53"/>
        <v>21329044.19438969</v>
      </c>
      <c r="N297" s="41">
        <f>'jan-nov'!M297</f>
        <v>20828841.748587031</v>
      </c>
      <c r="O297" s="41">
        <f t="shared" si="54"/>
        <v>500202.4458026588</v>
      </c>
    </row>
    <row r="298" spans="1:15" x14ac:dyDescent="0.2">
      <c r="A298" s="33">
        <v>1811</v>
      </c>
      <c r="B298" s="34" t="s">
        <v>370</v>
      </c>
      <c r="C298" s="36">
        <v>40198121</v>
      </c>
      <c r="D298" s="36">
        <v>1486</v>
      </c>
      <c r="E298" s="37">
        <f t="shared" si="45"/>
        <v>27051.22543741588</v>
      </c>
      <c r="F298" s="38">
        <f t="shared" si="46"/>
        <v>0.88135692427836687</v>
      </c>
      <c r="G298" s="39">
        <f t="shared" si="47"/>
        <v>2184.8859408885523</v>
      </c>
      <c r="H298" s="39">
        <f t="shared" si="48"/>
        <v>200.27222865693383</v>
      </c>
      <c r="I298" s="37">
        <f t="shared" si="49"/>
        <v>2385.1581695454861</v>
      </c>
      <c r="J298" s="40">
        <f t="shared" si="50"/>
        <v>-359.75961977816553</v>
      </c>
      <c r="K298" s="37">
        <f t="shared" si="51"/>
        <v>2025.3985497673207</v>
      </c>
      <c r="L298" s="37">
        <f t="shared" si="52"/>
        <v>3544345.0399445924</v>
      </c>
      <c r="M298" s="37">
        <f t="shared" si="53"/>
        <v>3009742.2449542386</v>
      </c>
      <c r="N298" s="41">
        <f>'jan-nov'!M298</f>
        <v>2773297.5293709412</v>
      </c>
      <c r="O298" s="41">
        <f t="shared" si="54"/>
        <v>236444.71558329742</v>
      </c>
    </row>
    <row r="299" spans="1:15" x14ac:dyDescent="0.2">
      <c r="A299" s="33">
        <v>1812</v>
      </c>
      <c r="B299" s="34" t="s">
        <v>371</v>
      </c>
      <c r="C299" s="36">
        <v>44273208</v>
      </c>
      <c r="D299" s="36">
        <v>2020</v>
      </c>
      <c r="E299" s="37">
        <f t="shared" si="45"/>
        <v>21917.429702970298</v>
      </c>
      <c r="F299" s="38">
        <f t="shared" si="46"/>
        <v>0.71409254548516021</v>
      </c>
      <c r="G299" s="39">
        <f t="shared" si="47"/>
        <v>5265.1633815559017</v>
      </c>
      <c r="H299" s="39">
        <f t="shared" si="48"/>
        <v>1997.1007357128876</v>
      </c>
      <c r="I299" s="37">
        <f t="shared" si="49"/>
        <v>7262.2641172687891</v>
      </c>
      <c r="J299" s="40">
        <f t="shared" si="50"/>
        <v>-359.75961977816553</v>
      </c>
      <c r="K299" s="37">
        <f t="shared" si="51"/>
        <v>6902.5044974906232</v>
      </c>
      <c r="L299" s="37">
        <f t="shared" si="52"/>
        <v>14669773.516882954</v>
      </c>
      <c r="M299" s="37">
        <f t="shared" si="53"/>
        <v>13943059.084931059</v>
      </c>
      <c r="N299" s="41">
        <f>'jan-nov'!M299</f>
        <v>13933454.120746501</v>
      </c>
      <c r="O299" s="41">
        <f t="shared" si="54"/>
        <v>9604.964184558019</v>
      </c>
    </row>
    <row r="300" spans="1:15" x14ac:dyDescent="0.2">
      <c r="A300" s="33">
        <v>1813</v>
      </c>
      <c r="B300" s="34" t="s">
        <v>372</v>
      </c>
      <c r="C300" s="36">
        <v>197076577</v>
      </c>
      <c r="D300" s="36">
        <v>7948</v>
      </c>
      <c r="E300" s="37">
        <f t="shared" si="45"/>
        <v>24795.744464016105</v>
      </c>
      <c r="F300" s="38">
        <f t="shared" si="46"/>
        <v>0.80787101961637464</v>
      </c>
      <c r="G300" s="39">
        <f t="shared" si="47"/>
        <v>3538.1745249284177</v>
      </c>
      <c r="H300" s="39">
        <f t="shared" si="48"/>
        <v>989.69056934685511</v>
      </c>
      <c r="I300" s="37">
        <f t="shared" si="49"/>
        <v>4527.8650942752729</v>
      </c>
      <c r="J300" s="40">
        <f t="shared" si="50"/>
        <v>-359.75961977816553</v>
      </c>
      <c r="K300" s="37">
        <f t="shared" si="51"/>
        <v>4168.105474497107</v>
      </c>
      <c r="L300" s="37">
        <f t="shared" si="52"/>
        <v>35987471.769299872</v>
      </c>
      <c r="M300" s="37">
        <f t="shared" si="53"/>
        <v>33128102.311303008</v>
      </c>
      <c r="N300" s="41">
        <f>'jan-nov'!M300</f>
        <v>32100663.018263958</v>
      </c>
      <c r="O300" s="41">
        <f t="shared" si="54"/>
        <v>1027439.29303905</v>
      </c>
    </row>
    <row r="301" spans="1:15" x14ac:dyDescent="0.2">
      <c r="A301" s="33">
        <v>1815</v>
      </c>
      <c r="B301" s="34" t="s">
        <v>373</v>
      </c>
      <c r="C301" s="36">
        <v>26287935</v>
      </c>
      <c r="D301" s="36">
        <v>1221</v>
      </c>
      <c r="E301" s="37">
        <f t="shared" si="45"/>
        <v>21529.840294840295</v>
      </c>
      <c r="F301" s="38">
        <f t="shared" si="46"/>
        <v>0.70146448139162587</v>
      </c>
      <c r="G301" s="39">
        <f t="shared" si="47"/>
        <v>5497.7170264339038</v>
      </c>
      <c r="H301" s="39">
        <f t="shared" si="48"/>
        <v>2132.7570285583888</v>
      </c>
      <c r="I301" s="37">
        <f t="shared" si="49"/>
        <v>7630.4740549922926</v>
      </c>
      <c r="J301" s="40">
        <f t="shared" si="50"/>
        <v>-359.75961977816553</v>
      </c>
      <c r="K301" s="37">
        <f t="shared" si="51"/>
        <v>7270.7144352141268</v>
      </c>
      <c r="L301" s="37">
        <f t="shared" si="52"/>
        <v>9316808.8211455885</v>
      </c>
      <c r="M301" s="37">
        <f t="shared" si="53"/>
        <v>8877542.3253964484</v>
      </c>
      <c r="N301" s="41">
        <f>'jan-nov'!M301</f>
        <v>8697555.4111789484</v>
      </c>
      <c r="O301" s="41">
        <f t="shared" si="54"/>
        <v>179986.91421750002</v>
      </c>
    </row>
    <row r="302" spans="1:15" x14ac:dyDescent="0.2">
      <c r="A302" s="33">
        <v>1816</v>
      </c>
      <c r="B302" s="34" t="s">
        <v>374</v>
      </c>
      <c r="C302" s="36">
        <v>10263843</v>
      </c>
      <c r="D302" s="36">
        <v>506</v>
      </c>
      <c r="E302" s="37">
        <f t="shared" si="45"/>
        <v>20284.274703557312</v>
      </c>
      <c r="F302" s="38">
        <f t="shared" si="46"/>
        <v>0.66088266519775651</v>
      </c>
      <c r="G302" s="39">
        <f t="shared" si="47"/>
        <v>6245.0563812036935</v>
      </c>
      <c r="H302" s="39">
        <f t="shared" si="48"/>
        <v>2568.7049855074324</v>
      </c>
      <c r="I302" s="37">
        <f t="shared" si="49"/>
        <v>8813.7613667111254</v>
      </c>
      <c r="J302" s="40">
        <f t="shared" si="50"/>
        <v>-359.75961977816553</v>
      </c>
      <c r="K302" s="37">
        <f t="shared" si="51"/>
        <v>8454.0017469329596</v>
      </c>
      <c r="L302" s="37">
        <f t="shared" si="52"/>
        <v>4459763.2515558293</v>
      </c>
      <c r="M302" s="37">
        <f t="shared" si="53"/>
        <v>4277724.8839480774</v>
      </c>
      <c r="N302" s="41">
        <f>'jan-nov'!M302</f>
        <v>4203069.3064345187</v>
      </c>
      <c r="O302" s="41">
        <f t="shared" si="54"/>
        <v>74655.57751355879</v>
      </c>
    </row>
    <row r="303" spans="1:15" x14ac:dyDescent="0.2">
      <c r="A303" s="33">
        <v>1818</v>
      </c>
      <c r="B303" s="34" t="s">
        <v>337</v>
      </c>
      <c r="C303" s="36">
        <v>51963980</v>
      </c>
      <c r="D303" s="36">
        <v>1790</v>
      </c>
      <c r="E303" s="37">
        <f t="shared" si="45"/>
        <v>29030.156424581004</v>
      </c>
      <c r="F303" s="38">
        <f t="shared" si="46"/>
        <v>0.94583254414417128</v>
      </c>
      <c r="G303" s="39">
        <f t="shared" si="47"/>
        <v>997.52734858947804</v>
      </c>
      <c r="H303" s="39">
        <f t="shared" si="48"/>
        <v>0</v>
      </c>
      <c r="I303" s="37">
        <f t="shared" si="49"/>
        <v>997.52734858947804</v>
      </c>
      <c r="J303" s="40">
        <f t="shared" si="50"/>
        <v>-359.75961977816553</v>
      </c>
      <c r="K303" s="37">
        <f t="shared" si="51"/>
        <v>637.76772881131251</v>
      </c>
      <c r="L303" s="37">
        <f t="shared" si="52"/>
        <v>1785573.9539751657</v>
      </c>
      <c r="M303" s="37">
        <f t="shared" si="53"/>
        <v>1141604.2345722495</v>
      </c>
      <c r="N303" s="41">
        <f>'jan-nov'!M303</f>
        <v>1691526.5196893851</v>
      </c>
      <c r="O303" s="41">
        <f t="shared" si="54"/>
        <v>-549922.28511713562</v>
      </c>
    </row>
    <row r="304" spans="1:15" x14ac:dyDescent="0.2">
      <c r="A304" s="33">
        <v>1820</v>
      </c>
      <c r="B304" s="34" t="s">
        <v>375</v>
      </c>
      <c r="C304" s="36">
        <v>184471984</v>
      </c>
      <c r="D304" s="36">
        <v>7450</v>
      </c>
      <c r="E304" s="37">
        <f t="shared" si="45"/>
        <v>24761.340134228187</v>
      </c>
      <c r="F304" s="38">
        <f t="shared" si="46"/>
        <v>0.80675009094148376</v>
      </c>
      <c r="G304" s="39">
        <f t="shared" si="47"/>
        <v>3558.8171228011684</v>
      </c>
      <c r="H304" s="39">
        <f t="shared" si="48"/>
        <v>1001.7320847726264</v>
      </c>
      <c r="I304" s="37">
        <f t="shared" si="49"/>
        <v>4560.5492075737948</v>
      </c>
      <c r="J304" s="40">
        <f t="shared" si="50"/>
        <v>-359.75961977816553</v>
      </c>
      <c r="K304" s="37">
        <f t="shared" si="51"/>
        <v>4200.7895877956289</v>
      </c>
      <c r="L304" s="37">
        <f t="shared" si="52"/>
        <v>33976091.596424773</v>
      </c>
      <c r="M304" s="37">
        <f t="shared" si="53"/>
        <v>31295882.429077435</v>
      </c>
      <c r="N304" s="41">
        <f>'jan-nov'!M304</f>
        <v>31080521.421812601</v>
      </c>
      <c r="O304" s="41">
        <f t="shared" si="54"/>
        <v>215361.0072648339</v>
      </c>
    </row>
    <row r="305" spans="1:15" x14ac:dyDescent="0.2">
      <c r="A305" s="33">
        <v>1822</v>
      </c>
      <c r="B305" s="34" t="s">
        <v>376</v>
      </c>
      <c r="C305" s="36">
        <v>47530882</v>
      </c>
      <c r="D305" s="36">
        <v>2307</v>
      </c>
      <c r="E305" s="37">
        <f t="shared" si="45"/>
        <v>20602.896402254009</v>
      </c>
      <c r="F305" s="38">
        <f t="shared" si="46"/>
        <v>0.67126368993252716</v>
      </c>
      <c r="G305" s="39">
        <f t="shared" si="47"/>
        <v>6053.883361985675</v>
      </c>
      <c r="H305" s="39">
        <f t="shared" si="48"/>
        <v>2457.1873909635883</v>
      </c>
      <c r="I305" s="37">
        <f t="shared" si="49"/>
        <v>8511.0707529492629</v>
      </c>
      <c r="J305" s="40">
        <f t="shared" si="50"/>
        <v>-359.75961977816553</v>
      </c>
      <c r="K305" s="37">
        <f t="shared" si="51"/>
        <v>8151.311133171097</v>
      </c>
      <c r="L305" s="37">
        <f t="shared" si="52"/>
        <v>19635040.227053948</v>
      </c>
      <c r="M305" s="37">
        <f t="shared" si="53"/>
        <v>18805074.784225721</v>
      </c>
      <c r="N305" s="41">
        <f>'jan-nov'!M305</f>
        <v>18513056.591392163</v>
      </c>
      <c r="O305" s="41">
        <f t="shared" si="54"/>
        <v>292018.19283355772</v>
      </c>
    </row>
    <row r="306" spans="1:15" x14ac:dyDescent="0.2">
      <c r="A306" s="33">
        <v>1824</v>
      </c>
      <c r="B306" s="34" t="s">
        <v>377</v>
      </c>
      <c r="C306" s="36">
        <v>338074294</v>
      </c>
      <c r="D306" s="36">
        <v>13448</v>
      </c>
      <c r="E306" s="37">
        <f t="shared" si="45"/>
        <v>25139.373438429506</v>
      </c>
      <c r="F306" s="38">
        <f t="shared" si="46"/>
        <v>0.81906680727792081</v>
      </c>
      <c r="G306" s="39">
        <f t="shared" si="47"/>
        <v>3331.9971402803772</v>
      </c>
      <c r="H306" s="39">
        <f t="shared" si="48"/>
        <v>869.42042830216485</v>
      </c>
      <c r="I306" s="37">
        <f t="shared" si="49"/>
        <v>4201.4175685825421</v>
      </c>
      <c r="J306" s="40">
        <f t="shared" si="50"/>
        <v>-359.75961977816553</v>
      </c>
      <c r="K306" s="37">
        <f t="shared" si="51"/>
        <v>3841.6579488043767</v>
      </c>
      <c r="L306" s="37">
        <f t="shared" si="52"/>
        <v>56500663.462298028</v>
      </c>
      <c r="M306" s="37">
        <f t="shared" si="53"/>
        <v>51662616.095521256</v>
      </c>
      <c r="N306" s="41">
        <f>'jan-nov'!M306</f>
        <v>49734297.931682624</v>
      </c>
      <c r="O306" s="41">
        <f t="shared" si="54"/>
        <v>1928318.1638386324</v>
      </c>
    </row>
    <row r="307" spans="1:15" x14ac:dyDescent="0.2">
      <c r="A307" s="33">
        <v>1825</v>
      </c>
      <c r="B307" s="34" t="s">
        <v>378</v>
      </c>
      <c r="C307" s="36">
        <v>35736449</v>
      </c>
      <c r="D307" s="36">
        <v>1463</v>
      </c>
      <c r="E307" s="37">
        <f t="shared" si="45"/>
        <v>24426.827751196171</v>
      </c>
      <c r="F307" s="38">
        <f t="shared" si="46"/>
        <v>0.79585133126332375</v>
      </c>
      <c r="G307" s="39">
        <f t="shared" si="47"/>
        <v>3759.5245526203776</v>
      </c>
      <c r="H307" s="39">
        <f t="shared" si="48"/>
        <v>1118.8114188338318</v>
      </c>
      <c r="I307" s="37">
        <f t="shared" si="49"/>
        <v>4878.3359714542094</v>
      </c>
      <c r="J307" s="40">
        <f t="shared" si="50"/>
        <v>-359.75961977816553</v>
      </c>
      <c r="K307" s="37">
        <f t="shared" si="51"/>
        <v>4518.5763516760435</v>
      </c>
      <c r="L307" s="37">
        <f t="shared" si="52"/>
        <v>7137005.5262375083</v>
      </c>
      <c r="M307" s="37">
        <f t="shared" si="53"/>
        <v>6610677.2025020514</v>
      </c>
      <c r="N307" s="41">
        <f>'jan-nov'!M307</f>
        <v>6405328.1381693734</v>
      </c>
      <c r="O307" s="41">
        <f t="shared" si="54"/>
        <v>205349.06433267798</v>
      </c>
    </row>
    <row r="308" spans="1:15" x14ac:dyDescent="0.2">
      <c r="A308" s="33">
        <v>1826</v>
      </c>
      <c r="B308" s="34" t="s">
        <v>379</v>
      </c>
      <c r="C308" s="36">
        <v>28470893</v>
      </c>
      <c r="D308" s="36">
        <v>1411</v>
      </c>
      <c r="E308" s="37">
        <f t="shared" si="45"/>
        <v>20177.812189936216</v>
      </c>
      <c r="F308" s="38">
        <f t="shared" si="46"/>
        <v>0.65741400630934077</v>
      </c>
      <c r="G308" s="39">
        <f t="shared" si="47"/>
        <v>6308.9338893763506</v>
      </c>
      <c r="H308" s="39">
        <f t="shared" si="48"/>
        <v>2605.966865274816</v>
      </c>
      <c r="I308" s="37">
        <f t="shared" si="49"/>
        <v>8914.9007546511675</v>
      </c>
      <c r="J308" s="40">
        <f t="shared" si="50"/>
        <v>-359.75961977816553</v>
      </c>
      <c r="K308" s="37">
        <f t="shared" si="51"/>
        <v>8555.1411348730016</v>
      </c>
      <c r="L308" s="37">
        <f t="shared" si="52"/>
        <v>12578924.964812797</v>
      </c>
      <c r="M308" s="37">
        <f t="shared" si="53"/>
        <v>12071304.141305806</v>
      </c>
      <c r="N308" s="41">
        <f>'jan-nov'!M308</f>
        <v>11842767.673278864</v>
      </c>
      <c r="O308" s="41">
        <f t="shared" si="54"/>
        <v>228536.46802694164</v>
      </c>
    </row>
    <row r="309" spans="1:15" x14ac:dyDescent="0.2">
      <c r="A309" s="33">
        <v>1827</v>
      </c>
      <c r="B309" s="34" t="s">
        <v>380</v>
      </c>
      <c r="C309" s="36">
        <v>34699759</v>
      </c>
      <c r="D309" s="36">
        <v>1403</v>
      </c>
      <c r="E309" s="37">
        <f t="shared" si="45"/>
        <v>24732.543834640059</v>
      </c>
      <c r="F309" s="38">
        <f t="shared" si="46"/>
        <v>0.80581187769512608</v>
      </c>
      <c r="G309" s="39">
        <f t="shared" si="47"/>
        <v>3576.0949025540453</v>
      </c>
      <c r="H309" s="39">
        <f t="shared" si="48"/>
        <v>1011.8107896284713</v>
      </c>
      <c r="I309" s="37">
        <f t="shared" si="49"/>
        <v>4587.9056921825168</v>
      </c>
      <c r="J309" s="40">
        <f t="shared" si="50"/>
        <v>-359.75961977816553</v>
      </c>
      <c r="K309" s="37">
        <f t="shared" si="51"/>
        <v>4228.1460724043509</v>
      </c>
      <c r="L309" s="37">
        <f t="shared" si="52"/>
        <v>6436831.6861320706</v>
      </c>
      <c r="M309" s="37">
        <f t="shared" si="53"/>
        <v>5932088.9395833043</v>
      </c>
      <c r="N309" s="41">
        <f>'jan-nov'!M309</f>
        <v>7615610.413295716</v>
      </c>
      <c r="O309" s="41">
        <f t="shared" si="54"/>
        <v>-1683521.4737124117</v>
      </c>
    </row>
    <row r="310" spans="1:15" x14ac:dyDescent="0.2">
      <c r="A310" s="33">
        <v>1828</v>
      </c>
      <c r="B310" s="34" t="s">
        <v>381</v>
      </c>
      <c r="C310" s="36">
        <v>44960852</v>
      </c>
      <c r="D310" s="36">
        <v>1805</v>
      </c>
      <c r="E310" s="37">
        <f t="shared" si="45"/>
        <v>24909.059279778394</v>
      </c>
      <c r="F310" s="38">
        <f t="shared" si="46"/>
        <v>0.81156293360106546</v>
      </c>
      <c r="G310" s="39">
        <f t="shared" si="47"/>
        <v>3470.185635471044</v>
      </c>
      <c r="H310" s="39">
        <f t="shared" si="48"/>
        <v>950.03038383005401</v>
      </c>
      <c r="I310" s="37">
        <f t="shared" si="49"/>
        <v>4420.2160193010977</v>
      </c>
      <c r="J310" s="40">
        <f t="shared" si="50"/>
        <v>-359.75961977816553</v>
      </c>
      <c r="K310" s="37">
        <f t="shared" si="51"/>
        <v>4060.4563995229323</v>
      </c>
      <c r="L310" s="37">
        <f t="shared" si="52"/>
        <v>7978489.9148384817</v>
      </c>
      <c r="M310" s="37">
        <f t="shared" si="53"/>
        <v>7329123.8011388928</v>
      </c>
      <c r="N310" s="41">
        <f>'jan-nov'!M310</f>
        <v>7615647.0899492279</v>
      </c>
      <c r="O310" s="41">
        <f t="shared" si="54"/>
        <v>-286523.2888103351</v>
      </c>
    </row>
    <row r="311" spans="1:15" x14ac:dyDescent="0.2">
      <c r="A311" s="33">
        <v>1832</v>
      </c>
      <c r="B311" s="34" t="s">
        <v>382</v>
      </c>
      <c r="C311" s="36">
        <v>131134258</v>
      </c>
      <c r="D311" s="36">
        <v>4503</v>
      </c>
      <c r="E311" s="37">
        <f t="shared" si="45"/>
        <v>29121.531867643793</v>
      </c>
      <c r="F311" s="38">
        <f t="shared" si="46"/>
        <v>0.94880965065783784</v>
      </c>
      <c r="G311" s="39">
        <f t="shared" si="47"/>
        <v>942.70208275180482</v>
      </c>
      <c r="H311" s="39">
        <f t="shared" si="48"/>
        <v>0</v>
      </c>
      <c r="I311" s="37">
        <f t="shared" si="49"/>
        <v>942.70208275180482</v>
      </c>
      <c r="J311" s="40">
        <f t="shared" si="50"/>
        <v>-359.75961977816553</v>
      </c>
      <c r="K311" s="37">
        <f t="shared" si="51"/>
        <v>582.94246297363929</v>
      </c>
      <c r="L311" s="37">
        <f t="shared" si="52"/>
        <v>4244987.4786313772</v>
      </c>
      <c r="M311" s="37">
        <f t="shared" si="53"/>
        <v>2624989.9107702975</v>
      </c>
      <c r="N311" s="41">
        <f>'jan-nov'!M311</f>
        <v>2279557.0459001674</v>
      </c>
      <c r="O311" s="41">
        <f t="shared" si="54"/>
        <v>345432.86487013008</v>
      </c>
    </row>
    <row r="312" spans="1:15" x14ac:dyDescent="0.2">
      <c r="A312" s="33">
        <v>1833</v>
      </c>
      <c r="B312" s="34" t="s">
        <v>383</v>
      </c>
      <c r="C312" s="36">
        <v>691020085</v>
      </c>
      <c r="D312" s="36">
        <v>26230</v>
      </c>
      <c r="E312" s="37">
        <f t="shared" si="45"/>
        <v>26344.646778497903</v>
      </c>
      <c r="F312" s="38">
        <f t="shared" si="46"/>
        <v>0.85833586022249131</v>
      </c>
      <c r="G312" s="39">
        <f t="shared" si="47"/>
        <v>2608.8331362393387</v>
      </c>
      <c r="H312" s="39">
        <f t="shared" si="48"/>
        <v>447.57475927822577</v>
      </c>
      <c r="I312" s="37">
        <f t="shared" si="49"/>
        <v>3056.4078955175646</v>
      </c>
      <c r="J312" s="40">
        <f t="shared" si="50"/>
        <v>-359.75961977816553</v>
      </c>
      <c r="K312" s="37">
        <f t="shared" si="51"/>
        <v>2696.6482757393992</v>
      </c>
      <c r="L312" s="37">
        <f t="shared" si="52"/>
        <v>80169579.099425718</v>
      </c>
      <c r="M312" s="37">
        <f t="shared" si="53"/>
        <v>70733084.272644445</v>
      </c>
      <c r="N312" s="41">
        <f>'jan-nov'!M312</f>
        <v>67022874.507267661</v>
      </c>
      <c r="O312" s="41">
        <f t="shared" si="54"/>
        <v>3710209.7653767839</v>
      </c>
    </row>
    <row r="313" spans="1:15" x14ac:dyDescent="0.2">
      <c r="A313" s="33">
        <v>1834</v>
      </c>
      <c r="B313" s="34" t="s">
        <v>384</v>
      </c>
      <c r="C313" s="36">
        <v>71322774</v>
      </c>
      <c r="D313" s="36">
        <v>1920</v>
      </c>
      <c r="E313" s="37">
        <f t="shared" si="45"/>
        <v>37147.278124999997</v>
      </c>
      <c r="F313" s="38">
        <f t="shared" si="46"/>
        <v>1.2102967708175889</v>
      </c>
      <c r="G313" s="39">
        <f t="shared" si="47"/>
        <v>-3872.7456716619176</v>
      </c>
      <c r="H313" s="39">
        <f t="shared" si="48"/>
        <v>0</v>
      </c>
      <c r="I313" s="37">
        <f t="shared" si="49"/>
        <v>-3872.7456716619176</v>
      </c>
      <c r="J313" s="40">
        <f t="shared" si="50"/>
        <v>-359.75961977816553</v>
      </c>
      <c r="K313" s="37">
        <f t="shared" si="51"/>
        <v>-4232.5052914400831</v>
      </c>
      <c r="L313" s="37">
        <f t="shared" si="52"/>
        <v>-7435671.6895908816</v>
      </c>
      <c r="M313" s="37">
        <f t="shared" si="53"/>
        <v>-8126410.1595649598</v>
      </c>
      <c r="N313" s="41">
        <f>'jan-nov'!M313</f>
        <v>-8278188.4850259107</v>
      </c>
      <c r="O313" s="41">
        <f t="shared" si="54"/>
        <v>151778.32546095084</v>
      </c>
    </row>
    <row r="314" spans="1:15" x14ac:dyDescent="0.2">
      <c r="A314" s="33">
        <v>1835</v>
      </c>
      <c r="B314" s="34" t="s">
        <v>385</v>
      </c>
      <c r="C314" s="36">
        <v>12508985</v>
      </c>
      <c r="D314" s="36">
        <v>454</v>
      </c>
      <c r="E314" s="37">
        <f t="shared" si="45"/>
        <v>27552.830396475772</v>
      </c>
      <c r="F314" s="38">
        <f t="shared" si="46"/>
        <v>0.89769973303365236</v>
      </c>
      <c r="G314" s="39">
        <f t="shared" si="47"/>
        <v>1883.9229654526171</v>
      </c>
      <c r="H314" s="39">
        <f t="shared" si="48"/>
        <v>24.710492985971541</v>
      </c>
      <c r="I314" s="37">
        <f t="shared" si="49"/>
        <v>1908.6334584385886</v>
      </c>
      <c r="J314" s="40">
        <f t="shared" si="50"/>
        <v>-359.75961977816553</v>
      </c>
      <c r="K314" s="37">
        <f t="shared" si="51"/>
        <v>1548.8738386604232</v>
      </c>
      <c r="L314" s="37">
        <f t="shared" si="52"/>
        <v>866519.59013111924</v>
      </c>
      <c r="M314" s="37">
        <f t="shared" si="53"/>
        <v>703188.7227518321</v>
      </c>
      <c r="N314" s="41">
        <f>'jan-nov'!M314</f>
        <v>651869.74968658213</v>
      </c>
      <c r="O314" s="41">
        <f t="shared" si="54"/>
        <v>51318.973065249971</v>
      </c>
    </row>
    <row r="315" spans="1:15" x14ac:dyDescent="0.2">
      <c r="A315" s="33">
        <v>1836</v>
      </c>
      <c r="B315" s="34" t="s">
        <v>386</v>
      </c>
      <c r="C315" s="36">
        <v>28016668</v>
      </c>
      <c r="D315" s="36">
        <v>1249</v>
      </c>
      <c r="E315" s="37">
        <f t="shared" si="45"/>
        <v>22431.279423538832</v>
      </c>
      <c r="F315" s="38">
        <f t="shared" si="46"/>
        <v>0.73083430124440851</v>
      </c>
      <c r="G315" s="39">
        <f t="shared" si="47"/>
        <v>4956.8535492147812</v>
      </c>
      <c r="H315" s="39">
        <f t="shared" si="48"/>
        <v>1817.2533335139005</v>
      </c>
      <c r="I315" s="37">
        <f t="shared" si="49"/>
        <v>6774.1068827286817</v>
      </c>
      <c r="J315" s="40">
        <f t="shared" si="50"/>
        <v>-359.75961977816553</v>
      </c>
      <c r="K315" s="37">
        <f t="shared" si="51"/>
        <v>6414.3472629505159</v>
      </c>
      <c r="L315" s="37">
        <f t="shared" si="52"/>
        <v>8460859.4965281226</v>
      </c>
      <c r="M315" s="37">
        <f t="shared" si="53"/>
        <v>8011519.7314251941</v>
      </c>
      <c r="N315" s="41">
        <f>'jan-nov'!M315</f>
        <v>7878157.3961199904</v>
      </c>
      <c r="O315" s="41">
        <f t="shared" si="54"/>
        <v>133362.33530520368</v>
      </c>
    </row>
    <row r="316" spans="1:15" x14ac:dyDescent="0.2">
      <c r="A316" s="33">
        <v>1837</v>
      </c>
      <c r="B316" s="34" t="s">
        <v>387</v>
      </c>
      <c r="C316" s="36">
        <v>179660009</v>
      </c>
      <c r="D316" s="36">
        <v>6346</v>
      </c>
      <c r="E316" s="37">
        <f t="shared" si="45"/>
        <v>28310.748345414435</v>
      </c>
      <c r="F316" s="38">
        <f t="shared" si="46"/>
        <v>0.92239348429743095</v>
      </c>
      <c r="G316" s="39">
        <f t="shared" si="47"/>
        <v>1429.1721960894195</v>
      </c>
      <c r="H316" s="39">
        <f t="shared" si="48"/>
        <v>0</v>
      </c>
      <c r="I316" s="37">
        <f t="shared" si="49"/>
        <v>1429.1721960894195</v>
      </c>
      <c r="J316" s="40">
        <f t="shared" si="50"/>
        <v>-359.75961977816553</v>
      </c>
      <c r="K316" s="37">
        <f t="shared" si="51"/>
        <v>1069.4125763112538</v>
      </c>
      <c r="L316" s="37">
        <f t="shared" si="52"/>
        <v>9069526.7563834563</v>
      </c>
      <c r="M316" s="37">
        <f t="shared" si="53"/>
        <v>6786492.2092712168</v>
      </c>
      <c r="N316" s="41">
        <f>'jan-nov'!M316</f>
        <v>6577731.9575133268</v>
      </c>
      <c r="O316" s="41">
        <f t="shared" si="54"/>
        <v>208760.25175788999</v>
      </c>
    </row>
    <row r="317" spans="1:15" x14ac:dyDescent="0.2">
      <c r="A317" s="33">
        <v>1838</v>
      </c>
      <c r="B317" s="34" t="s">
        <v>388</v>
      </c>
      <c r="C317" s="36">
        <v>50261773</v>
      </c>
      <c r="D317" s="36">
        <v>1998</v>
      </c>
      <c r="E317" s="37">
        <f t="shared" si="45"/>
        <v>25156.042542542542</v>
      </c>
      <c r="F317" s="38">
        <f t="shared" si="46"/>
        <v>0.81960990394337618</v>
      </c>
      <c r="G317" s="39">
        <f t="shared" si="47"/>
        <v>3321.9956778125552</v>
      </c>
      <c r="H317" s="39">
        <f t="shared" si="48"/>
        <v>863.58624186260215</v>
      </c>
      <c r="I317" s="37">
        <f t="shared" si="49"/>
        <v>4185.5819196751572</v>
      </c>
      <c r="J317" s="40">
        <f t="shared" si="50"/>
        <v>-359.75961977816553</v>
      </c>
      <c r="K317" s="37">
        <f t="shared" si="51"/>
        <v>3825.8222998969918</v>
      </c>
      <c r="L317" s="37">
        <f t="shared" si="52"/>
        <v>8362792.6755109644</v>
      </c>
      <c r="M317" s="37">
        <f t="shared" si="53"/>
        <v>7643992.9551941892</v>
      </c>
      <c r="N317" s="41">
        <f>'jan-nov'!M317</f>
        <v>7381130.1682928279</v>
      </c>
      <c r="O317" s="41">
        <f t="shared" si="54"/>
        <v>262862.78690136131</v>
      </c>
    </row>
    <row r="318" spans="1:15" x14ac:dyDescent="0.2">
      <c r="A318" s="33">
        <v>1839</v>
      </c>
      <c r="B318" s="34" t="s">
        <v>389</v>
      </c>
      <c r="C318" s="36">
        <v>26981533</v>
      </c>
      <c r="D318" s="36">
        <v>1029</v>
      </c>
      <c r="E318" s="37">
        <f t="shared" si="45"/>
        <v>26221.120505344996</v>
      </c>
      <c r="F318" s="38">
        <f t="shared" si="46"/>
        <v>0.85431124638658607</v>
      </c>
      <c r="G318" s="39">
        <f t="shared" si="47"/>
        <v>2682.9489001310831</v>
      </c>
      <c r="H318" s="39">
        <f t="shared" si="48"/>
        <v>490.80895488174332</v>
      </c>
      <c r="I318" s="37">
        <f t="shared" si="49"/>
        <v>3173.7578550128264</v>
      </c>
      <c r="J318" s="40">
        <f t="shared" si="50"/>
        <v>-359.75961977816553</v>
      </c>
      <c r="K318" s="37">
        <f t="shared" si="51"/>
        <v>2813.998235234661</v>
      </c>
      <c r="L318" s="37">
        <f t="shared" si="52"/>
        <v>3265796.8328081984</v>
      </c>
      <c r="M318" s="37">
        <f t="shared" si="53"/>
        <v>2895604.184056466</v>
      </c>
      <c r="N318" s="41">
        <f>'jan-nov'!M318</f>
        <v>2768816.0215832428</v>
      </c>
      <c r="O318" s="41">
        <f t="shared" si="54"/>
        <v>126788.16247322317</v>
      </c>
    </row>
    <row r="319" spans="1:15" x14ac:dyDescent="0.2">
      <c r="A319" s="33">
        <v>1840</v>
      </c>
      <c r="B319" s="34" t="s">
        <v>390</v>
      </c>
      <c r="C319" s="36">
        <v>110719551</v>
      </c>
      <c r="D319" s="36">
        <v>4691</v>
      </c>
      <c r="E319" s="37">
        <f t="shared" si="45"/>
        <v>23602.547644425496</v>
      </c>
      <c r="F319" s="38">
        <f t="shared" si="46"/>
        <v>0.76899543220884281</v>
      </c>
      <c r="G319" s="39">
        <f t="shared" si="47"/>
        <v>4254.0926166827821</v>
      </c>
      <c r="H319" s="39">
        <f t="shared" si="48"/>
        <v>1407.3094562035681</v>
      </c>
      <c r="I319" s="37">
        <f t="shared" si="49"/>
        <v>5661.4020728863507</v>
      </c>
      <c r="J319" s="40">
        <f t="shared" si="50"/>
        <v>-359.75961977816553</v>
      </c>
      <c r="K319" s="37">
        <f t="shared" si="51"/>
        <v>5301.6424531081848</v>
      </c>
      <c r="L319" s="37">
        <f t="shared" si="52"/>
        <v>26557637.123909872</v>
      </c>
      <c r="M319" s="37">
        <f t="shared" si="53"/>
        <v>24870004.747530494</v>
      </c>
      <c r="N319" s="41">
        <f>'jan-nov'!M319</f>
        <v>24161317.566372197</v>
      </c>
      <c r="O319" s="41">
        <f t="shared" si="54"/>
        <v>708687.18115829676</v>
      </c>
    </row>
    <row r="320" spans="1:15" x14ac:dyDescent="0.2">
      <c r="A320" s="33">
        <v>1841</v>
      </c>
      <c r="B320" s="34" t="s">
        <v>391</v>
      </c>
      <c r="C320" s="36">
        <v>257307655</v>
      </c>
      <c r="D320" s="36">
        <v>9775</v>
      </c>
      <c r="E320" s="37">
        <f t="shared" si="45"/>
        <v>26323.033759590791</v>
      </c>
      <c r="F320" s="38">
        <f t="shared" si="46"/>
        <v>0.85763168569581738</v>
      </c>
      <c r="G320" s="39">
        <f t="shared" si="47"/>
        <v>2621.8009475836056</v>
      </c>
      <c r="H320" s="39">
        <f t="shared" si="48"/>
        <v>455.1393158957149</v>
      </c>
      <c r="I320" s="37">
        <f t="shared" si="49"/>
        <v>3076.9402634793205</v>
      </c>
      <c r="J320" s="40">
        <f t="shared" si="50"/>
        <v>-359.75961977816553</v>
      </c>
      <c r="K320" s="37">
        <f t="shared" si="51"/>
        <v>2717.1806437011551</v>
      </c>
      <c r="L320" s="37">
        <f t="shared" si="52"/>
        <v>30077091.075510357</v>
      </c>
      <c r="M320" s="37">
        <f t="shared" si="53"/>
        <v>26560440.792178791</v>
      </c>
      <c r="N320" s="41">
        <f>'jan-nov'!M320</f>
        <v>25109009.510666851</v>
      </c>
      <c r="O320" s="41">
        <f t="shared" si="54"/>
        <v>1451431.2815119401</v>
      </c>
    </row>
    <row r="321" spans="1:15" x14ac:dyDescent="0.2">
      <c r="A321" s="33">
        <v>1845</v>
      </c>
      <c r="B321" s="34" t="s">
        <v>392</v>
      </c>
      <c r="C321" s="36">
        <v>58653524</v>
      </c>
      <c r="D321" s="36">
        <v>1979</v>
      </c>
      <c r="E321" s="37">
        <f t="shared" si="45"/>
        <v>29637.960586154622</v>
      </c>
      <c r="F321" s="38">
        <f t="shared" si="46"/>
        <v>0.96563543283945286</v>
      </c>
      <c r="G321" s="39">
        <f t="shared" si="47"/>
        <v>632.84485164530702</v>
      </c>
      <c r="H321" s="39">
        <f t="shared" si="48"/>
        <v>0</v>
      </c>
      <c r="I321" s="37">
        <f t="shared" si="49"/>
        <v>632.84485164530702</v>
      </c>
      <c r="J321" s="40">
        <f t="shared" si="50"/>
        <v>-359.75961977816553</v>
      </c>
      <c r="K321" s="37">
        <f t="shared" si="51"/>
        <v>273.08523186714149</v>
      </c>
      <c r="L321" s="37">
        <f t="shared" si="52"/>
        <v>1252399.9614060626</v>
      </c>
      <c r="M321" s="37">
        <f t="shared" si="53"/>
        <v>540435.67386507301</v>
      </c>
      <c r="N321" s="41">
        <f>'jan-nov'!M321</f>
        <v>344939.10975714767</v>
      </c>
      <c r="O321" s="41">
        <f t="shared" si="54"/>
        <v>195496.56410792534</v>
      </c>
    </row>
    <row r="322" spans="1:15" x14ac:dyDescent="0.2">
      <c r="A322" s="33">
        <v>1848</v>
      </c>
      <c r="B322" s="34" t="s">
        <v>393</v>
      </c>
      <c r="C322" s="36">
        <v>63417550</v>
      </c>
      <c r="D322" s="36">
        <v>2534</v>
      </c>
      <c r="E322" s="37">
        <f t="shared" si="45"/>
        <v>25026.657458563535</v>
      </c>
      <c r="F322" s="38">
        <f t="shared" si="46"/>
        <v>0.8153944039865606</v>
      </c>
      <c r="G322" s="39">
        <f t="shared" si="47"/>
        <v>3399.6267281999594</v>
      </c>
      <c r="H322" s="39">
        <f t="shared" si="48"/>
        <v>908.8710212552545</v>
      </c>
      <c r="I322" s="37">
        <f t="shared" si="49"/>
        <v>4308.497749455214</v>
      </c>
      <c r="J322" s="40">
        <f t="shared" si="50"/>
        <v>-359.75961977816553</v>
      </c>
      <c r="K322" s="37">
        <f t="shared" si="51"/>
        <v>3948.7381296770486</v>
      </c>
      <c r="L322" s="37">
        <f t="shared" si="52"/>
        <v>10917733.297119513</v>
      </c>
      <c r="M322" s="37">
        <f t="shared" si="53"/>
        <v>10006102.420601642</v>
      </c>
      <c r="N322" s="41">
        <f>'jan-nov'!M322</f>
        <v>9726259.1371641736</v>
      </c>
      <c r="O322" s="41">
        <f t="shared" si="54"/>
        <v>279843.28343746811</v>
      </c>
    </row>
    <row r="323" spans="1:15" x14ac:dyDescent="0.2">
      <c r="A323" s="33">
        <v>1849</v>
      </c>
      <c r="B323" s="34" t="s">
        <v>394</v>
      </c>
      <c r="C323" s="36">
        <v>49650879</v>
      </c>
      <c r="D323" s="36">
        <v>1801</v>
      </c>
      <c r="E323" s="37">
        <f t="shared" si="45"/>
        <v>27568.505830094393</v>
      </c>
      <c r="F323" s="38">
        <f t="shared" si="46"/>
        <v>0.89821045488589524</v>
      </c>
      <c r="G323" s="39">
        <f t="shared" si="47"/>
        <v>1874.5177052814447</v>
      </c>
      <c r="H323" s="39">
        <f t="shared" si="48"/>
        <v>19.224091219454383</v>
      </c>
      <c r="I323" s="37">
        <f t="shared" si="49"/>
        <v>1893.741796500899</v>
      </c>
      <c r="J323" s="40">
        <f t="shared" si="50"/>
        <v>-359.75961977816553</v>
      </c>
      <c r="K323" s="37">
        <f t="shared" si="51"/>
        <v>1533.9821767227336</v>
      </c>
      <c r="L323" s="37">
        <f t="shared" si="52"/>
        <v>3410628.9754981189</v>
      </c>
      <c r="M323" s="37">
        <f t="shared" si="53"/>
        <v>2762701.900277643</v>
      </c>
      <c r="N323" s="41">
        <f>'jan-nov'!M323</f>
        <v>2580036.2915980909</v>
      </c>
      <c r="O323" s="41">
        <f t="shared" si="54"/>
        <v>182665.6086795521</v>
      </c>
    </row>
    <row r="324" spans="1:15" x14ac:dyDescent="0.2">
      <c r="A324" s="33">
        <v>1850</v>
      </c>
      <c r="B324" s="34" t="s">
        <v>395</v>
      </c>
      <c r="C324" s="36">
        <v>46431744</v>
      </c>
      <c r="D324" s="36">
        <v>1953</v>
      </c>
      <c r="E324" s="37">
        <f t="shared" si="45"/>
        <v>23774.574500768049</v>
      </c>
      <c r="F324" s="38">
        <f t="shared" si="46"/>
        <v>0.7746002452458759</v>
      </c>
      <c r="G324" s="39">
        <f t="shared" si="47"/>
        <v>4150.8765028772514</v>
      </c>
      <c r="H324" s="39">
        <f t="shared" si="48"/>
        <v>1347.1000564836747</v>
      </c>
      <c r="I324" s="37">
        <f t="shared" si="49"/>
        <v>5497.9765593609263</v>
      </c>
      <c r="J324" s="40">
        <f t="shared" si="50"/>
        <v>-359.75961977816553</v>
      </c>
      <c r="K324" s="37">
        <f t="shared" si="51"/>
        <v>5138.2169395827605</v>
      </c>
      <c r="L324" s="37">
        <f t="shared" si="52"/>
        <v>10737548.220431888</v>
      </c>
      <c r="M324" s="37">
        <f t="shared" si="53"/>
        <v>10034937.683005132</v>
      </c>
      <c r="N324" s="41">
        <f>'jan-nov'!M324</f>
        <v>9745717.2246375848</v>
      </c>
      <c r="O324" s="41">
        <f t="shared" si="54"/>
        <v>289220.45836754702</v>
      </c>
    </row>
    <row r="325" spans="1:15" x14ac:dyDescent="0.2">
      <c r="A325" s="33">
        <v>1851</v>
      </c>
      <c r="B325" s="34" t="s">
        <v>396</v>
      </c>
      <c r="C325" s="36">
        <v>52437159</v>
      </c>
      <c r="D325" s="36">
        <v>2102</v>
      </c>
      <c r="E325" s="37">
        <f t="shared" si="45"/>
        <v>24946.317316841105</v>
      </c>
      <c r="F325" s="38">
        <f t="shared" si="46"/>
        <v>0.81277683901271536</v>
      </c>
      <c r="G325" s="39">
        <f t="shared" si="47"/>
        <v>3447.8308132334173</v>
      </c>
      <c r="H325" s="39">
        <f t="shared" si="48"/>
        <v>936.99007085810513</v>
      </c>
      <c r="I325" s="37">
        <f t="shared" si="49"/>
        <v>4384.8208840915222</v>
      </c>
      <c r="J325" s="40">
        <f t="shared" si="50"/>
        <v>-359.75961977816553</v>
      </c>
      <c r="K325" s="37">
        <f t="shared" si="51"/>
        <v>4025.0612643133568</v>
      </c>
      <c r="L325" s="37">
        <f t="shared" si="52"/>
        <v>9216893.4983603805</v>
      </c>
      <c r="M325" s="37">
        <f t="shared" si="53"/>
        <v>8460678.7775866762</v>
      </c>
      <c r="N325" s="41">
        <f>'jan-nov'!M325</f>
        <v>8120210.0980738346</v>
      </c>
      <c r="O325" s="41">
        <f t="shared" si="54"/>
        <v>340468.67951284163</v>
      </c>
    </row>
    <row r="326" spans="1:15" x14ac:dyDescent="0.2">
      <c r="A326" s="33">
        <v>1852</v>
      </c>
      <c r="B326" s="34" t="s">
        <v>397</v>
      </c>
      <c r="C326" s="36">
        <v>26954917</v>
      </c>
      <c r="D326" s="36">
        <v>1259</v>
      </c>
      <c r="E326" s="37">
        <f t="shared" si="45"/>
        <v>21409.78316123908</v>
      </c>
      <c r="F326" s="38">
        <f t="shared" si="46"/>
        <v>0.69755289571306778</v>
      </c>
      <c r="G326" s="39">
        <f t="shared" si="47"/>
        <v>5569.7513065946323</v>
      </c>
      <c r="H326" s="39">
        <f t="shared" si="48"/>
        <v>2174.7770253188137</v>
      </c>
      <c r="I326" s="37">
        <f t="shared" si="49"/>
        <v>7744.528331913446</v>
      </c>
      <c r="J326" s="40">
        <f t="shared" si="50"/>
        <v>-359.75961977816553</v>
      </c>
      <c r="K326" s="37">
        <f t="shared" si="51"/>
        <v>7384.7687121352801</v>
      </c>
      <c r="L326" s="37">
        <f t="shared" si="52"/>
        <v>9750361.1698790286</v>
      </c>
      <c r="M326" s="37">
        <f t="shared" si="53"/>
        <v>9297423.808578318</v>
      </c>
      <c r="N326" s="41">
        <f>'jan-nov'!M326</f>
        <v>9063794.2335989308</v>
      </c>
      <c r="O326" s="41">
        <f t="shared" si="54"/>
        <v>233629.57497938722</v>
      </c>
    </row>
    <row r="327" spans="1:15" x14ac:dyDescent="0.2">
      <c r="A327" s="33">
        <v>1853</v>
      </c>
      <c r="B327" s="34" t="s">
        <v>398</v>
      </c>
      <c r="C327" s="36">
        <v>29781161</v>
      </c>
      <c r="D327" s="36">
        <v>1387</v>
      </c>
      <c r="E327" s="37">
        <f t="shared" si="45"/>
        <v>21471.637346791638</v>
      </c>
      <c r="F327" s="38">
        <f t="shared" si="46"/>
        <v>0.69956816910090269</v>
      </c>
      <c r="G327" s="39">
        <f t="shared" si="47"/>
        <v>5532.6387952630976</v>
      </c>
      <c r="H327" s="39">
        <f t="shared" si="48"/>
        <v>2153.1280603754185</v>
      </c>
      <c r="I327" s="37">
        <f t="shared" si="49"/>
        <v>7685.7668556385161</v>
      </c>
      <c r="J327" s="40">
        <f t="shared" si="50"/>
        <v>-359.75961977816553</v>
      </c>
      <c r="K327" s="37">
        <f t="shared" si="51"/>
        <v>7326.0072358603502</v>
      </c>
      <c r="L327" s="37">
        <f t="shared" si="52"/>
        <v>10660158.628770621</v>
      </c>
      <c r="M327" s="37">
        <f t="shared" si="53"/>
        <v>10161172.036138305</v>
      </c>
      <c r="N327" s="41">
        <f>'jan-nov'!M327</f>
        <v>9977075.3433294017</v>
      </c>
      <c r="O327" s="41">
        <f t="shared" si="54"/>
        <v>184096.69280890375</v>
      </c>
    </row>
    <row r="328" spans="1:15" x14ac:dyDescent="0.2">
      <c r="A328" s="33">
        <v>1854</v>
      </c>
      <c r="B328" s="34" t="s">
        <v>399</v>
      </c>
      <c r="C328" s="36">
        <v>53062747</v>
      </c>
      <c r="D328" s="36">
        <v>2522</v>
      </c>
      <c r="E328" s="37">
        <f t="shared" si="45"/>
        <v>21039.947264076131</v>
      </c>
      <c r="F328" s="38">
        <f t="shared" si="46"/>
        <v>0.68550325938271439</v>
      </c>
      <c r="G328" s="39">
        <f t="shared" si="47"/>
        <v>5791.6528448924018</v>
      </c>
      <c r="H328" s="39">
        <f t="shared" si="48"/>
        <v>2304.2195893258458</v>
      </c>
      <c r="I328" s="37">
        <f t="shared" si="49"/>
        <v>8095.8724342182477</v>
      </c>
      <c r="J328" s="40">
        <f t="shared" si="50"/>
        <v>-359.75961977816553</v>
      </c>
      <c r="K328" s="37">
        <f t="shared" si="51"/>
        <v>7736.1128144400818</v>
      </c>
      <c r="L328" s="37">
        <f t="shared" si="52"/>
        <v>20417790.279098421</v>
      </c>
      <c r="M328" s="37">
        <f t="shared" si="53"/>
        <v>19510476.518017888</v>
      </c>
      <c r="N328" s="41">
        <f>'jan-nov'!M328</f>
        <v>19157972.822189439</v>
      </c>
      <c r="O328" s="41">
        <f t="shared" si="54"/>
        <v>352503.69582844898</v>
      </c>
    </row>
    <row r="329" spans="1:15" x14ac:dyDescent="0.2">
      <c r="A329" s="33">
        <v>1856</v>
      </c>
      <c r="B329" s="34" t="s">
        <v>400</v>
      </c>
      <c r="C329" s="36">
        <v>16310459</v>
      </c>
      <c r="D329" s="36">
        <v>517</v>
      </c>
      <c r="E329" s="37">
        <f t="shared" ref="E329:E392" si="55">(C329)/D329</f>
        <v>31548.276595744679</v>
      </c>
      <c r="F329" s="38">
        <f t="shared" ref="F329:F392" si="56">IF(ISNUMBER(C329),E329/E$435,"")</f>
        <v>1.0278755057155322</v>
      </c>
      <c r="G329" s="39">
        <f t="shared" ref="G329:G392" si="57">(E$435-E329)*0.6</f>
        <v>-513.34475410872687</v>
      </c>
      <c r="H329" s="39">
        <f t="shared" ref="H329:H392" si="58">IF(E329&gt;=E$435*0.9,0,IF(E329&lt;0.9*E$435,(E$435*0.9-E329)*0.35))</f>
        <v>0</v>
      </c>
      <c r="I329" s="37">
        <f t="shared" ref="I329:I392" si="59">G329+H329</f>
        <v>-513.34475410872687</v>
      </c>
      <c r="J329" s="40">
        <f t="shared" ref="J329:J392" si="60">I$437</f>
        <v>-359.75961977816553</v>
      </c>
      <c r="K329" s="37">
        <f t="shared" ref="K329:K392" si="61">I329+J329</f>
        <v>-873.1043738868924</v>
      </c>
      <c r="L329" s="37">
        <f t="shared" ref="L329:L392" si="62">(I329*D329)</f>
        <v>-265399.2378742118</v>
      </c>
      <c r="M329" s="37">
        <f t="shared" ref="M329:M392" si="63">(K329*D329)</f>
        <v>-451394.96129952336</v>
      </c>
      <c r="N329" s="41">
        <f>'jan-nov'!M329</f>
        <v>-501920.32029083133</v>
      </c>
      <c r="O329" s="41">
        <f t="shared" ref="O329:O392" si="64">M329-N329</f>
        <v>50525.358991307963</v>
      </c>
    </row>
    <row r="330" spans="1:15" x14ac:dyDescent="0.2">
      <c r="A330" s="33">
        <v>1857</v>
      </c>
      <c r="B330" s="34" t="s">
        <v>401</v>
      </c>
      <c r="C330" s="36">
        <v>21713092</v>
      </c>
      <c r="D330" s="36">
        <v>746</v>
      </c>
      <c r="E330" s="37">
        <f t="shared" si="55"/>
        <v>29106.021447721181</v>
      </c>
      <c r="F330" s="38">
        <f t="shared" si="56"/>
        <v>0.94830430512260933</v>
      </c>
      <c r="G330" s="39">
        <f t="shared" si="57"/>
        <v>952.00833470537179</v>
      </c>
      <c r="H330" s="39">
        <f t="shared" si="58"/>
        <v>0</v>
      </c>
      <c r="I330" s="37">
        <f t="shared" si="59"/>
        <v>952.00833470537179</v>
      </c>
      <c r="J330" s="40">
        <f t="shared" si="60"/>
        <v>-359.75961977816553</v>
      </c>
      <c r="K330" s="37">
        <f t="shared" si="61"/>
        <v>592.24871492720627</v>
      </c>
      <c r="L330" s="37">
        <f t="shared" si="62"/>
        <v>710198.21769020741</v>
      </c>
      <c r="M330" s="37">
        <f t="shared" si="63"/>
        <v>441817.54133569589</v>
      </c>
      <c r="N330" s="41">
        <f>'jan-nov'!M330</f>
        <v>451726.82217222528</v>
      </c>
      <c r="O330" s="41">
        <f t="shared" si="64"/>
        <v>-9909.2808365293895</v>
      </c>
    </row>
    <row r="331" spans="1:15" x14ac:dyDescent="0.2">
      <c r="A331" s="33">
        <v>1859</v>
      </c>
      <c r="B331" s="34" t="s">
        <v>402</v>
      </c>
      <c r="C331" s="36">
        <v>37504524</v>
      </c>
      <c r="D331" s="36">
        <v>1301</v>
      </c>
      <c r="E331" s="37">
        <f t="shared" si="55"/>
        <v>28827.458877786317</v>
      </c>
      <c r="F331" s="38">
        <f t="shared" si="56"/>
        <v>0.93922844826633223</v>
      </c>
      <c r="G331" s="39">
        <f t="shared" si="57"/>
        <v>1119.1458766662902</v>
      </c>
      <c r="H331" s="39">
        <f t="shared" si="58"/>
        <v>0</v>
      </c>
      <c r="I331" s="37">
        <f t="shared" si="59"/>
        <v>1119.1458766662902</v>
      </c>
      <c r="J331" s="40">
        <f t="shared" si="60"/>
        <v>-359.75961977816553</v>
      </c>
      <c r="K331" s="37">
        <f t="shared" si="61"/>
        <v>759.38625688812465</v>
      </c>
      <c r="L331" s="37">
        <f t="shared" si="62"/>
        <v>1456008.7855428436</v>
      </c>
      <c r="M331" s="37">
        <f t="shared" si="63"/>
        <v>987961.52021145017</v>
      </c>
      <c r="N331" s="41">
        <f>'jan-nov'!M331</f>
        <v>941594.58665692154</v>
      </c>
      <c r="O331" s="41">
        <f t="shared" si="64"/>
        <v>46366.93355452863</v>
      </c>
    </row>
    <row r="332" spans="1:15" x14ac:dyDescent="0.2">
      <c r="A332" s="33">
        <v>1860</v>
      </c>
      <c r="B332" s="34" t="s">
        <v>403</v>
      </c>
      <c r="C332" s="36">
        <v>282251803</v>
      </c>
      <c r="D332" s="36">
        <v>11397</v>
      </c>
      <c r="E332" s="37">
        <f t="shared" si="55"/>
        <v>24765.447310695796</v>
      </c>
      <c r="F332" s="38">
        <f t="shared" si="56"/>
        <v>0.80688390700195511</v>
      </c>
      <c r="G332" s="39">
        <f t="shared" si="57"/>
        <v>3556.3528169206029</v>
      </c>
      <c r="H332" s="39">
        <f t="shared" si="58"/>
        <v>1000.2945730089633</v>
      </c>
      <c r="I332" s="37">
        <f t="shared" si="59"/>
        <v>4556.6473899295661</v>
      </c>
      <c r="J332" s="40">
        <f t="shared" si="60"/>
        <v>-359.75961977816553</v>
      </c>
      <c r="K332" s="37">
        <f t="shared" si="61"/>
        <v>4196.8877701514002</v>
      </c>
      <c r="L332" s="37">
        <f t="shared" si="62"/>
        <v>51932110.303027265</v>
      </c>
      <c r="M332" s="37">
        <f t="shared" si="63"/>
        <v>47831929.916415505</v>
      </c>
      <c r="N332" s="41">
        <f>'jan-nov'!M332</f>
        <v>47589378.509751409</v>
      </c>
      <c r="O332" s="41">
        <f t="shared" si="64"/>
        <v>242551.40666409582</v>
      </c>
    </row>
    <row r="333" spans="1:15" x14ac:dyDescent="0.2">
      <c r="A333" s="33">
        <v>1865</v>
      </c>
      <c r="B333" s="34" t="s">
        <v>404</v>
      </c>
      <c r="C333" s="36">
        <v>268281136</v>
      </c>
      <c r="D333" s="36">
        <v>9611</v>
      </c>
      <c r="E333" s="37">
        <f t="shared" si="55"/>
        <v>27913.966912912289</v>
      </c>
      <c r="F333" s="38">
        <f t="shared" si="56"/>
        <v>0.90946593453559432</v>
      </c>
      <c r="G333" s="39">
        <f t="shared" si="57"/>
        <v>1667.2410555907074</v>
      </c>
      <c r="H333" s="39">
        <f t="shared" si="58"/>
        <v>0</v>
      </c>
      <c r="I333" s="37">
        <f t="shared" si="59"/>
        <v>1667.2410555907074</v>
      </c>
      <c r="J333" s="40">
        <f t="shared" si="60"/>
        <v>-359.75961977816553</v>
      </c>
      <c r="K333" s="37">
        <f t="shared" si="61"/>
        <v>1307.4814358125418</v>
      </c>
      <c r="L333" s="37">
        <f t="shared" si="62"/>
        <v>16023853.78528229</v>
      </c>
      <c r="M333" s="37">
        <f t="shared" si="63"/>
        <v>12566204.07959434</v>
      </c>
      <c r="N333" s="41">
        <f>'jan-nov'!M333</f>
        <v>12309165.346779149</v>
      </c>
      <c r="O333" s="41">
        <f t="shared" si="64"/>
        <v>257038.73281519115</v>
      </c>
    </row>
    <row r="334" spans="1:15" x14ac:dyDescent="0.2">
      <c r="A334" s="33">
        <v>1866</v>
      </c>
      <c r="B334" s="34" t="s">
        <v>405</v>
      </c>
      <c r="C334" s="36">
        <v>188410665</v>
      </c>
      <c r="D334" s="36">
        <v>8042</v>
      </c>
      <c r="E334" s="37">
        <f t="shared" si="55"/>
        <v>23428.334369559812</v>
      </c>
      <c r="F334" s="38">
        <f t="shared" si="56"/>
        <v>0.763319383393261</v>
      </c>
      <c r="G334" s="39">
        <f t="shared" si="57"/>
        <v>4358.6205816021929</v>
      </c>
      <c r="H334" s="39">
        <f t="shared" si="58"/>
        <v>1468.2841024065574</v>
      </c>
      <c r="I334" s="37">
        <f t="shared" si="59"/>
        <v>5826.9046840087503</v>
      </c>
      <c r="J334" s="40">
        <f t="shared" si="60"/>
        <v>-359.75961977816553</v>
      </c>
      <c r="K334" s="37">
        <f t="shared" si="61"/>
        <v>5467.1450642305845</v>
      </c>
      <c r="L334" s="37">
        <f t="shared" si="62"/>
        <v>46859967.468798369</v>
      </c>
      <c r="M334" s="37">
        <f t="shared" si="63"/>
        <v>43966780.606542364</v>
      </c>
      <c r="N334" s="41">
        <f>'jan-nov'!M334</f>
        <v>43194787.810566023</v>
      </c>
      <c r="O334" s="41">
        <f t="shared" si="64"/>
        <v>771992.79597634077</v>
      </c>
    </row>
    <row r="335" spans="1:15" x14ac:dyDescent="0.2">
      <c r="A335" s="33">
        <v>1867</v>
      </c>
      <c r="B335" s="34" t="s">
        <v>209</v>
      </c>
      <c r="C335" s="36">
        <v>61566962</v>
      </c>
      <c r="D335" s="36">
        <v>2623</v>
      </c>
      <c r="E335" s="37">
        <f t="shared" si="55"/>
        <v>23471.964163171939</v>
      </c>
      <c r="F335" s="38">
        <f t="shared" si="56"/>
        <v>0.76474088722841438</v>
      </c>
      <c r="G335" s="39">
        <f t="shared" si="57"/>
        <v>4332.4427054349171</v>
      </c>
      <c r="H335" s="39">
        <f t="shared" si="58"/>
        <v>1453.0136746423132</v>
      </c>
      <c r="I335" s="37">
        <f t="shared" si="59"/>
        <v>5785.4563800772303</v>
      </c>
      <c r="J335" s="40">
        <f t="shared" si="60"/>
        <v>-359.75961977816553</v>
      </c>
      <c r="K335" s="37">
        <f t="shared" si="61"/>
        <v>5425.6967602990644</v>
      </c>
      <c r="L335" s="37">
        <f t="shared" si="62"/>
        <v>15175252.084942576</v>
      </c>
      <c r="M335" s="37">
        <f t="shared" si="63"/>
        <v>14231602.602264445</v>
      </c>
      <c r="N335" s="41">
        <f>'jan-nov'!M335</f>
        <v>14173021.235726768</v>
      </c>
      <c r="O335" s="41">
        <f t="shared" si="64"/>
        <v>58581.366537677124</v>
      </c>
    </row>
    <row r="336" spans="1:15" x14ac:dyDescent="0.2">
      <c r="A336" s="33">
        <v>1868</v>
      </c>
      <c r="B336" s="34" t="s">
        <v>406</v>
      </c>
      <c r="C336" s="36">
        <v>122118423</v>
      </c>
      <c r="D336" s="36">
        <v>4541</v>
      </c>
      <c r="E336" s="37">
        <f t="shared" si="55"/>
        <v>26892.407619467078</v>
      </c>
      <c r="F336" s="38">
        <f t="shared" si="56"/>
        <v>0.87618247538429384</v>
      </c>
      <c r="G336" s="39">
        <f t="shared" si="57"/>
        <v>2280.1766316578337</v>
      </c>
      <c r="H336" s="39">
        <f t="shared" si="58"/>
        <v>255.85846493901462</v>
      </c>
      <c r="I336" s="37">
        <f t="shared" si="59"/>
        <v>2536.0350965968482</v>
      </c>
      <c r="J336" s="40">
        <f t="shared" si="60"/>
        <v>-359.75961977816553</v>
      </c>
      <c r="K336" s="37">
        <f t="shared" si="61"/>
        <v>2176.2754768186828</v>
      </c>
      <c r="L336" s="37">
        <f t="shared" si="62"/>
        <v>11516135.373646287</v>
      </c>
      <c r="M336" s="37">
        <f t="shared" si="63"/>
        <v>9882466.9402336385</v>
      </c>
      <c r="N336" s="41">
        <f>'jan-nov'!M336</f>
        <v>9547663.6041880455</v>
      </c>
      <c r="O336" s="41">
        <f t="shared" si="64"/>
        <v>334803.33604559302</v>
      </c>
    </row>
    <row r="337" spans="1:15" x14ac:dyDescent="0.2">
      <c r="A337" s="33">
        <v>1870</v>
      </c>
      <c r="B337" s="34" t="s">
        <v>407</v>
      </c>
      <c r="C337" s="36">
        <v>270129399</v>
      </c>
      <c r="D337" s="36">
        <v>10401</v>
      </c>
      <c r="E337" s="37">
        <f t="shared" si="55"/>
        <v>25971.483415056246</v>
      </c>
      <c r="F337" s="38">
        <f t="shared" si="56"/>
        <v>0.84617781159666439</v>
      </c>
      <c r="G337" s="39">
        <f t="shared" si="57"/>
        <v>2832.7311543043329</v>
      </c>
      <c r="H337" s="39">
        <f t="shared" si="58"/>
        <v>578.1819364828059</v>
      </c>
      <c r="I337" s="37">
        <f t="shared" si="59"/>
        <v>3410.9130907871386</v>
      </c>
      <c r="J337" s="40">
        <f t="shared" si="60"/>
        <v>-359.75961977816553</v>
      </c>
      <c r="K337" s="37">
        <f t="shared" si="61"/>
        <v>3051.1534710089732</v>
      </c>
      <c r="L337" s="37">
        <f t="shared" si="62"/>
        <v>35476907.057277031</v>
      </c>
      <c r="M337" s="37">
        <f t="shared" si="63"/>
        <v>31735047.251964331</v>
      </c>
      <c r="N337" s="41">
        <f>'jan-nov'!M337</f>
        <v>30535051.1668487</v>
      </c>
      <c r="O337" s="41">
        <f t="shared" si="64"/>
        <v>1199996.0851156302</v>
      </c>
    </row>
    <row r="338" spans="1:15" x14ac:dyDescent="0.2">
      <c r="A338" s="33">
        <v>1871</v>
      </c>
      <c r="B338" s="34" t="s">
        <v>408</v>
      </c>
      <c r="C338" s="36">
        <v>134741694</v>
      </c>
      <c r="D338" s="36">
        <v>4902</v>
      </c>
      <c r="E338" s="37">
        <f t="shared" si="55"/>
        <v>27487.085679314565</v>
      </c>
      <c r="F338" s="38">
        <f t="shared" si="56"/>
        <v>0.89555770209909047</v>
      </c>
      <c r="G338" s="39">
        <f t="shared" si="57"/>
        <v>1923.3697957493414</v>
      </c>
      <c r="H338" s="39">
        <f t="shared" si="58"/>
        <v>47.721143992394168</v>
      </c>
      <c r="I338" s="37">
        <f t="shared" si="59"/>
        <v>1971.0909397417356</v>
      </c>
      <c r="J338" s="40">
        <f t="shared" si="60"/>
        <v>-359.75961977816553</v>
      </c>
      <c r="K338" s="37">
        <f t="shared" si="61"/>
        <v>1611.33131996357</v>
      </c>
      <c r="L338" s="37">
        <f t="shared" si="62"/>
        <v>9662287.7866139878</v>
      </c>
      <c r="M338" s="37">
        <f t="shared" si="63"/>
        <v>7898746.1304614199</v>
      </c>
      <c r="N338" s="41">
        <f>'jan-nov'!M338</f>
        <v>7349810.792177896</v>
      </c>
      <c r="O338" s="41">
        <f t="shared" si="64"/>
        <v>548935.33828352392</v>
      </c>
    </row>
    <row r="339" spans="1:15" x14ac:dyDescent="0.2">
      <c r="A339" s="33">
        <v>1874</v>
      </c>
      <c r="B339" s="34" t="s">
        <v>409</v>
      </c>
      <c r="C339" s="36">
        <v>30852360</v>
      </c>
      <c r="D339" s="36">
        <v>1068</v>
      </c>
      <c r="E339" s="37">
        <f t="shared" si="55"/>
        <v>28887.977528089887</v>
      </c>
      <c r="F339" s="38">
        <f t="shared" si="56"/>
        <v>0.94120020853340147</v>
      </c>
      <c r="G339" s="39">
        <f t="shared" si="57"/>
        <v>1082.8346864841485</v>
      </c>
      <c r="H339" s="39">
        <f t="shared" si="58"/>
        <v>0</v>
      </c>
      <c r="I339" s="37">
        <f t="shared" si="59"/>
        <v>1082.8346864841485</v>
      </c>
      <c r="J339" s="40">
        <f t="shared" si="60"/>
        <v>-359.75961977816553</v>
      </c>
      <c r="K339" s="37">
        <f t="shared" si="61"/>
        <v>723.07506670598298</v>
      </c>
      <c r="L339" s="37">
        <f t="shared" si="62"/>
        <v>1156467.4451650707</v>
      </c>
      <c r="M339" s="37">
        <f t="shared" si="63"/>
        <v>772244.17124198982</v>
      </c>
      <c r="N339" s="41">
        <f>'jan-nov'!M339</f>
        <v>749167.30895433808</v>
      </c>
      <c r="O339" s="41">
        <f t="shared" si="64"/>
        <v>23076.862287651747</v>
      </c>
    </row>
    <row r="340" spans="1:15" x14ac:dyDescent="0.2">
      <c r="A340" s="33">
        <v>1902</v>
      </c>
      <c r="B340" s="34" t="s">
        <v>410</v>
      </c>
      <c r="C340" s="36">
        <v>2296830462</v>
      </c>
      <c r="D340" s="36">
        <v>75638</v>
      </c>
      <c r="E340" s="37">
        <f t="shared" si="55"/>
        <v>30366.091937914804</v>
      </c>
      <c r="F340" s="38">
        <f t="shared" si="56"/>
        <v>0.98935870593636688</v>
      </c>
      <c r="G340" s="39">
        <f t="shared" si="57"/>
        <v>195.96604058919837</v>
      </c>
      <c r="H340" s="39">
        <f t="shared" si="58"/>
        <v>0</v>
      </c>
      <c r="I340" s="37">
        <f t="shared" si="59"/>
        <v>195.96604058919837</v>
      </c>
      <c r="J340" s="40">
        <f t="shared" si="60"/>
        <v>-359.75961977816553</v>
      </c>
      <c r="K340" s="37">
        <f t="shared" si="61"/>
        <v>-163.79357918896716</v>
      </c>
      <c r="L340" s="37">
        <f t="shared" si="62"/>
        <v>14822479.378085786</v>
      </c>
      <c r="M340" s="37">
        <f t="shared" si="63"/>
        <v>-12389018.742695099</v>
      </c>
      <c r="N340" s="41">
        <f>'jan-nov'!M340</f>
        <v>-15776350.088119684</v>
      </c>
      <c r="O340" s="41">
        <f t="shared" si="64"/>
        <v>3387331.345424585</v>
      </c>
    </row>
    <row r="341" spans="1:15" x14ac:dyDescent="0.2">
      <c r="A341" s="33">
        <v>1903</v>
      </c>
      <c r="B341" s="34" t="s">
        <v>411</v>
      </c>
      <c r="C341" s="36">
        <v>674404722</v>
      </c>
      <c r="D341" s="36">
        <v>24820</v>
      </c>
      <c r="E341" s="37">
        <f t="shared" si="55"/>
        <v>27171.826027397259</v>
      </c>
      <c r="F341" s="38">
        <f t="shared" si="56"/>
        <v>0.8852862163282984</v>
      </c>
      <c r="G341" s="39">
        <f t="shared" si="57"/>
        <v>2112.5255868997251</v>
      </c>
      <c r="H341" s="39">
        <f t="shared" si="58"/>
        <v>158.06202216345116</v>
      </c>
      <c r="I341" s="37">
        <f t="shared" si="59"/>
        <v>2270.5876090631764</v>
      </c>
      <c r="J341" s="40">
        <f t="shared" si="60"/>
        <v>-359.75961977816553</v>
      </c>
      <c r="K341" s="37">
        <f t="shared" si="61"/>
        <v>1910.827989285011</v>
      </c>
      <c r="L341" s="37">
        <f t="shared" si="62"/>
        <v>56355984.456948034</v>
      </c>
      <c r="M341" s="37">
        <f t="shared" si="63"/>
        <v>47426750.69405397</v>
      </c>
      <c r="N341" s="41">
        <f>'jan-nov'!M341</f>
        <v>44748433.072736718</v>
      </c>
      <c r="O341" s="41">
        <f t="shared" si="64"/>
        <v>2678317.6213172525</v>
      </c>
    </row>
    <row r="342" spans="1:15" x14ac:dyDescent="0.2">
      <c r="A342" s="33">
        <v>1911</v>
      </c>
      <c r="B342" s="34" t="s">
        <v>412</v>
      </c>
      <c r="C342" s="36">
        <v>68090144</v>
      </c>
      <c r="D342" s="36">
        <v>2928</v>
      </c>
      <c r="E342" s="37">
        <f t="shared" si="55"/>
        <v>23254.830601092897</v>
      </c>
      <c r="F342" s="38">
        <f t="shared" si="56"/>
        <v>0.75766645103052976</v>
      </c>
      <c r="G342" s="39">
        <f t="shared" si="57"/>
        <v>4462.7228426823422</v>
      </c>
      <c r="H342" s="39">
        <f t="shared" si="58"/>
        <v>1529.0104213699778</v>
      </c>
      <c r="I342" s="37">
        <f t="shared" si="59"/>
        <v>5991.73326405232</v>
      </c>
      <c r="J342" s="40">
        <f t="shared" si="60"/>
        <v>-359.75961977816553</v>
      </c>
      <c r="K342" s="37">
        <f t="shared" si="61"/>
        <v>5631.9736442741541</v>
      </c>
      <c r="L342" s="37">
        <f t="shared" si="62"/>
        <v>17543794.997145195</v>
      </c>
      <c r="M342" s="37">
        <f t="shared" si="63"/>
        <v>16490418.830434723</v>
      </c>
      <c r="N342" s="41">
        <f>'jan-nov'!M342</f>
        <v>16130616.103834534</v>
      </c>
      <c r="O342" s="41">
        <f t="shared" si="64"/>
        <v>359802.72660018876</v>
      </c>
    </row>
    <row r="343" spans="1:15" x14ac:dyDescent="0.2">
      <c r="A343" s="33">
        <v>1913</v>
      </c>
      <c r="B343" s="34" t="s">
        <v>413</v>
      </c>
      <c r="C343" s="36">
        <v>69865185</v>
      </c>
      <c r="D343" s="36">
        <v>2994</v>
      </c>
      <c r="E343" s="37">
        <f t="shared" si="55"/>
        <v>23335.065130260522</v>
      </c>
      <c r="F343" s="38">
        <f t="shared" si="56"/>
        <v>0.76028057503802449</v>
      </c>
      <c r="G343" s="39">
        <f t="shared" si="57"/>
        <v>4414.582125181767</v>
      </c>
      <c r="H343" s="39">
        <f t="shared" si="58"/>
        <v>1500.9283361613091</v>
      </c>
      <c r="I343" s="37">
        <f t="shared" si="59"/>
        <v>5915.5104613430758</v>
      </c>
      <c r="J343" s="40">
        <f t="shared" si="60"/>
        <v>-359.75961977816553</v>
      </c>
      <c r="K343" s="37">
        <f t="shared" si="61"/>
        <v>5555.7508415649099</v>
      </c>
      <c r="L343" s="37">
        <f t="shared" si="62"/>
        <v>17711038.321261168</v>
      </c>
      <c r="M343" s="37">
        <f t="shared" si="63"/>
        <v>16633918.019645341</v>
      </c>
      <c r="N343" s="41">
        <f>'jan-nov'!M343</f>
        <v>16119388.361195557</v>
      </c>
      <c r="O343" s="41">
        <f t="shared" si="64"/>
        <v>514529.65844978392</v>
      </c>
    </row>
    <row r="344" spans="1:15" x14ac:dyDescent="0.2">
      <c r="A344" s="33">
        <v>1917</v>
      </c>
      <c r="B344" s="34" t="s">
        <v>414</v>
      </c>
      <c r="C344" s="36">
        <v>38050468</v>
      </c>
      <c r="D344" s="36">
        <v>1380</v>
      </c>
      <c r="E344" s="37">
        <f t="shared" si="55"/>
        <v>27572.802898550726</v>
      </c>
      <c r="F344" s="38">
        <f t="shared" si="56"/>
        <v>0.89835045782390821</v>
      </c>
      <c r="G344" s="39">
        <f t="shared" si="57"/>
        <v>1871.9394642076447</v>
      </c>
      <c r="H344" s="39">
        <f t="shared" si="58"/>
        <v>17.720117259737705</v>
      </c>
      <c r="I344" s="37">
        <f t="shared" si="59"/>
        <v>1889.6595814673824</v>
      </c>
      <c r="J344" s="40">
        <f t="shared" si="60"/>
        <v>-359.75961977816553</v>
      </c>
      <c r="K344" s="37">
        <f t="shared" si="61"/>
        <v>1529.899961689217</v>
      </c>
      <c r="L344" s="37">
        <f t="shared" si="62"/>
        <v>2607730.2224249877</v>
      </c>
      <c r="M344" s="37">
        <f t="shared" si="63"/>
        <v>2111261.9471311192</v>
      </c>
      <c r="N344" s="41">
        <f>'jan-nov'!M344</f>
        <v>1956779.2576376265</v>
      </c>
      <c r="O344" s="41">
        <f t="shared" si="64"/>
        <v>154482.68949349271</v>
      </c>
    </row>
    <row r="345" spans="1:15" x14ac:dyDescent="0.2">
      <c r="A345" s="33">
        <v>1919</v>
      </c>
      <c r="B345" s="34" t="s">
        <v>415</v>
      </c>
      <c r="C345" s="36">
        <v>26492800</v>
      </c>
      <c r="D345" s="36">
        <v>1117</v>
      </c>
      <c r="E345" s="37">
        <f t="shared" si="55"/>
        <v>23717.815577439571</v>
      </c>
      <c r="F345" s="38">
        <f t="shared" si="56"/>
        <v>0.77275098077518223</v>
      </c>
      <c r="G345" s="39">
        <f t="shared" si="57"/>
        <v>4184.9318568743374</v>
      </c>
      <c r="H345" s="39">
        <f t="shared" si="58"/>
        <v>1366.965679648642</v>
      </c>
      <c r="I345" s="37">
        <f t="shared" si="59"/>
        <v>5551.8975365229799</v>
      </c>
      <c r="J345" s="40">
        <f t="shared" si="60"/>
        <v>-359.75961977816553</v>
      </c>
      <c r="K345" s="37">
        <f t="shared" si="61"/>
        <v>5192.137916744814</v>
      </c>
      <c r="L345" s="37">
        <f t="shared" si="62"/>
        <v>6201469.5482961684</v>
      </c>
      <c r="M345" s="37">
        <f t="shared" si="63"/>
        <v>5799618.0530039575</v>
      </c>
      <c r="N345" s="41">
        <f>'jan-nov'!M345</f>
        <v>5780588.1313979393</v>
      </c>
      <c r="O345" s="41">
        <f t="shared" si="64"/>
        <v>19029.921606018208</v>
      </c>
    </row>
    <row r="346" spans="1:15" x14ac:dyDescent="0.2">
      <c r="A346" s="33">
        <v>1920</v>
      </c>
      <c r="B346" s="34" t="s">
        <v>416</v>
      </c>
      <c r="C346" s="36">
        <v>21841944</v>
      </c>
      <c r="D346" s="36">
        <v>1061</v>
      </c>
      <c r="E346" s="37">
        <f t="shared" si="55"/>
        <v>20586.186616399624</v>
      </c>
      <c r="F346" s="38">
        <f t="shared" si="56"/>
        <v>0.67071926781383073</v>
      </c>
      <c r="G346" s="39">
        <f t="shared" si="57"/>
        <v>6063.9092334983061</v>
      </c>
      <c r="H346" s="39">
        <f t="shared" si="58"/>
        <v>2463.0358160126234</v>
      </c>
      <c r="I346" s="37">
        <f t="shared" si="59"/>
        <v>8526.9450495109304</v>
      </c>
      <c r="J346" s="40">
        <f t="shared" si="60"/>
        <v>-359.75961977816553</v>
      </c>
      <c r="K346" s="37">
        <f t="shared" si="61"/>
        <v>8167.1854297327645</v>
      </c>
      <c r="L346" s="37">
        <f t="shared" si="62"/>
        <v>9047088.6975310966</v>
      </c>
      <c r="M346" s="37">
        <f t="shared" si="63"/>
        <v>8665383.7409464624</v>
      </c>
      <c r="N346" s="41">
        <f>'jan-nov'!M346</f>
        <v>8749715.7115158606</v>
      </c>
      <c r="O346" s="41">
        <f t="shared" si="64"/>
        <v>-84331.970569398254</v>
      </c>
    </row>
    <row r="347" spans="1:15" x14ac:dyDescent="0.2">
      <c r="A347" s="33">
        <v>1922</v>
      </c>
      <c r="B347" s="34" t="s">
        <v>417</v>
      </c>
      <c r="C347" s="36">
        <v>120112534</v>
      </c>
      <c r="D347" s="36">
        <v>3979</v>
      </c>
      <c r="E347" s="37">
        <f t="shared" si="55"/>
        <v>30186.613219401861</v>
      </c>
      <c r="F347" s="38">
        <f t="shared" si="56"/>
        <v>0.98351110351672943</v>
      </c>
      <c r="G347" s="39">
        <f t="shared" si="57"/>
        <v>303.65327169696394</v>
      </c>
      <c r="H347" s="39">
        <f t="shared" si="58"/>
        <v>0</v>
      </c>
      <c r="I347" s="37">
        <f t="shared" si="59"/>
        <v>303.65327169696394</v>
      </c>
      <c r="J347" s="40">
        <f t="shared" si="60"/>
        <v>-359.75961977816553</v>
      </c>
      <c r="K347" s="37">
        <f t="shared" si="61"/>
        <v>-56.106348081201588</v>
      </c>
      <c r="L347" s="37">
        <f t="shared" si="62"/>
        <v>1208236.3680822195</v>
      </c>
      <c r="M347" s="37">
        <f t="shared" si="63"/>
        <v>-223247.15901510112</v>
      </c>
      <c r="N347" s="41">
        <f>'jan-nov'!M347</f>
        <v>-565226.27047817211</v>
      </c>
      <c r="O347" s="41">
        <f t="shared" si="64"/>
        <v>341979.11146307096</v>
      </c>
    </row>
    <row r="348" spans="1:15" x14ac:dyDescent="0.2">
      <c r="A348" s="33">
        <v>1923</v>
      </c>
      <c r="B348" s="34" t="s">
        <v>418</v>
      </c>
      <c r="C348" s="36">
        <v>52604084</v>
      </c>
      <c r="D348" s="36">
        <v>2226</v>
      </c>
      <c r="E348" s="37">
        <f t="shared" si="55"/>
        <v>23631.663971248876</v>
      </c>
      <c r="F348" s="38">
        <f t="shared" si="56"/>
        <v>0.76994407227377104</v>
      </c>
      <c r="G348" s="39">
        <f t="shared" si="57"/>
        <v>4236.6228205887546</v>
      </c>
      <c r="H348" s="39">
        <f t="shared" si="58"/>
        <v>1397.1187418153852</v>
      </c>
      <c r="I348" s="37">
        <f t="shared" si="59"/>
        <v>5633.7415624041396</v>
      </c>
      <c r="J348" s="40">
        <f t="shared" si="60"/>
        <v>-359.75961977816553</v>
      </c>
      <c r="K348" s="37">
        <f t="shared" si="61"/>
        <v>5273.9819426259737</v>
      </c>
      <c r="L348" s="37">
        <f t="shared" si="62"/>
        <v>12540708.717911614</v>
      </c>
      <c r="M348" s="37">
        <f t="shared" si="63"/>
        <v>11739883.804285418</v>
      </c>
      <c r="N348" s="41">
        <f>'jan-nov'!M348</f>
        <v>11411389.552812725</v>
      </c>
      <c r="O348" s="41">
        <f t="shared" si="64"/>
        <v>328494.25147269294</v>
      </c>
    </row>
    <row r="349" spans="1:15" x14ac:dyDescent="0.2">
      <c r="A349" s="33">
        <v>1924</v>
      </c>
      <c r="B349" s="34" t="s">
        <v>419</v>
      </c>
      <c r="C349" s="36">
        <v>184693285</v>
      </c>
      <c r="D349" s="36">
        <v>6798</v>
      </c>
      <c r="E349" s="37">
        <f t="shared" si="55"/>
        <v>27168.768020005886</v>
      </c>
      <c r="F349" s="38">
        <f t="shared" si="56"/>
        <v>0.88518658328227928</v>
      </c>
      <c r="G349" s="39">
        <f t="shared" si="57"/>
        <v>2114.3603913345491</v>
      </c>
      <c r="H349" s="39">
        <f t="shared" si="58"/>
        <v>159.13232475043185</v>
      </c>
      <c r="I349" s="37">
        <f t="shared" si="59"/>
        <v>2273.4927160849811</v>
      </c>
      <c r="J349" s="40">
        <f t="shared" si="60"/>
        <v>-359.75961977816553</v>
      </c>
      <c r="K349" s="37">
        <f t="shared" si="61"/>
        <v>1913.7330963068157</v>
      </c>
      <c r="L349" s="37">
        <f t="shared" si="62"/>
        <v>15455203.483945701</v>
      </c>
      <c r="M349" s="37">
        <f t="shared" si="63"/>
        <v>13009557.588693732</v>
      </c>
      <c r="N349" s="41">
        <f>'jan-nov'!M349</f>
        <v>12016503.758185511</v>
      </c>
      <c r="O349" s="41">
        <f t="shared" si="64"/>
        <v>993053.83050822094</v>
      </c>
    </row>
    <row r="350" spans="1:15" x14ac:dyDescent="0.2">
      <c r="A350" s="33">
        <v>1925</v>
      </c>
      <c r="B350" s="34" t="s">
        <v>420</v>
      </c>
      <c r="C350" s="36">
        <v>86393145</v>
      </c>
      <c r="D350" s="36">
        <v>3494</v>
      </c>
      <c r="E350" s="37">
        <f t="shared" si="55"/>
        <v>24726.143388666285</v>
      </c>
      <c r="F350" s="38">
        <f t="shared" si="56"/>
        <v>0.80560334454048188</v>
      </c>
      <c r="G350" s="39">
        <f t="shared" si="57"/>
        <v>3579.9351701383093</v>
      </c>
      <c r="H350" s="39">
        <f t="shared" si="58"/>
        <v>1014.0509457192919</v>
      </c>
      <c r="I350" s="37">
        <f t="shared" si="59"/>
        <v>4593.9861158576014</v>
      </c>
      <c r="J350" s="40">
        <f t="shared" si="60"/>
        <v>-359.75961977816553</v>
      </c>
      <c r="K350" s="37">
        <f t="shared" si="61"/>
        <v>4234.2264960794355</v>
      </c>
      <c r="L350" s="37">
        <f t="shared" si="62"/>
        <v>16051387.48880646</v>
      </c>
      <c r="M350" s="37">
        <f t="shared" si="63"/>
        <v>14794387.377301548</v>
      </c>
      <c r="N350" s="41">
        <f>'jan-nov'!M350</f>
        <v>14342397.985142717</v>
      </c>
      <c r="O350" s="41">
        <f t="shared" si="64"/>
        <v>451989.39215883054</v>
      </c>
    </row>
    <row r="351" spans="1:15" x14ac:dyDescent="0.2">
      <c r="A351" s="33">
        <v>1926</v>
      </c>
      <c r="B351" s="34" t="s">
        <v>421</v>
      </c>
      <c r="C351" s="36">
        <v>25457100</v>
      </c>
      <c r="D351" s="36">
        <v>1165</v>
      </c>
      <c r="E351" s="37">
        <f t="shared" si="55"/>
        <v>21851.587982832618</v>
      </c>
      <c r="F351" s="38">
        <f t="shared" si="56"/>
        <v>0.7119473540932213</v>
      </c>
      <c r="G351" s="39">
        <f t="shared" si="57"/>
        <v>5304.6684136385093</v>
      </c>
      <c r="H351" s="39">
        <f t="shared" si="58"/>
        <v>2020.1453377610756</v>
      </c>
      <c r="I351" s="37">
        <f t="shared" si="59"/>
        <v>7324.8137513995844</v>
      </c>
      <c r="J351" s="40">
        <f t="shared" si="60"/>
        <v>-359.75961977816553</v>
      </c>
      <c r="K351" s="37">
        <f t="shared" si="61"/>
        <v>6965.0541316214185</v>
      </c>
      <c r="L351" s="37">
        <f t="shared" si="62"/>
        <v>8533408.0203805156</v>
      </c>
      <c r="M351" s="37">
        <f t="shared" si="63"/>
        <v>8114288.0633389521</v>
      </c>
      <c r="N351" s="41">
        <f>'jan-nov'!M351</f>
        <v>7941339.691296869</v>
      </c>
      <c r="O351" s="41">
        <f t="shared" si="64"/>
        <v>172948.37204208318</v>
      </c>
    </row>
    <row r="352" spans="1:15" x14ac:dyDescent="0.2">
      <c r="A352" s="33">
        <v>1927</v>
      </c>
      <c r="B352" s="34" t="s">
        <v>422</v>
      </c>
      <c r="C352" s="36">
        <v>32458448</v>
      </c>
      <c r="D352" s="36">
        <v>1536</v>
      </c>
      <c r="E352" s="37">
        <f t="shared" si="55"/>
        <v>21131.802083333332</v>
      </c>
      <c r="F352" s="38">
        <f t="shared" si="56"/>
        <v>0.68849598446897597</v>
      </c>
      <c r="G352" s="39">
        <f t="shared" si="57"/>
        <v>5736.5399533380814</v>
      </c>
      <c r="H352" s="39">
        <f t="shared" si="58"/>
        <v>2272.0704025858254</v>
      </c>
      <c r="I352" s="37">
        <f t="shared" si="59"/>
        <v>8008.6103559239073</v>
      </c>
      <c r="J352" s="40">
        <f t="shared" si="60"/>
        <v>-359.75961977816553</v>
      </c>
      <c r="K352" s="37">
        <f t="shared" si="61"/>
        <v>7648.8507361457414</v>
      </c>
      <c r="L352" s="37">
        <f t="shared" si="62"/>
        <v>12301225.506699122</v>
      </c>
      <c r="M352" s="37">
        <f t="shared" si="63"/>
        <v>11748634.730719859</v>
      </c>
      <c r="N352" s="41">
        <f>'jan-nov'!M352</f>
        <v>11502790.416765653</v>
      </c>
      <c r="O352" s="41">
        <f t="shared" si="64"/>
        <v>245844.31395420618</v>
      </c>
    </row>
    <row r="353" spans="1:15" x14ac:dyDescent="0.2">
      <c r="A353" s="33">
        <v>1928</v>
      </c>
      <c r="B353" s="34" t="s">
        <v>423</v>
      </c>
      <c r="C353" s="36">
        <v>21406330</v>
      </c>
      <c r="D353" s="36">
        <v>943</v>
      </c>
      <c r="E353" s="37">
        <f t="shared" si="55"/>
        <v>22700.243902439026</v>
      </c>
      <c r="F353" s="38">
        <f t="shared" si="56"/>
        <v>0.73959744236021641</v>
      </c>
      <c r="G353" s="39">
        <f t="shared" si="57"/>
        <v>4795.4748618746644</v>
      </c>
      <c r="H353" s="39">
        <f t="shared" si="58"/>
        <v>1723.1157658988327</v>
      </c>
      <c r="I353" s="37">
        <f t="shared" si="59"/>
        <v>6518.5906277734975</v>
      </c>
      <c r="J353" s="40">
        <f t="shared" si="60"/>
        <v>-359.75961977816553</v>
      </c>
      <c r="K353" s="37">
        <f t="shared" si="61"/>
        <v>6158.8310079953317</v>
      </c>
      <c r="L353" s="37">
        <f t="shared" si="62"/>
        <v>6147030.9619904086</v>
      </c>
      <c r="M353" s="37">
        <f t="shared" si="63"/>
        <v>5807777.6405395977</v>
      </c>
      <c r="N353" s="41">
        <f>'jan-nov'!M353</f>
        <v>5628551.7392643327</v>
      </c>
      <c r="O353" s="41">
        <f t="shared" si="64"/>
        <v>179225.90127526503</v>
      </c>
    </row>
    <row r="354" spans="1:15" x14ac:dyDescent="0.2">
      <c r="A354" s="33">
        <v>1929</v>
      </c>
      <c r="B354" s="34" t="s">
        <v>424</v>
      </c>
      <c r="C354" s="36">
        <v>23707549</v>
      </c>
      <c r="D354" s="36">
        <v>902</v>
      </c>
      <c r="E354" s="37">
        <f t="shared" si="55"/>
        <v>26283.313747228382</v>
      </c>
      <c r="F354" s="38">
        <f t="shared" si="56"/>
        <v>0.85633756658062155</v>
      </c>
      <c r="G354" s="39">
        <f t="shared" si="57"/>
        <v>2645.6329550010514</v>
      </c>
      <c r="H354" s="39">
        <f t="shared" si="58"/>
        <v>469.04132022255834</v>
      </c>
      <c r="I354" s="37">
        <f t="shared" si="59"/>
        <v>3114.6742752236096</v>
      </c>
      <c r="J354" s="40">
        <f t="shared" si="60"/>
        <v>-359.75961977816553</v>
      </c>
      <c r="K354" s="37">
        <f t="shared" si="61"/>
        <v>2754.9146554454442</v>
      </c>
      <c r="L354" s="37">
        <f t="shared" si="62"/>
        <v>2809436.196251696</v>
      </c>
      <c r="M354" s="37">
        <f t="shared" si="63"/>
        <v>2484933.0192117905</v>
      </c>
      <c r="N354" s="41">
        <f>'jan-nov'!M354</f>
        <v>2444091.0506006647</v>
      </c>
      <c r="O354" s="41">
        <f t="shared" si="64"/>
        <v>40841.968611125834</v>
      </c>
    </row>
    <row r="355" spans="1:15" x14ac:dyDescent="0.2">
      <c r="A355" s="33">
        <v>1931</v>
      </c>
      <c r="B355" s="34" t="s">
        <v>425</v>
      </c>
      <c r="C355" s="36">
        <v>294637364</v>
      </c>
      <c r="D355" s="36">
        <v>11644</v>
      </c>
      <c r="E355" s="37">
        <f t="shared" si="55"/>
        <v>25303.792854689109</v>
      </c>
      <c r="F355" s="38">
        <f t="shared" si="56"/>
        <v>0.82442376204292644</v>
      </c>
      <c r="G355" s="39">
        <f t="shared" si="57"/>
        <v>3233.3454905246149</v>
      </c>
      <c r="H355" s="39">
        <f t="shared" si="58"/>
        <v>811.87363261130372</v>
      </c>
      <c r="I355" s="37">
        <f t="shared" si="59"/>
        <v>4045.2191231359184</v>
      </c>
      <c r="J355" s="40">
        <f t="shared" si="60"/>
        <v>-359.75961977816553</v>
      </c>
      <c r="K355" s="37">
        <f t="shared" si="61"/>
        <v>3685.459503357753</v>
      </c>
      <c r="L355" s="37">
        <f t="shared" si="62"/>
        <v>47102531.469794631</v>
      </c>
      <c r="M355" s="37">
        <f t="shared" si="63"/>
        <v>42913490.457097672</v>
      </c>
      <c r="N355" s="41">
        <f>'jan-nov'!M355</f>
        <v>42328330.830481298</v>
      </c>
      <c r="O355" s="41">
        <f t="shared" si="64"/>
        <v>585159.62661637366</v>
      </c>
    </row>
    <row r="356" spans="1:15" x14ac:dyDescent="0.2">
      <c r="A356" s="33">
        <v>1933</v>
      </c>
      <c r="B356" s="34" t="s">
        <v>426</v>
      </c>
      <c r="C356" s="36">
        <v>123856436</v>
      </c>
      <c r="D356" s="36">
        <v>5653</v>
      </c>
      <c r="E356" s="37">
        <f t="shared" si="55"/>
        <v>21909.859543605166</v>
      </c>
      <c r="F356" s="38">
        <f t="shared" si="56"/>
        <v>0.71384590185750696</v>
      </c>
      <c r="G356" s="39">
        <f t="shared" si="57"/>
        <v>5269.7054771749808</v>
      </c>
      <c r="H356" s="39">
        <f t="shared" si="58"/>
        <v>1999.7502914906838</v>
      </c>
      <c r="I356" s="37">
        <f t="shared" si="59"/>
        <v>7269.4557686656644</v>
      </c>
      <c r="J356" s="40">
        <f t="shared" si="60"/>
        <v>-359.75961977816553</v>
      </c>
      <c r="K356" s="37">
        <f t="shared" si="61"/>
        <v>6909.6961488874986</v>
      </c>
      <c r="L356" s="37">
        <f t="shared" si="62"/>
        <v>41094233.460267</v>
      </c>
      <c r="M356" s="37">
        <f t="shared" si="63"/>
        <v>39060512.329661027</v>
      </c>
      <c r="N356" s="41">
        <f>'jan-nov'!M356</f>
        <v>38995314.94184652</v>
      </c>
      <c r="O356" s="41">
        <f t="shared" si="64"/>
        <v>65197.387814506888</v>
      </c>
    </row>
    <row r="357" spans="1:15" x14ac:dyDescent="0.2">
      <c r="A357" s="33">
        <v>1936</v>
      </c>
      <c r="B357" s="34" t="s">
        <v>427</v>
      </c>
      <c r="C357" s="36">
        <v>57504527</v>
      </c>
      <c r="D357" s="36">
        <v>2263</v>
      </c>
      <c r="E357" s="37">
        <f t="shared" si="55"/>
        <v>25410.749889527175</v>
      </c>
      <c r="F357" s="38">
        <f t="shared" si="56"/>
        <v>0.82790853294444822</v>
      </c>
      <c r="G357" s="39">
        <f t="shared" si="57"/>
        <v>3169.1712696217755</v>
      </c>
      <c r="H357" s="39">
        <f t="shared" si="58"/>
        <v>774.43867041798069</v>
      </c>
      <c r="I357" s="37">
        <f t="shared" si="59"/>
        <v>3943.6099400397561</v>
      </c>
      <c r="J357" s="40">
        <f t="shared" si="60"/>
        <v>-359.75961977816553</v>
      </c>
      <c r="K357" s="37">
        <f t="shared" si="61"/>
        <v>3583.8503202615907</v>
      </c>
      <c r="L357" s="37">
        <f t="shared" si="62"/>
        <v>8924389.2943099681</v>
      </c>
      <c r="M357" s="37">
        <f t="shared" si="63"/>
        <v>8110253.2747519799</v>
      </c>
      <c r="N357" s="41">
        <f>'jan-nov'!M357</f>
        <v>8095888.3864848139</v>
      </c>
      <c r="O357" s="41">
        <f t="shared" si="64"/>
        <v>14364.888267165981</v>
      </c>
    </row>
    <row r="358" spans="1:15" x14ac:dyDescent="0.2">
      <c r="A358" s="33">
        <v>1938</v>
      </c>
      <c r="B358" s="34" t="s">
        <v>428</v>
      </c>
      <c r="C358" s="36">
        <v>64288971</v>
      </c>
      <c r="D358" s="36">
        <v>2877</v>
      </c>
      <c r="E358" s="37">
        <f t="shared" si="55"/>
        <v>22345.83628779979</v>
      </c>
      <c r="F358" s="38">
        <f t="shared" si="56"/>
        <v>0.72805047544361867</v>
      </c>
      <c r="G358" s="39">
        <f t="shared" si="57"/>
        <v>5008.1194306582065</v>
      </c>
      <c r="H358" s="39">
        <f t="shared" si="58"/>
        <v>1847.1584310225653</v>
      </c>
      <c r="I358" s="37">
        <f t="shared" si="59"/>
        <v>6855.2778616807718</v>
      </c>
      <c r="J358" s="40">
        <f t="shared" si="60"/>
        <v>-359.75961977816553</v>
      </c>
      <c r="K358" s="37">
        <f t="shared" si="61"/>
        <v>6495.518241902606</v>
      </c>
      <c r="L358" s="37">
        <f t="shared" si="62"/>
        <v>19722634.408055581</v>
      </c>
      <c r="M358" s="37">
        <f t="shared" si="63"/>
        <v>18687605.981953796</v>
      </c>
      <c r="N358" s="41">
        <f>'jan-nov'!M358</f>
        <v>18519633.677691925</v>
      </c>
      <c r="O358" s="41">
        <f t="shared" si="64"/>
        <v>167972.30426187068</v>
      </c>
    </row>
    <row r="359" spans="1:15" x14ac:dyDescent="0.2">
      <c r="A359" s="33">
        <v>1939</v>
      </c>
      <c r="B359" s="34" t="s">
        <v>429</v>
      </c>
      <c r="C359" s="36">
        <v>51882834</v>
      </c>
      <c r="D359" s="36">
        <v>1856</v>
      </c>
      <c r="E359" s="37">
        <f t="shared" si="55"/>
        <v>27954.113146551725</v>
      </c>
      <c r="F359" s="38">
        <f t="shared" si="56"/>
        <v>0.91077394038115844</v>
      </c>
      <c r="G359" s="39">
        <f t="shared" si="57"/>
        <v>1643.1533154070457</v>
      </c>
      <c r="H359" s="39">
        <f t="shared" si="58"/>
        <v>0</v>
      </c>
      <c r="I359" s="37">
        <f t="shared" si="59"/>
        <v>1643.1533154070457</v>
      </c>
      <c r="J359" s="40">
        <f t="shared" si="60"/>
        <v>-359.75961977816553</v>
      </c>
      <c r="K359" s="37">
        <f t="shared" si="61"/>
        <v>1283.3936956288803</v>
      </c>
      <c r="L359" s="37">
        <f t="shared" si="62"/>
        <v>3049692.5533954771</v>
      </c>
      <c r="M359" s="37">
        <f t="shared" si="63"/>
        <v>2381978.6990872021</v>
      </c>
      <c r="N359" s="41">
        <f>'jan-nov'!M359</f>
        <v>2356304.1511416216</v>
      </c>
      <c r="O359" s="41">
        <f t="shared" si="64"/>
        <v>25674.547945580445</v>
      </c>
    </row>
    <row r="360" spans="1:15" x14ac:dyDescent="0.2">
      <c r="A360" s="33">
        <v>1940</v>
      </c>
      <c r="B360" s="34" t="s">
        <v>430</v>
      </c>
      <c r="C360" s="36">
        <v>51110437</v>
      </c>
      <c r="D360" s="36">
        <v>2132</v>
      </c>
      <c r="E360" s="37">
        <f t="shared" si="55"/>
        <v>23973.000469043152</v>
      </c>
      <c r="F360" s="38">
        <f t="shared" si="56"/>
        <v>0.78106516867422493</v>
      </c>
      <c r="G360" s="39">
        <f t="shared" si="57"/>
        <v>4031.8209219121891</v>
      </c>
      <c r="H360" s="39">
        <f t="shared" si="58"/>
        <v>1277.6509675873885</v>
      </c>
      <c r="I360" s="37">
        <f t="shared" si="59"/>
        <v>5309.4718894995776</v>
      </c>
      <c r="J360" s="40">
        <f t="shared" si="60"/>
        <v>-359.75961977816553</v>
      </c>
      <c r="K360" s="37">
        <f t="shared" si="61"/>
        <v>4949.7122697214118</v>
      </c>
      <c r="L360" s="37">
        <f t="shared" si="62"/>
        <v>11319794.068413099</v>
      </c>
      <c r="M360" s="37">
        <f t="shared" si="63"/>
        <v>10552786.559046051</v>
      </c>
      <c r="N360" s="41">
        <f>'jan-nov'!M360</f>
        <v>10717810.610510666</v>
      </c>
      <c r="O360" s="41">
        <f t="shared" si="64"/>
        <v>-165024.05146461539</v>
      </c>
    </row>
    <row r="361" spans="1:15" x14ac:dyDescent="0.2">
      <c r="A361" s="33">
        <v>1941</v>
      </c>
      <c r="B361" s="34" t="s">
        <v>431</v>
      </c>
      <c r="C361" s="36">
        <v>69370974</v>
      </c>
      <c r="D361" s="36">
        <v>2925</v>
      </c>
      <c r="E361" s="37">
        <f t="shared" si="55"/>
        <v>23716.572307692306</v>
      </c>
      <c r="F361" s="38">
        <f t="shared" si="56"/>
        <v>0.77271047375996271</v>
      </c>
      <c r="G361" s="39">
        <f t="shared" si="57"/>
        <v>4185.6778187226964</v>
      </c>
      <c r="H361" s="39">
        <f t="shared" si="58"/>
        <v>1367.4008240601847</v>
      </c>
      <c r="I361" s="37">
        <f t="shared" si="59"/>
        <v>5553.0786427828807</v>
      </c>
      <c r="J361" s="40">
        <f t="shared" si="60"/>
        <v>-359.75961977816553</v>
      </c>
      <c r="K361" s="37">
        <f t="shared" si="61"/>
        <v>5193.3190230047148</v>
      </c>
      <c r="L361" s="37">
        <f t="shared" si="62"/>
        <v>16242755.030139927</v>
      </c>
      <c r="M361" s="37">
        <f t="shared" si="63"/>
        <v>15190458.142288791</v>
      </c>
      <c r="N361" s="41">
        <f>'jan-nov'!M361</f>
        <v>14960492.237590849</v>
      </c>
      <c r="O361" s="41">
        <f t="shared" si="64"/>
        <v>229965.90469794162</v>
      </c>
    </row>
    <row r="362" spans="1:15" x14ac:dyDescent="0.2">
      <c r="A362" s="33">
        <v>1942</v>
      </c>
      <c r="B362" s="34" t="s">
        <v>432</v>
      </c>
      <c r="C362" s="36">
        <v>111918654</v>
      </c>
      <c r="D362" s="36">
        <v>4944</v>
      </c>
      <c r="E362" s="37">
        <f t="shared" si="55"/>
        <v>22637.268203883494</v>
      </c>
      <c r="F362" s="38">
        <f t="shared" si="56"/>
        <v>0.73754562891791609</v>
      </c>
      <c r="G362" s="39">
        <f t="shared" si="57"/>
        <v>4833.2602810079843</v>
      </c>
      <c r="H362" s="39">
        <f t="shared" si="58"/>
        <v>1745.1572603932691</v>
      </c>
      <c r="I362" s="37">
        <f t="shared" si="59"/>
        <v>6578.4175414012534</v>
      </c>
      <c r="J362" s="40">
        <f t="shared" si="60"/>
        <v>-359.75961977816553</v>
      </c>
      <c r="K362" s="37">
        <f t="shared" si="61"/>
        <v>6218.6579216230875</v>
      </c>
      <c r="L362" s="37">
        <f t="shared" si="62"/>
        <v>32523696.324687798</v>
      </c>
      <c r="M362" s="37">
        <f t="shared" si="63"/>
        <v>30745044.764504544</v>
      </c>
      <c r="N362" s="41">
        <f>'jan-nov'!M362</f>
        <v>30838166.219589446</v>
      </c>
      <c r="O362" s="41">
        <f t="shared" si="64"/>
        <v>-93121.455084901303</v>
      </c>
    </row>
    <row r="363" spans="1:15" x14ac:dyDescent="0.2">
      <c r="A363" s="33">
        <v>1943</v>
      </c>
      <c r="B363" s="34" t="s">
        <v>433</v>
      </c>
      <c r="C363" s="36">
        <v>32636987</v>
      </c>
      <c r="D363" s="36">
        <v>1224</v>
      </c>
      <c r="E363" s="37">
        <f t="shared" si="55"/>
        <v>26664.205065359478</v>
      </c>
      <c r="F363" s="38">
        <f t="shared" si="56"/>
        <v>0.86874739996909456</v>
      </c>
      <c r="G363" s="39">
        <f t="shared" si="57"/>
        <v>2417.0981641223939</v>
      </c>
      <c r="H363" s="39">
        <f t="shared" si="58"/>
        <v>335.72935887667461</v>
      </c>
      <c r="I363" s="37">
        <f t="shared" si="59"/>
        <v>2752.8275229990686</v>
      </c>
      <c r="J363" s="40">
        <f t="shared" si="60"/>
        <v>-359.75961977816553</v>
      </c>
      <c r="K363" s="37">
        <f t="shared" si="61"/>
        <v>2393.0679032209032</v>
      </c>
      <c r="L363" s="37">
        <f t="shared" si="62"/>
        <v>3369460.8881508601</v>
      </c>
      <c r="M363" s="37">
        <f t="shared" si="63"/>
        <v>2929115.1135423854</v>
      </c>
      <c r="N363" s="41">
        <f>'jan-nov'!M363</f>
        <v>2741795.7774226326</v>
      </c>
      <c r="O363" s="41">
        <f t="shared" si="64"/>
        <v>187319.33611975284</v>
      </c>
    </row>
    <row r="364" spans="1:15" x14ac:dyDescent="0.2">
      <c r="A364" s="33">
        <v>2002</v>
      </c>
      <c r="B364" s="34" t="s">
        <v>434</v>
      </c>
      <c r="C364" s="36">
        <v>46676118</v>
      </c>
      <c r="D364" s="36">
        <v>2110</v>
      </c>
      <c r="E364" s="37">
        <f t="shared" si="55"/>
        <v>22121.382938388626</v>
      </c>
      <c r="F364" s="38">
        <f t="shared" si="56"/>
        <v>0.7207375529980653</v>
      </c>
      <c r="G364" s="39">
        <f t="shared" si="57"/>
        <v>5142.7914403049044</v>
      </c>
      <c r="H364" s="39">
        <f t="shared" si="58"/>
        <v>1925.7171033164727</v>
      </c>
      <c r="I364" s="37">
        <f t="shared" si="59"/>
        <v>7068.5085436213776</v>
      </c>
      <c r="J364" s="40">
        <f t="shared" si="60"/>
        <v>-359.75961977816553</v>
      </c>
      <c r="K364" s="37">
        <f t="shared" si="61"/>
        <v>6708.7489238432117</v>
      </c>
      <c r="L364" s="37">
        <f t="shared" si="62"/>
        <v>14914553.027041107</v>
      </c>
      <c r="M364" s="37">
        <f t="shared" si="63"/>
        <v>14155460.229309177</v>
      </c>
      <c r="N364" s="41">
        <f>'jan-nov'!M364</f>
        <v>13966161.658056987</v>
      </c>
      <c r="O364" s="41">
        <f t="shared" si="64"/>
        <v>189298.57125218958</v>
      </c>
    </row>
    <row r="365" spans="1:15" x14ac:dyDescent="0.2">
      <c r="A365" s="33">
        <v>2003</v>
      </c>
      <c r="B365" s="34" t="s">
        <v>435</v>
      </c>
      <c r="C365" s="36">
        <v>152908893</v>
      </c>
      <c r="D365" s="36">
        <v>6033</v>
      </c>
      <c r="E365" s="37">
        <f t="shared" si="55"/>
        <v>25345.415713575334</v>
      </c>
      <c r="F365" s="38">
        <f t="shared" si="56"/>
        <v>0.82577987786742058</v>
      </c>
      <c r="G365" s="39">
        <f t="shared" si="57"/>
        <v>3208.3717751928802</v>
      </c>
      <c r="H365" s="39">
        <f t="shared" si="58"/>
        <v>797.30563200112499</v>
      </c>
      <c r="I365" s="37">
        <f t="shared" si="59"/>
        <v>4005.6774071940054</v>
      </c>
      <c r="J365" s="40">
        <f t="shared" si="60"/>
        <v>-359.75961977816553</v>
      </c>
      <c r="K365" s="37">
        <f t="shared" si="61"/>
        <v>3645.9177874158399</v>
      </c>
      <c r="L365" s="37">
        <f t="shared" si="62"/>
        <v>24166251.797601435</v>
      </c>
      <c r="M365" s="37">
        <f t="shared" si="63"/>
        <v>21995822.011479761</v>
      </c>
      <c r="N365" s="41">
        <f>'jan-nov'!M365</f>
        <v>22029728.066046361</v>
      </c>
      <c r="O365" s="41">
        <f t="shared" si="64"/>
        <v>-33906.054566599429</v>
      </c>
    </row>
    <row r="366" spans="1:15" x14ac:dyDescent="0.2">
      <c r="A366" s="33">
        <v>2004</v>
      </c>
      <c r="B366" s="34" t="s">
        <v>436</v>
      </c>
      <c r="C366" s="36">
        <v>303061202</v>
      </c>
      <c r="D366" s="36">
        <v>10533</v>
      </c>
      <c r="E366" s="37">
        <f t="shared" si="55"/>
        <v>28772.543624798254</v>
      </c>
      <c r="F366" s="38">
        <f t="shared" si="56"/>
        <v>0.9374392524836308</v>
      </c>
      <c r="G366" s="39">
        <f t="shared" si="57"/>
        <v>1152.0950284591279</v>
      </c>
      <c r="H366" s="39">
        <f t="shared" si="58"/>
        <v>0</v>
      </c>
      <c r="I366" s="37">
        <f t="shared" si="59"/>
        <v>1152.0950284591279</v>
      </c>
      <c r="J366" s="40">
        <f t="shared" si="60"/>
        <v>-359.75961977816553</v>
      </c>
      <c r="K366" s="37">
        <f t="shared" si="61"/>
        <v>792.33540868096236</v>
      </c>
      <c r="L366" s="37">
        <f t="shared" si="62"/>
        <v>12135016.934759995</v>
      </c>
      <c r="M366" s="37">
        <f t="shared" si="63"/>
        <v>8345668.8596365768</v>
      </c>
      <c r="N366" s="41">
        <f>'jan-nov'!M366</f>
        <v>7328546.7194906641</v>
      </c>
      <c r="O366" s="41">
        <f t="shared" si="64"/>
        <v>1017122.1401459128</v>
      </c>
    </row>
    <row r="367" spans="1:15" x14ac:dyDescent="0.2">
      <c r="A367" s="33">
        <v>2011</v>
      </c>
      <c r="B367" s="34" t="s">
        <v>437</v>
      </c>
      <c r="C367" s="36">
        <v>56499810</v>
      </c>
      <c r="D367" s="36">
        <v>2946</v>
      </c>
      <c r="E367" s="37">
        <f t="shared" si="55"/>
        <v>19178.482688391039</v>
      </c>
      <c r="F367" s="38">
        <f t="shared" si="56"/>
        <v>0.62485481678721799</v>
      </c>
      <c r="G367" s="39">
        <f t="shared" si="57"/>
        <v>6908.5315903034571</v>
      </c>
      <c r="H367" s="39">
        <f t="shared" si="58"/>
        <v>2955.7321908156282</v>
      </c>
      <c r="I367" s="37">
        <f t="shared" si="59"/>
        <v>9864.2637811190853</v>
      </c>
      <c r="J367" s="40">
        <f t="shared" si="60"/>
        <v>-359.75961977816553</v>
      </c>
      <c r="K367" s="37">
        <f t="shared" si="61"/>
        <v>9504.5041613409194</v>
      </c>
      <c r="L367" s="37">
        <f t="shared" si="62"/>
        <v>29060121.099176824</v>
      </c>
      <c r="M367" s="37">
        <f t="shared" si="63"/>
        <v>28000269.25931035</v>
      </c>
      <c r="N367" s="41">
        <f>'jan-nov'!M367</f>
        <v>27949778.901296623</v>
      </c>
      <c r="O367" s="41">
        <f t="shared" si="64"/>
        <v>50490.358013726771</v>
      </c>
    </row>
    <row r="368" spans="1:15" x14ac:dyDescent="0.2">
      <c r="A368" s="33">
        <v>2012</v>
      </c>
      <c r="B368" s="34" t="s">
        <v>438</v>
      </c>
      <c r="C368" s="36">
        <v>542406246</v>
      </c>
      <c r="D368" s="36">
        <v>20635</v>
      </c>
      <c r="E368" s="37">
        <f t="shared" si="55"/>
        <v>26285.740053307487</v>
      </c>
      <c r="F368" s="38">
        <f t="shared" si="56"/>
        <v>0.85641661814404091</v>
      </c>
      <c r="G368" s="39">
        <f t="shared" si="57"/>
        <v>2644.1771713535882</v>
      </c>
      <c r="H368" s="39">
        <f t="shared" si="58"/>
        <v>468.19211309487144</v>
      </c>
      <c r="I368" s="37">
        <f t="shared" si="59"/>
        <v>3112.3692844484594</v>
      </c>
      <c r="J368" s="40">
        <f t="shared" si="60"/>
        <v>-359.75961977816553</v>
      </c>
      <c r="K368" s="37">
        <f t="shared" si="61"/>
        <v>2752.609664670294</v>
      </c>
      <c r="L368" s="37">
        <f t="shared" si="62"/>
        <v>64223740.184593961</v>
      </c>
      <c r="M368" s="37">
        <f t="shared" si="63"/>
        <v>56800100.430471517</v>
      </c>
      <c r="N368" s="41">
        <f>'jan-nov'!M368</f>
        <v>55714885.962799013</v>
      </c>
      <c r="O368" s="41">
        <f t="shared" si="64"/>
        <v>1085214.4676725045</v>
      </c>
    </row>
    <row r="369" spans="1:15" x14ac:dyDescent="0.2">
      <c r="A369" s="33">
        <v>2014</v>
      </c>
      <c r="B369" s="34" t="s">
        <v>439</v>
      </c>
      <c r="C369" s="36">
        <v>21025514</v>
      </c>
      <c r="D369" s="36">
        <v>941</v>
      </c>
      <c r="E369" s="37">
        <f t="shared" si="55"/>
        <v>22343.798087141338</v>
      </c>
      <c r="F369" s="38">
        <f t="shared" si="56"/>
        <v>0.72798406875651489</v>
      </c>
      <c r="G369" s="39">
        <f t="shared" si="57"/>
        <v>5009.3423510532775</v>
      </c>
      <c r="H369" s="39">
        <f t="shared" si="58"/>
        <v>1847.8718012530232</v>
      </c>
      <c r="I369" s="37">
        <f t="shared" si="59"/>
        <v>6857.214152306301</v>
      </c>
      <c r="J369" s="40">
        <f t="shared" si="60"/>
        <v>-359.75961977816553</v>
      </c>
      <c r="K369" s="37">
        <f t="shared" si="61"/>
        <v>6497.4545325281351</v>
      </c>
      <c r="L369" s="37">
        <f t="shared" si="62"/>
        <v>6452638.5173202297</v>
      </c>
      <c r="M369" s="37">
        <f t="shared" si="63"/>
        <v>6114104.7151089748</v>
      </c>
      <c r="N369" s="41">
        <f>'jan-nov'!M369</f>
        <v>5944138.3617685447</v>
      </c>
      <c r="O369" s="41">
        <f t="shared" si="64"/>
        <v>169966.35334043019</v>
      </c>
    </row>
    <row r="370" spans="1:15" x14ac:dyDescent="0.2">
      <c r="A370" s="33">
        <v>2015</v>
      </c>
      <c r="B370" s="34" t="s">
        <v>440</v>
      </c>
      <c r="C370" s="36">
        <v>22382816</v>
      </c>
      <c r="D370" s="36">
        <v>1022</v>
      </c>
      <c r="E370" s="37">
        <f t="shared" si="55"/>
        <v>21900.994129158513</v>
      </c>
      <c r="F370" s="38">
        <f t="shared" si="56"/>
        <v>0.71355705747863651</v>
      </c>
      <c r="G370" s="39">
        <f t="shared" si="57"/>
        <v>5275.0247258429727</v>
      </c>
      <c r="H370" s="39">
        <f t="shared" si="58"/>
        <v>2002.8531865470122</v>
      </c>
      <c r="I370" s="37">
        <f t="shared" si="59"/>
        <v>7277.8779123899849</v>
      </c>
      <c r="J370" s="40">
        <f t="shared" si="60"/>
        <v>-359.75961977816553</v>
      </c>
      <c r="K370" s="37">
        <f t="shared" si="61"/>
        <v>6918.118292611819</v>
      </c>
      <c r="L370" s="37">
        <f t="shared" si="62"/>
        <v>7437991.2264625644</v>
      </c>
      <c r="M370" s="37">
        <f t="shared" si="63"/>
        <v>7070316.8950492786</v>
      </c>
      <c r="N370" s="41">
        <f>'jan-nov'!M370</f>
        <v>6986086.9503479823</v>
      </c>
      <c r="O370" s="41">
        <f t="shared" si="64"/>
        <v>84229.944701296277</v>
      </c>
    </row>
    <row r="371" spans="1:15" x14ac:dyDescent="0.2">
      <c r="A371" s="33">
        <v>2017</v>
      </c>
      <c r="B371" s="34" t="s">
        <v>441</v>
      </c>
      <c r="C371" s="36">
        <v>24464601</v>
      </c>
      <c r="D371" s="36">
        <v>1027</v>
      </c>
      <c r="E371" s="37">
        <f t="shared" si="55"/>
        <v>23821.422590068159</v>
      </c>
      <c r="F371" s="38">
        <f t="shared" si="56"/>
        <v>0.77612660448565929</v>
      </c>
      <c r="G371" s="39">
        <f t="shared" si="57"/>
        <v>4122.767649297185</v>
      </c>
      <c r="H371" s="39">
        <f t="shared" si="58"/>
        <v>1330.703225228636</v>
      </c>
      <c r="I371" s="37">
        <f t="shared" si="59"/>
        <v>5453.4708745258213</v>
      </c>
      <c r="J371" s="40">
        <f t="shared" si="60"/>
        <v>-359.75961977816553</v>
      </c>
      <c r="K371" s="37">
        <f t="shared" si="61"/>
        <v>5093.7112547476554</v>
      </c>
      <c r="L371" s="37">
        <f t="shared" si="62"/>
        <v>5600714.5881380187</v>
      </c>
      <c r="M371" s="37">
        <f t="shared" si="63"/>
        <v>5231241.4586258419</v>
      </c>
      <c r="N371" s="41">
        <f>'jan-nov'!M371</f>
        <v>5113258.7440874549</v>
      </c>
      <c r="O371" s="41">
        <f t="shared" si="64"/>
        <v>117982.71453838702</v>
      </c>
    </row>
    <row r="372" spans="1:15" x14ac:dyDescent="0.2">
      <c r="A372" s="33">
        <v>2018</v>
      </c>
      <c r="B372" s="34" t="s">
        <v>442</v>
      </c>
      <c r="C372" s="36">
        <v>34428247</v>
      </c>
      <c r="D372" s="36">
        <v>1231</v>
      </c>
      <c r="E372" s="37">
        <f t="shared" si="55"/>
        <v>27967.706742485785</v>
      </c>
      <c r="F372" s="38">
        <f t="shared" si="56"/>
        <v>0.91121683380682028</v>
      </c>
      <c r="G372" s="39">
        <f t="shared" si="57"/>
        <v>1634.9971578466095</v>
      </c>
      <c r="H372" s="39">
        <f t="shared" si="58"/>
        <v>0</v>
      </c>
      <c r="I372" s="37">
        <f t="shared" si="59"/>
        <v>1634.9971578466095</v>
      </c>
      <c r="J372" s="40">
        <f t="shared" si="60"/>
        <v>-359.75961977816553</v>
      </c>
      <c r="K372" s="37">
        <f t="shared" si="61"/>
        <v>1275.2375380684439</v>
      </c>
      <c r="L372" s="37">
        <f t="shared" si="62"/>
        <v>2012681.5013091764</v>
      </c>
      <c r="M372" s="37">
        <f t="shared" si="63"/>
        <v>1569817.4093622544</v>
      </c>
      <c r="N372" s="41">
        <f>'jan-nov'!M372</f>
        <v>1564361.6199651591</v>
      </c>
      <c r="O372" s="41">
        <f t="shared" si="64"/>
        <v>5455.7893970953301</v>
      </c>
    </row>
    <row r="373" spans="1:15" x14ac:dyDescent="0.2">
      <c r="A373" s="33">
        <v>2019</v>
      </c>
      <c r="B373" s="34" t="s">
        <v>443</v>
      </c>
      <c r="C373" s="36">
        <v>87684940</v>
      </c>
      <c r="D373" s="36">
        <v>3239</v>
      </c>
      <c r="E373" s="37">
        <f t="shared" si="55"/>
        <v>27071.608521148504</v>
      </c>
      <c r="F373" s="38">
        <f t="shared" si="56"/>
        <v>0.88202102624400447</v>
      </c>
      <c r="G373" s="39">
        <f t="shared" si="57"/>
        <v>2172.6560906489781</v>
      </c>
      <c r="H373" s="39">
        <f t="shared" si="58"/>
        <v>193.13814935051539</v>
      </c>
      <c r="I373" s="37">
        <f t="shared" si="59"/>
        <v>2365.7942399994936</v>
      </c>
      <c r="J373" s="40">
        <f t="shared" si="60"/>
        <v>-359.75961977816553</v>
      </c>
      <c r="K373" s="37">
        <f t="shared" si="61"/>
        <v>2006.0346202213282</v>
      </c>
      <c r="L373" s="37">
        <f t="shared" si="62"/>
        <v>7662807.5433583595</v>
      </c>
      <c r="M373" s="37">
        <f t="shared" si="63"/>
        <v>6497546.1348968819</v>
      </c>
      <c r="N373" s="41">
        <f>'jan-nov'!M373</f>
        <v>6374445.6044296576</v>
      </c>
      <c r="O373" s="41">
        <f t="shared" si="64"/>
        <v>123100.53046722431</v>
      </c>
    </row>
    <row r="374" spans="1:15" x14ac:dyDescent="0.2">
      <c r="A374" s="33">
        <v>2020</v>
      </c>
      <c r="B374" s="34" t="s">
        <v>444</v>
      </c>
      <c r="C374" s="36">
        <v>95909819</v>
      </c>
      <c r="D374" s="36">
        <v>3964</v>
      </c>
      <c r="E374" s="37">
        <f t="shared" si="55"/>
        <v>24195.211654894047</v>
      </c>
      <c r="F374" s="38">
        <f t="shared" si="56"/>
        <v>0.78830503911022032</v>
      </c>
      <c r="G374" s="39">
        <f t="shared" si="57"/>
        <v>3898.4942104016523</v>
      </c>
      <c r="H374" s="39">
        <f t="shared" si="58"/>
        <v>1199.8770525395755</v>
      </c>
      <c r="I374" s="37">
        <f t="shared" si="59"/>
        <v>5098.3712629412275</v>
      </c>
      <c r="J374" s="40">
        <f t="shared" si="60"/>
        <v>-359.75961977816553</v>
      </c>
      <c r="K374" s="37">
        <f t="shared" si="61"/>
        <v>4738.6116431630617</v>
      </c>
      <c r="L374" s="37">
        <f t="shared" si="62"/>
        <v>20209943.686299026</v>
      </c>
      <c r="M374" s="37">
        <f t="shared" si="63"/>
        <v>18783856.553498376</v>
      </c>
      <c r="N374" s="41">
        <f>'jan-nov'!M374</f>
        <v>18313992.196653035</v>
      </c>
      <c r="O374" s="41">
        <f t="shared" si="64"/>
        <v>469864.35684534162</v>
      </c>
    </row>
    <row r="375" spans="1:15" x14ac:dyDescent="0.2">
      <c r="A375" s="33">
        <v>2021</v>
      </c>
      <c r="B375" s="34" t="s">
        <v>445</v>
      </c>
      <c r="C375" s="36">
        <v>56960766</v>
      </c>
      <c r="D375" s="36">
        <v>2701</v>
      </c>
      <c r="E375" s="37">
        <f t="shared" si="55"/>
        <v>21088.769344687153</v>
      </c>
      <c r="F375" s="38">
        <f t="shared" si="56"/>
        <v>0.68709393330259838</v>
      </c>
      <c r="G375" s="39">
        <f t="shared" si="57"/>
        <v>5762.3595965257891</v>
      </c>
      <c r="H375" s="39">
        <f t="shared" si="58"/>
        <v>2287.1318611119882</v>
      </c>
      <c r="I375" s="37">
        <f t="shared" si="59"/>
        <v>8049.4914576377778</v>
      </c>
      <c r="J375" s="40">
        <f t="shared" si="60"/>
        <v>-359.75961977816553</v>
      </c>
      <c r="K375" s="37">
        <f t="shared" si="61"/>
        <v>7689.7318378596119</v>
      </c>
      <c r="L375" s="37">
        <f t="shared" si="62"/>
        <v>21741676.427079637</v>
      </c>
      <c r="M375" s="37">
        <f t="shared" si="63"/>
        <v>20769965.694058813</v>
      </c>
      <c r="N375" s="41">
        <f>'jan-nov'!M375</f>
        <v>20514425.758062523</v>
      </c>
      <c r="O375" s="41">
        <f t="shared" si="64"/>
        <v>255539.9359962903</v>
      </c>
    </row>
    <row r="376" spans="1:15" x14ac:dyDescent="0.2">
      <c r="A376" s="33">
        <v>2022</v>
      </c>
      <c r="B376" s="34" t="s">
        <v>446</v>
      </c>
      <c r="C376" s="36">
        <v>33467521</v>
      </c>
      <c r="D376" s="36">
        <v>1349</v>
      </c>
      <c r="E376" s="37">
        <f t="shared" si="55"/>
        <v>24809.133432171981</v>
      </c>
      <c r="F376" s="38">
        <f t="shared" si="56"/>
        <v>0.80830724605722204</v>
      </c>
      <c r="G376" s="39">
        <f t="shared" si="57"/>
        <v>3530.141144034892</v>
      </c>
      <c r="H376" s="39">
        <f t="shared" si="58"/>
        <v>985.00443049229864</v>
      </c>
      <c r="I376" s="37">
        <f t="shared" si="59"/>
        <v>4515.1455745271905</v>
      </c>
      <c r="J376" s="40">
        <f t="shared" si="60"/>
        <v>-359.75961977816553</v>
      </c>
      <c r="K376" s="37">
        <f t="shared" si="61"/>
        <v>4155.3859547490247</v>
      </c>
      <c r="L376" s="37">
        <f t="shared" si="62"/>
        <v>6090931.3800371801</v>
      </c>
      <c r="M376" s="37">
        <f t="shared" si="63"/>
        <v>5605615.6529564345</v>
      </c>
      <c r="N376" s="41">
        <f>'jan-nov'!M376</f>
        <v>5464594.7709094202</v>
      </c>
      <c r="O376" s="41">
        <f t="shared" si="64"/>
        <v>141020.88204701431</v>
      </c>
    </row>
    <row r="377" spans="1:15" x14ac:dyDescent="0.2">
      <c r="A377" s="33">
        <v>2023</v>
      </c>
      <c r="B377" s="34" t="s">
        <v>447</v>
      </c>
      <c r="C377" s="36">
        <v>26285335</v>
      </c>
      <c r="D377" s="36">
        <v>1153</v>
      </c>
      <c r="E377" s="37">
        <f t="shared" si="55"/>
        <v>22797.341717259322</v>
      </c>
      <c r="F377" s="38">
        <f t="shared" si="56"/>
        <v>0.74276098966871651</v>
      </c>
      <c r="G377" s="39">
        <f t="shared" si="57"/>
        <v>4737.2161729824875</v>
      </c>
      <c r="H377" s="39">
        <f t="shared" si="58"/>
        <v>1689.1315307117293</v>
      </c>
      <c r="I377" s="37">
        <f t="shared" si="59"/>
        <v>6426.3477036942168</v>
      </c>
      <c r="J377" s="40">
        <f t="shared" si="60"/>
        <v>-359.75961977816553</v>
      </c>
      <c r="K377" s="37">
        <f t="shared" si="61"/>
        <v>6066.5880839160509</v>
      </c>
      <c r="L377" s="37">
        <f t="shared" si="62"/>
        <v>7409578.9023594316</v>
      </c>
      <c r="M377" s="37">
        <f t="shared" si="63"/>
        <v>6994776.0607552063</v>
      </c>
      <c r="N377" s="41">
        <f>'jan-nov'!M377</f>
        <v>6967019.3763221372</v>
      </c>
      <c r="O377" s="41">
        <f t="shared" si="64"/>
        <v>27756.68443306908</v>
      </c>
    </row>
    <row r="378" spans="1:15" x14ac:dyDescent="0.2">
      <c r="A378" s="33">
        <v>2024</v>
      </c>
      <c r="B378" s="34" t="s">
        <v>448</v>
      </c>
      <c r="C378" s="36">
        <v>26464283</v>
      </c>
      <c r="D378" s="36">
        <v>983</v>
      </c>
      <c r="E378" s="37">
        <f t="shared" si="55"/>
        <v>26921.956256358088</v>
      </c>
      <c r="F378" s="38">
        <f t="shared" si="56"/>
        <v>0.87714520055869039</v>
      </c>
      <c r="G378" s="39">
        <f t="shared" si="57"/>
        <v>2262.447449523228</v>
      </c>
      <c r="H378" s="39">
        <f t="shared" si="58"/>
        <v>245.51644202716122</v>
      </c>
      <c r="I378" s="37">
        <f t="shared" si="59"/>
        <v>2507.9638915503892</v>
      </c>
      <c r="J378" s="40">
        <f t="shared" si="60"/>
        <v>-359.75961977816553</v>
      </c>
      <c r="K378" s="37">
        <f t="shared" si="61"/>
        <v>2148.2042717722238</v>
      </c>
      <c r="L378" s="37">
        <f t="shared" si="62"/>
        <v>2465328.5053940327</v>
      </c>
      <c r="M378" s="37">
        <f t="shared" si="63"/>
        <v>2111684.7991520958</v>
      </c>
      <c r="N378" s="41">
        <f>'jan-nov'!M378</f>
        <v>2597762.0891801035</v>
      </c>
      <c r="O378" s="41">
        <f t="shared" si="64"/>
        <v>-486077.2900280077</v>
      </c>
    </row>
    <row r="379" spans="1:15" x14ac:dyDescent="0.2">
      <c r="A379" s="33">
        <v>2025</v>
      </c>
      <c r="B379" s="34" t="s">
        <v>449</v>
      </c>
      <c r="C379" s="36">
        <v>70134403</v>
      </c>
      <c r="D379" s="36">
        <v>2922</v>
      </c>
      <c r="E379" s="37">
        <f t="shared" si="55"/>
        <v>24002.191307323752</v>
      </c>
      <c r="F379" s="38">
        <f t="shared" si="56"/>
        <v>0.78201623639955287</v>
      </c>
      <c r="G379" s="39">
        <f t="shared" si="57"/>
        <v>4014.3064189438292</v>
      </c>
      <c r="H379" s="39">
        <f t="shared" si="58"/>
        <v>1267.4341741891785</v>
      </c>
      <c r="I379" s="37">
        <f t="shared" si="59"/>
        <v>5281.7405931330077</v>
      </c>
      <c r="J379" s="40">
        <f t="shared" si="60"/>
        <v>-359.75961977816553</v>
      </c>
      <c r="K379" s="37">
        <f t="shared" si="61"/>
        <v>4921.9809733548418</v>
      </c>
      <c r="L379" s="37">
        <f t="shared" si="62"/>
        <v>15433246.013134649</v>
      </c>
      <c r="M379" s="37">
        <f t="shared" si="63"/>
        <v>14382028.404142847</v>
      </c>
      <c r="N379" s="41">
        <f>'jan-nov'!M379</f>
        <v>14150014.621347163</v>
      </c>
      <c r="O379" s="41">
        <f t="shared" si="64"/>
        <v>232013.78279568441</v>
      </c>
    </row>
    <row r="380" spans="1:15" x14ac:dyDescent="0.2">
      <c r="A380" s="33">
        <v>2027</v>
      </c>
      <c r="B380" s="34" t="s">
        <v>450</v>
      </c>
      <c r="C380" s="36">
        <v>20491957</v>
      </c>
      <c r="D380" s="36">
        <v>944</v>
      </c>
      <c r="E380" s="37">
        <f t="shared" si="55"/>
        <v>21707.581567796609</v>
      </c>
      <c r="F380" s="38">
        <f t="shared" si="56"/>
        <v>0.70725547603667527</v>
      </c>
      <c r="G380" s="39">
        <f t="shared" si="57"/>
        <v>5391.0722626601146</v>
      </c>
      <c r="H380" s="39">
        <f t="shared" si="58"/>
        <v>2070.5475830236787</v>
      </c>
      <c r="I380" s="37">
        <f t="shared" si="59"/>
        <v>7461.6198456837938</v>
      </c>
      <c r="J380" s="40">
        <f t="shared" si="60"/>
        <v>-359.75961977816553</v>
      </c>
      <c r="K380" s="37">
        <f t="shared" si="61"/>
        <v>7101.8602259056279</v>
      </c>
      <c r="L380" s="37">
        <f t="shared" si="62"/>
        <v>7043769.1343255015</v>
      </c>
      <c r="M380" s="37">
        <f t="shared" si="63"/>
        <v>6704156.0532549126</v>
      </c>
      <c r="N380" s="41">
        <f>'jan-nov'!M380</f>
        <v>6738464.0780122261</v>
      </c>
      <c r="O380" s="41">
        <f t="shared" si="64"/>
        <v>-34308.024757313542</v>
      </c>
    </row>
    <row r="381" spans="1:15" x14ac:dyDescent="0.2">
      <c r="A381" s="33">
        <v>2028</v>
      </c>
      <c r="B381" s="34" t="s">
        <v>451</v>
      </c>
      <c r="C381" s="36">
        <v>61492870</v>
      </c>
      <c r="D381" s="36">
        <v>2263</v>
      </c>
      <c r="E381" s="37">
        <f t="shared" si="55"/>
        <v>27173.163941670347</v>
      </c>
      <c r="F381" s="38">
        <f t="shared" si="56"/>
        <v>0.88532980696013153</v>
      </c>
      <c r="G381" s="39">
        <f t="shared" si="57"/>
        <v>2111.722838335872</v>
      </c>
      <c r="H381" s="39">
        <f t="shared" si="58"/>
        <v>157.59375216787029</v>
      </c>
      <c r="I381" s="37">
        <f t="shared" si="59"/>
        <v>2269.3165905037422</v>
      </c>
      <c r="J381" s="40">
        <f t="shared" si="60"/>
        <v>-359.75961977816553</v>
      </c>
      <c r="K381" s="37">
        <f t="shared" si="61"/>
        <v>1909.5569707255768</v>
      </c>
      <c r="L381" s="37">
        <f t="shared" si="62"/>
        <v>5135463.4443099685</v>
      </c>
      <c r="M381" s="37">
        <f t="shared" si="63"/>
        <v>4321327.4247519802</v>
      </c>
      <c r="N381" s="41">
        <f>'jan-nov'!M381</f>
        <v>4257662.2864848217</v>
      </c>
      <c r="O381" s="41">
        <f t="shared" si="64"/>
        <v>63665.138267158531</v>
      </c>
    </row>
    <row r="382" spans="1:15" x14ac:dyDescent="0.2">
      <c r="A382" s="33">
        <v>2030</v>
      </c>
      <c r="B382" s="34" t="s">
        <v>452</v>
      </c>
      <c r="C382" s="36">
        <v>262229442</v>
      </c>
      <c r="D382" s="36">
        <v>10171</v>
      </c>
      <c r="E382" s="37">
        <f t="shared" si="55"/>
        <v>25782.070789499558</v>
      </c>
      <c r="F382" s="38">
        <f t="shared" si="56"/>
        <v>0.84000655220339382</v>
      </c>
      <c r="G382" s="39">
        <f t="shared" si="57"/>
        <v>2946.3787296383457</v>
      </c>
      <c r="H382" s="39">
        <f t="shared" si="58"/>
        <v>644.47635542764669</v>
      </c>
      <c r="I382" s="37">
        <f t="shared" si="59"/>
        <v>3590.8550850659922</v>
      </c>
      <c r="J382" s="40">
        <f t="shared" si="60"/>
        <v>-359.75961977816553</v>
      </c>
      <c r="K382" s="37">
        <f t="shared" si="61"/>
        <v>3231.0954652878268</v>
      </c>
      <c r="L382" s="37">
        <f t="shared" si="62"/>
        <v>36522587.07020621</v>
      </c>
      <c r="M382" s="37">
        <f t="shared" si="63"/>
        <v>32863471.977442484</v>
      </c>
      <c r="N382" s="41">
        <f>'jan-nov'!M382</f>
        <v>31709426.104833014</v>
      </c>
      <c r="O382" s="41">
        <f t="shared" si="64"/>
        <v>1154045.87260947</v>
      </c>
    </row>
    <row r="383" spans="1:15" x14ac:dyDescent="0.2">
      <c r="A383" s="33">
        <v>5001</v>
      </c>
      <c r="B383" s="34" t="s">
        <v>453</v>
      </c>
      <c r="C383" s="36">
        <v>6030359116</v>
      </c>
      <c r="D383" s="36">
        <v>193501</v>
      </c>
      <c r="E383" s="37">
        <f t="shared" si="55"/>
        <v>31164.485537542441</v>
      </c>
      <c r="F383" s="38">
        <f t="shared" si="56"/>
        <v>1.0153711957941487</v>
      </c>
      <c r="G383" s="39">
        <f t="shared" si="57"/>
        <v>-283.07011918738425</v>
      </c>
      <c r="H383" s="39">
        <f t="shared" si="58"/>
        <v>0</v>
      </c>
      <c r="I383" s="37">
        <f t="shared" si="59"/>
        <v>-283.07011918738425</v>
      </c>
      <c r="J383" s="40">
        <f t="shared" si="60"/>
        <v>-359.75961977816553</v>
      </c>
      <c r="K383" s="37">
        <f t="shared" si="61"/>
        <v>-642.82973896554972</v>
      </c>
      <c r="L383" s="37">
        <f t="shared" si="62"/>
        <v>-54774351.132878043</v>
      </c>
      <c r="M383" s="37">
        <f t="shared" si="63"/>
        <v>-124388197.31957284</v>
      </c>
      <c r="N383" s="41">
        <f>'jan-nov'!M383</f>
        <v>-128864544.75395766</v>
      </c>
      <c r="O383" s="41">
        <f t="shared" si="64"/>
        <v>4476347.4343848228</v>
      </c>
    </row>
    <row r="384" spans="1:15" x14ac:dyDescent="0.2">
      <c r="A384" s="33">
        <v>5004</v>
      </c>
      <c r="B384" s="34" t="s">
        <v>454</v>
      </c>
      <c r="C384" s="36">
        <v>507896167</v>
      </c>
      <c r="D384" s="36">
        <v>22096</v>
      </c>
      <c r="E384" s="37">
        <f t="shared" si="55"/>
        <v>22985.887355177409</v>
      </c>
      <c r="F384" s="38">
        <f t="shared" si="56"/>
        <v>0.74890400170734095</v>
      </c>
      <c r="G384" s="39">
        <f t="shared" si="57"/>
        <v>4624.0887902316354</v>
      </c>
      <c r="H384" s="39">
        <f t="shared" si="58"/>
        <v>1623.1405574403989</v>
      </c>
      <c r="I384" s="37">
        <f t="shared" si="59"/>
        <v>6247.2293476720342</v>
      </c>
      <c r="J384" s="40">
        <f t="shared" si="60"/>
        <v>-359.75961977816553</v>
      </c>
      <c r="K384" s="37">
        <f t="shared" si="61"/>
        <v>5887.4697278938684</v>
      </c>
      <c r="L384" s="37">
        <f t="shared" si="62"/>
        <v>138038779.66616127</v>
      </c>
      <c r="M384" s="37">
        <f t="shared" si="63"/>
        <v>130089531.10754292</v>
      </c>
      <c r="N384" s="41">
        <f>'jan-nov'!M384</f>
        <v>127432784.82347262</v>
      </c>
      <c r="O384" s="41">
        <f t="shared" si="64"/>
        <v>2656746.2840702981</v>
      </c>
    </row>
    <row r="385" spans="1:15" x14ac:dyDescent="0.2">
      <c r="A385" s="33">
        <v>5005</v>
      </c>
      <c r="B385" s="34" t="s">
        <v>455</v>
      </c>
      <c r="C385" s="36">
        <v>318588872</v>
      </c>
      <c r="D385" s="36">
        <v>13078</v>
      </c>
      <c r="E385" s="37">
        <f t="shared" si="55"/>
        <v>24360.672274048018</v>
      </c>
      <c r="F385" s="38">
        <f t="shared" si="56"/>
        <v>0.79369591734322764</v>
      </c>
      <c r="G385" s="39">
        <f t="shared" si="57"/>
        <v>3799.2178389092696</v>
      </c>
      <c r="H385" s="39">
        <f t="shared" si="58"/>
        <v>1141.9658358356855</v>
      </c>
      <c r="I385" s="37">
        <f t="shared" si="59"/>
        <v>4941.1836747449552</v>
      </c>
      <c r="J385" s="40">
        <f t="shared" si="60"/>
        <v>-359.75961977816553</v>
      </c>
      <c r="K385" s="37">
        <f t="shared" si="61"/>
        <v>4581.4240549667893</v>
      </c>
      <c r="L385" s="37">
        <f t="shared" si="62"/>
        <v>64620800.098314524</v>
      </c>
      <c r="M385" s="37">
        <f t="shared" si="63"/>
        <v>59915863.790855668</v>
      </c>
      <c r="N385" s="41">
        <f>'jan-nov'!M385</f>
        <v>57911750.944961749</v>
      </c>
      <c r="O385" s="41">
        <f t="shared" si="64"/>
        <v>2004112.8458939195</v>
      </c>
    </row>
    <row r="386" spans="1:15" x14ac:dyDescent="0.2">
      <c r="A386" s="33">
        <v>5011</v>
      </c>
      <c r="B386" s="34" t="s">
        <v>456</v>
      </c>
      <c r="C386" s="36">
        <v>111638932</v>
      </c>
      <c r="D386" s="36">
        <v>4225</v>
      </c>
      <c r="E386" s="37">
        <f t="shared" si="55"/>
        <v>26423.415857988166</v>
      </c>
      <c r="F386" s="38">
        <f t="shared" si="56"/>
        <v>0.86090223836267543</v>
      </c>
      <c r="G386" s="39">
        <f t="shared" si="57"/>
        <v>2561.5716885451807</v>
      </c>
      <c r="H386" s="39">
        <f t="shared" si="58"/>
        <v>420.00558145663376</v>
      </c>
      <c r="I386" s="37">
        <f t="shared" si="59"/>
        <v>2981.5772700018142</v>
      </c>
      <c r="J386" s="40">
        <f t="shared" si="60"/>
        <v>-359.75961977816553</v>
      </c>
      <c r="K386" s="37">
        <f t="shared" si="61"/>
        <v>2621.8176502236488</v>
      </c>
      <c r="L386" s="37">
        <f t="shared" si="62"/>
        <v>12597163.965757664</v>
      </c>
      <c r="M386" s="37">
        <f t="shared" si="63"/>
        <v>11077179.572194915</v>
      </c>
      <c r="N386" s="41">
        <f>'jan-nov'!M386</f>
        <v>10432249.70985345</v>
      </c>
      <c r="O386" s="41">
        <f t="shared" si="64"/>
        <v>644929.86234146543</v>
      </c>
    </row>
    <row r="387" spans="1:15" x14ac:dyDescent="0.2">
      <c r="A387" s="33">
        <v>5012</v>
      </c>
      <c r="B387" s="34" t="s">
        <v>457</v>
      </c>
      <c r="C387" s="36">
        <v>25630472</v>
      </c>
      <c r="D387" s="36">
        <v>987</v>
      </c>
      <c r="E387" s="37">
        <f t="shared" si="55"/>
        <v>25968.056737588653</v>
      </c>
      <c r="F387" s="38">
        <f t="shared" si="56"/>
        <v>0.84606616689796788</v>
      </c>
      <c r="G387" s="39">
        <f t="shared" si="57"/>
        <v>2834.7871607848888</v>
      </c>
      <c r="H387" s="39">
        <f t="shared" si="58"/>
        <v>579.3812735964633</v>
      </c>
      <c r="I387" s="37">
        <f t="shared" si="59"/>
        <v>3414.1684343813522</v>
      </c>
      <c r="J387" s="40">
        <f t="shared" si="60"/>
        <v>-359.75961977816553</v>
      </c>
      <c r="K387" s="37">
        <f t="shared" si="61"/>
        <v>3054.4088146031868</v>
      </c>
      <c r="L387" s="37">
        <f t="shared" si="62"/>
        <v>3369784.2447343948</v>
      </c>
      <c r="M387" s="37">
        <f t="shared" si="63"/>
        <v>3014701.5000133454</v>
      </c>
      <c r="N387" s="41">
        <f>'jan-nov'!M387</f>
        <v>2902099.4441716825</v>
      </c>
      <c r="O387" s="41">
        <f t="shared" si="64"/>
        <v>112602.05584166292</v>
      </c>
    </row>
    <row r="388" spans="1:15" x14ac:dyDescent="0.2">
      <c r="A388" s="33">
        <v>5013</v>
      </c>
      <c r="B388" s="34" t="s">
        <v>458</v>
      </c>
      <c r="C388" s="36">
        <v>114744095</v>
      </c>
      <c r="D388" s="36">
        <v>4648</v>
      </c>
      <c r="E388" s="37">
        <f t="shared" si="55"/>
        <v>24686.76742685026</v>
      </c>
      <c r="F388" s="38">
        <f t="shared" si="56"/>
        <v>0.80432043494819871</v>
      </c>
      <c r="G388" s="39">
        <f t="shared" si="57"/>
        <v>3603.5607472279248</v>
      </c>
      <c r="H388" s="39">
        <f t="shared" si="58"/>
        <v>1027.8325323549009</v>
      </c>
      <c r="I388" s="37">
        <f t="shared" si="59"/>
        <v>4631.3932795828259</v>
      </c>
      <c r="J388" s="40">
        <f t="shared" si="60"/>
        <v>-359.75961977816553</v>
      </c>
      <c r="K388" s="37">
        <f t="shared" si="61"/>
        <v>4271.6336598046601</v>
      </c>
      <c r="L388" s="37">
        <f t="shared" si="62"/>
        <v>21526715.963500977</v>
      </c>
      <c r="M388" s="37">
        <f t="shared" si="63"/>
        <v>19854553.250772059</v>
      </c>
      <c r="N388" s="41">
        <f>'jan-nov'!M388</f>
        <v>19548460.100212738</v>
      </c>
      <c r="O388" s="41">
        <f t="shared" si="64"/>
        <v>306093.15055932105</v>
      </c>
    </row>
    <row r="389" spans="1:15" x14ac:dyDescent="0.2">
      <c r="A389" s="33">
        <v>5014</v>
      </c>
      <c r="B389" s="34" t="s">
        <v>459</v>
      </c>
      <c r="C389" s="36">
        <v>199096486</v>
      </c>
      <c r="D389" s="36">
        <v>4962</v>
      </c>
      <c r="E389" s="37">
        <f t="shared" si="55"/>
        <v>40124.241434905278</v>
      </c>
      <c r="F389" s="38">
        <f t="shared" si="56"/>
        <v>1.307289316777396</v>
      </c>
      <c r="G389" s="39">
        <f t="shared" si="57"/>
        <v>-5658.9236576050862</v>
      </c>
      <c r="H389" s="39">
        <f t="shared" si="58"/>
        <v>0</v>
      </c>
      <c r="I389" s="37">
        <f t="shared" si="59"/>
        <v>-5658.9236576050862</v>
      </c>
      <c r="J389" s="40">
        <f t="shared" si="60"/>
        <v>-359.75961977816553</v>
      </c>
      <c r="K389" s="37">
        <f t="shared" si="61"/>
        <v>-6018.6832773832521</v>
      </c>
      <c r="L389" s="37">
        <f t="shared" si="62"/>
        <v>-28079579.189036436</v>
      </c>
      <c r="M389" s="37">
        <f t="shared" si="63"/>
        <v>-29864706.422375698</v>
      </c>
      <c r="N389" s="41">
        <f>'jan-nov'!M389</f>
        <v>-29887956.835363824</v>
      </c>
      <c r="O389" s="41">
        <f t="shared" si="64"/>
        <v>23250.412988126278</v>
      </c>
    </row>
    <row r="390" spans="1:15" x14ac:dyDescent="0.2">
      <c r="A390" s="33">
        <v>5015</v>
      </c>
      <c r="B390" s="34" t="s">
        <v>460</v>
      </c>
      <c r="C390" s="36">
        <v>140446112</v>
      </c>
      <c r="D390" s="36">
        <v>5351</v>
      </c>
      <c r="E390" s="37">
        <f t="shared" si="55"/>
        <v>26246.703793683424</v>
      </c>
      <c r="F390" s="38">
        <f t="shared" si="56"/>
        <v>0.85514477640078268</v>
      </c>
      <c r="G390" s="39">
        <f t="shared" si="57"/>
        <v>2667.5989271280259</v>
      </c>
      <c r="H390" s="39">
        <f t="shared" si="58"/>
        <v>481.85480396329348</v>
      </c>
      <c r="I390" s="37">
        <f t="shared" si="59"/>
        <v>3149.4537310913192</v>
      </c>
      <c r="J390" s="40">
        <f t="shared" si="60"/>
        <v>-359.75961977816553</v>
      </c>
      <c r="K390" s="37">
        <f t="shared" si="61"/>
        <v>2789.6941113131538</v>
      </c>
      <c r="L390" s="37">
        <f t="shared" si="62"/>
        <v>16852726.915069651</v>
      </c>
      <c r="M390" s="37">
        <f t="shared" si="63"/>
        <v>14927653.189636687</v>
      </c>
      <c r="N390" s="41">
        <f>'jan-nov'!M390</f>
        <v>14140060.389982436</v>
      </c>
      <c r="O390" s="41">
        <f t="shared" si="64"/>
        <v>787592.79965425096</v>
      </c>
    </row>
    <row r="391" spans="1:15" x14ac:dyDescent="0.2">
      <c r="A391" s="33">
        <v>5016</v>
      </c>
      <c r="B391" s="34" t="s">
        <v>461</v>
      </c>
      <c r="C391" s="36">
        <v>36629678</v>
      </c>
      <c r="D391" s="36">
        <v>1684</v>
      </c>
      <c r="E391" s="37">
        <f t="shared" si="55"/>
        <v>21751.590261282661</v>
      </c>
      <c r="F391" s="38">
        <f t="shared" si="56"/>
        <v>0.70868932482190361</v>
      </c>
      <c r="G391" s="39">
        <f t="shared" si="57"/>
        <v>5364.6670465684838</v>
      </c>
      <c r="H391" s="39">
        <f t="shared" si="58"/>
        <v>2055.1445403035605</v>
      </c>
      <c r="I391" s="37">
        <f t="shared" si="59"/>
        <v>7419.8115868720442</v>
      </c>
      <c r="J391" s="40">
        <f t="shared" si="60"/>
        <v>-359.75961977816553</v>
      </c>
      <c r="K391" s="37">
        <f t="shared" si="61"/>
        <v>7060.0519670938784</v>
      </c>
      <c r="L391" s="37">
        <f t="shared" si="62"/>
        <v>12494962.712292522</v>
      </c>
      <c r="M391" s="37">
        <f t="shared" si="63"/>
        <v>11889127.512586091</v>
      </c>
      <c r="N391" s="41">
        <f>'jan-nov'!M391</f>
        <v>11721032.101454014</v>
      </c>
      <c r="O391" s="41">
        <f t="shared" si="64"/>
        <v>168095.41113207676</v>
      </c>
    </row>
    <row r="392" spans="1:15" x14ac:dyDescent="0.2">
      <c r="A392" s="33">
        <v>5017</v>
      </c>
      <c r="B392" s="34" t="s">
        <v>462</v>
      </c>
      <c r="C392" s="36">
        <v>111955725</v>
      </c>
      <c r="D392" s="36">
        <v>4864</v>
      </c>
      <c r="E392" s="37">
        <f t="shared" si="55"/>
        <v>23017.213199013157</v>
      </c>
      <c r="F392" s="38">
        <f t="shared" si="56"/>
        <v>0.74992463012350541</v>
      </c>
      <c r="G392" s="39">
        <f t="shared" si="57"/>
        <v>4605.2932839301866</v>
      </c>
      <c r="H392" s="39">
        <f t="shared" si="58"/>
        <v>1612.1765120978871</v>
      </c>
      <c r="I392" s="37">
        <f t="shared" si="59"/>
        <v>6217.4697960280737</v>
      </c>
      <c r="J392" s="40">
        <f t="shared" si="60"/>
        <v>-359.75961977816553</v>
      </c>
      <c r="K392" s="37">
        <f t="shared" si="61"/>
        <v>5857.7101762499078</v>
      </c>
      <c r="L392" s="37">
        <f t="shared" si="62"/>
        <v>30241773.087880552</v>
      </c>
      <c r="M392" s="37">
        <f t="shared" si="63"/>
        <v>28491902.297279552</v>
      </c>
      <c r="N392" s="41">
        <f>'jan-nov'!M392</f>
        <v>27854881.019757912</v>
      </c>
      <c r="O392" s="41">
        <f t="shared" si="64"/>
        <v>637021.27752164006</v>
      </c>
    </row>
    <row r="393" spans="1:15" x14ac:dyDescent="0.2">
      <c r="A393" s="33">
        <v>5018</v>
      </c>
      <c r="B393" s="34" t="s">
        <v>463</v>
      </c>
      <c r="C393" s="36">
        <v>84882840</v>
      </c>
      <c r="D393" s="36">
        <v>3277</v>
      </c>
      <c r="E393" s="37">
        <f t="shared" ref="E393:E429" si="65">(C393)/D393</f>
        <v>25902.606042111689</v>
      </c>
      <c r="F393" s="38">
        <f t="shared" ref="F393:F433" si="66">IF(ISNUMBER(C393),E393/E$435,"")</f>
        <v>0.84393371549420737</v>
      </c>
      <c r="G393" s="39">
        <f t="shared" ref="G393:G433" si="67">(E$435-E393)*0.6</f>
        <v>2874.0575780710669</v>
      </c>
      <c r="H393" s="39">
        <f t="shared" ref="H393:H433" si="68">IF(E393&gt;=E$435*0.9,0,IF(E393&lt;0.9*E$435,(E$435*0.9-E393)*0.35))</f>
        <v>602.28901701340067</v>
      </c>
      <c r="I393" s="37">
        <f t="shared" ref="I393:I433" si="69">G393+H393</f>
        <v>3476.3465950844675</v>
      </c>
      <c r="J393" s="40">
        <f t="shared" ref="J393:J433" si="70">I$437</f>
        <v>-359.75961977816553</v>
      </c>
      <c r="K393" s="37">
        <f t="shared" ref="K393:K433" si="71">I393+J393</f>
        <v>3116.5869753063021</v>
      </c>
      <c r="L393" s="37">
        <f t="shared" ref="L393:L433" si="72">(I393*D393)</f>
        <v>11391987.7920918</v>
      </c>
      <c r="M393" s="37">
        <f t="shared" ref="M393:M433" si="73">(K393*D393)</f>
        <v>10213055.518078752</v>
      </c>
      <c r="N393" s="41">
        <f>'jan-nov'!M393</f>
        <v>10078316.576849643</v>
      </c>
      <c r="O393" s="41">
        <f t="shared" ref="O393:O433" si="74">M393-N393</f>
        <v>134738.94122910872</v>
      </c>
    </row>
    <row r="394" spans="1:15" x14ac:dyDescent="0.2">
      <c r="A394" s="33">
        <v>5019</v>
      </c>
      <c r="B394" s="34" t="s">
        <v>464</v>
      </c>
      <c r="C394" s="36">
        <v>20843469</v>
      </c>
      <c r="D394" s="36">
        <v>953</v>
      </c>
      <c r="E394" s="37">
        <f t="shared" si="65"/>
        <v>21871.426023084994</v>
      </c>
      <c r="F394" s="38">
        <f t="shared" si="66"/>
        <v>0.712593697978122</v>
      </c>
      <c r="G394" s="39">
        <f t="shared" si="67"/>
        <v>5292.7655894870841</v>
      </c>
      <c r="H394" s="39">
        <f t="shared" si="68"/>
        <v>2013.2020236727437</v>
      </c>
      <c r="I394" s="37">
        <f t="shared" si="69"/>
        <v>7305.967613159828</v>
      </c>
      <c r="J394" s="40">
        <f t="shared" si="70"/>
        <v>-359.75961977816553</v>
      </c>
      <c r="K394" s="37">
        <f t="shared" si="71"/>
        <v>6946.2079933816622</v>
      </c>
      <c r="L394" s="37">
        <f t="shared" si="72"/>
        <v>6962587.1353413165</v>
      </c>
      <c r="M394" s="37">
        <f t="shared" si="73"/>
        <v>6619736.2176927244</v>
      </c>
      <c r="N394" s="41">
        <f>'jan-nov'!M394</f>
        <v>6449275.5267432742</v>
      </c>
      <c r="O394" s="41">
        <f t="shared" si="74"/>
        <v>170460.69094945025</v>
      </c>
    </row>
    <row r="395" spans="1:15" x14ac:dyDescent="0.2">
      <c r="A395" s="33">
        <v>5020</v>
      </c>
      <c r="B395" s="34" t="s">
        <v>465</v>
      </c>
      <c r="C395" s="36">
        <v>20689663</v>
      </c>
      <c r="D395" s="36">
        <v>967</v>
      </c>
      <c r="E395" s="37">
        <f t="shared" si="65"/>
        <v>21395.721820062048</v>
      </c>
      <c r="F395" s="38">
        <f t="shared" si="66"/>
        <v>0.69709476266324755</v>
      </c>
      <c r="G395" s="39">
        <f t="shared" si="67"/>
        <v>5578.1881113008512</v>
      </c>
      <c r="H395" s="39">
        <f t="shared" si="68"/>
        <v>2179.6984947307747</v>
      </c>
      <c r="I395" s="37">
        <f t="shared" si="69"/>
        <v>7757.8866060316259</v>
      </c>
      <c r="J395" s="40">
        <f t="shared" si="70"/>
        <v>-359.75961977816553</v>
      </c>
      <c r="K395" s="37">
        <f t="shared" si="71"/>
        <v>7398.12698625346</v>
      </c>
      <c r="L395" s="37">
        <f t="shared" si="72"/>
        <v>7501876.3480325826</v>
      </c>
      <c r="M395" s="37">
        <f t="shared" si="73"/>
        <v>7153988.7957070954</v>
      </c>
      <c r="N395" s="41">
        <f>'jan-nov'!M395</f>
        <v>7193148.2192137949</v>
      </c>
      <c r="O395" s="41">
        <f t="shared" si="74"/>
        <v>-39159.423506699502</v>
      </c>
    </row>
    <row r="396" spans="1:15" x14ac:dyDescent="0.2">
      <c r="A396" s="33">
        <v>5021</v>
      </c>
      <c r="B396" s="34" t="s">
        <v>466</v>
      </c>
      <c r="C396" s="36">
        <v>174332758</v>
      </c>
      <c r="D396" s="36">
        <v>6970</v>
      </c>
      <c r="E396" s="37">
        <f t="shared" si="65"/>
        <v>25011.873457675752</v>
      </c>
      <c r="F396" s="38">
        <f t="shared" si="66"/>
        <v>0.81491272593537101</v>
      </c>
      <c r="G396" s="39">
        <f t="shared" si="67"/>
        <v>3408.4971287326289</v>
      </c>
      <c r="H396" s="39">
        <f t="shared" si="68"/>
        <v>914.04542156597847</v>
      </c>
      <c r="I396" s="37">
        <f t="shared" si="69"/>
        <v>4322.5425502986072</v>
      </c>
      <c r="J396" s="40">
        <f t="shared" si="70"/>
        <v>-359.75961977816553</v>
      </c>
      <c r="K396" s="37">
        <f t="shared" si="71"/>
        <v>3962.7829305204418</v>
      </c>
      <c r="L396" s="37">
        <f t="shared" si="72"/>
        <v>30128121.575581294</v>
      </c>
      <c r="M396" s="37">
        <f t="shared" si="73"/>
        <v>27620597.025727481</v>
      </c>
      <c r="N396" s="41">
        <f>'jan-nov'!M396</f>
        <v>27722644.522823319</v>
      </c>
      <c r="O396" s="41">
        <f t="shared" si="74"/>
        <v>-102047.49709583819</v>
      </c>
    </row>
    <row r="397" spans="1:15" x14ac:dyDescent="0.2">
      <c r="A397" s="33">
        <v>5022</v>
      </c>
      <c r="B397" s="34" t="s">
        <v>467</v>
      </c>
      <c r="C397" s="36">
        <v>60863834</v>
      </c>
      <c r="D397" s="36">
        <v>2541</v>
      </c>
      <c r="E397" s="37">
        <f t="shared" si="65"/>
        <v>23952.709169618262</v>
      </c>
      <c r="F397" s="38">
        <f t="shared" si="66"/>
        <v>0.78040405713633521</v>
      </c>
      <c r="G397" s="39">
        <f t="shared" si="67"/>
        <v>4043.9957015671234</v>
      </c>
      <c r="H397" s="39">
        <f t="shared" si="68"/>
        <v>1284.7529223861002</v>
      </c>
      <c r="I397" s="37">
        <f t="shared" si="69"/>
        <v>5328.7486239532236</v>
      </c>
      <c r="J397" s="40">
        <f t="shared" si="70"/>
        <v>-359.75961977816553</v>
      </c>
      <c r="K397" s="37">
        <f t="shared" si="71"/>
        <v>4968.9890041750577</v>
      </c>
      <c r="L397" s="37">
        <f t="shared" si="72"/>
        <v>13540350.253465142</v>
      </c>
      <c r="M397" s="37">
        <f t="shared" si="73"/>
        <v>12626201.059608821</v>
      </c>
      <c r="N397" s="41">
        <f>'jan-nov'!M397</f>
        <v>12314001.608399434</v>
      </c>
      <c r="O397" s="41">
        <f t="shared" si="74"/>
        <v>312199.45120938681</v>
      </c>
    </row>
    <row r="398" spans="1:15" x14ac:dyDescent="0.2">
      <c r="A398" s="33">
        <v>5023</v>
      </c>
      <c r="B398" s="34" t="s">
        <v>468</v>
      </c>
      <c r="C398" s="36">
        <v>88372768</v>
      </c>
      <c r="D398" s="36">
        <v>3930</v>
      </c>
      <c r="E398" s="37">
        <f t="shared" si="65"/>
        <v>22486.709414758268</v>
      </c>
      <c r="F398" s="38">
        <f t="shared" si="66"/>
        <v>0.73264026773147073</v>
      </c>
      <c r="G398" s="39">
        <f t="shared" si="67"/>
        <v>4923.5955544831195</v>
      </c>
      <c r="H398" s="39">
        <f t="shared" si="68"/>
        <v>1797.8528365870977</v>
      </c>
      <c r="I398" s="37">
        <f t="shared" si="69"/>
        <v>6721.4483910702174</v>
      </c>
      <c r="J398" s="40">
        <f t="shared" si="70"/>
        <v>-359.75961977816553</v>
      </c>
      <c r="K398" s="37">
        <f t="shared" si="71"/>
        <v>6361.6887712920516</v>
      </c>
      <c r="L398" s="37">
        <f t="shared" si="72"/>
        <v>26415292.176905956</v>
      </c>
      <c r="M398" s="37">
        <f t="shared" si="73"/>
        <v>25001436.871177763</v>
      </c>
      <c r="N398" s="41">
        <f>'jan-nov'!M398</f>
        <v>24434201.479224626</v>
      </c>
      <c r="O398" s="41">
        <f t="shared" si="74"/>
        <v>567235.39195313677</v>
      </c>
    </row>
    <row r="399" spans="1:15" x14ac:dyDescent="0.2">
      <c r="A399" s="33">
        <v>5024</v>
      </c>
      <c r="B399" s="34" t="s">
        <v>469</v>
      </c>
      <c r="C399" s="36">
        <v>289137587</v>
      </c>
      <c r="D399" s="36">
        <v>11933</v>
      </c>
      <c r="E399" s="37">
        <f t="shared" si="65"/>
        <v>24230.083549819828</v>
      </c>
      <c r="F399" s="38">
        <f t="shared" si="66"/>
        <v>0.78944120154125885</v>
      </c>
      <c r="G399" s="39">
        <f t="shared" si="67"/>
        <v>3877.5710734461832</v>
      </c>
      <c r="H399" s="39">
        <f t="shared" si="68"/>
        <v>1187.6718893155519</v>
      </c>
      <c r="I399" s="37">
        <f t="shared" si="69"/>
        <v>5065.2429627617348</v>
      </c>
      <c r="J399" s="40">
        <f t="shared" si="70"/>
        <v>-359.75961977816553</v>
      </c>
      <c r="K399" s="37">
        <f t="shared" si="71"/>
        <v>4705.4833429835689</v>
      </c>
      <c r="L399" s="37">
        <f t="shared" si="72"/>
        <v>60443544.274635784</v>
      </c>
      <c r="M399" s="37">
        <f t="shared" si="73"/>
        <v>56150532.73182293</v>
      </c>
      <c r="N399" s="41">
        <f>'jan-nov'!M399</f>
        <v>55156658.42862276</v>
      </c>
      <c r="O399" s="41">
        <f t="shared" si="74"/>
        <v>993874.3032001704</v>
      </c>
    </row>
    <row r="400" spans="1:15" x14ac:dyDescent="0.2">
      <c r="A400" s="33">
        <v>5025</v>
      </c>
      <c r="B400" s="34" t="s">
        <v>470</v>
      </c>
      <c r="C400" s="36">
        <v>150634025</v>
      </c>
      <c r="D400" s="36">
        <v>5663</v>
      </c>
      <c r="E400" s="37">
        <f t="shared" si="65"/>
        <v>26599.686561892988</v>
      </c>
      <c r="F400" s="38">
        <f t="shared" si="66"/>
        <v>0.86664532034590613</v>
      </c>
      <c r="G400" s="39">
        <f t="shared" si="67"/>
        <v>2455.8092662022877</v>
      </c>
      <c r="H400" s="39">
        <f t="shared" si="68"/>
        <v>358.31083508994612</v>
      </c>
      <c r="I400" s="37">
        <f t="shared" si="69"/>
        <v>2814.1201012922338</v>
      </c>
      <c r="J400" s="40">
        <f t="shared" si="70"/>
        <v>-359.75961977816553</v>
      </c>
      <c r="K400" s="37">
        <f t="shared" si="71"/>
        <v>2454.3604815140684</v>
      </c>
      <c r="L400" s="37">
        <f t="shared" si="72"/>
        <v>15936362.133617921</v>
      </c>
      <c r="M400" s="37">
        <f t="shared" si="73"/>
        <v>13899043.406814169</v>
      </c>
      <c r="N400" s="41">
        <f>'jan-nov'!M400</f>
        <v>13142821.279325468</v>
      </c>
      <c r="O400" s="41">
        <f t="shared" si="74"/>
        <v>756222.12748870067</v>
      </c>
    </row>
    <row r="401" spans="1:15" x14ac:dyDescent="0.2">
      <c r="A401" s="33">
        <v>5026</v>
      </c>
      <c r="B401" s="34" t="s">
        <v>471</v>
      </c>
      <c r="C401" s="36">
        <v>42916809</v>
      </c>
      <c r="D401" s="36">
        <v>2028</v>
      </c>
      <c r="E401" s="37">
        <f t="shared" si="65"/>
        <v>21162.134615384617</v>
      </c>
      <c r="F401" s="38">
        <f t="shared" si="66"/>
        <v>0.68948424975906952</v>
      </c>
      <c r="G401" s="39">
        <f t="shared" si="67"/>
        <v>5718.3404341073101</v>
      </c>
      <c r="H401" s="39">
        <f t="shared" si="68"/>
        <v>2261.4540163678757</v>
      </c>
      <c r="I401" s="37">
        <f t="shared" si="69"/>
        <v>7979.7944504751858</v>
      </c>
      <c r="J401" s="40">
        <f t="shared" si="70"/>
        <v>-359.75961977816553</v>
      </c>
      <c r="K401" s="37">
        <f t="shared" si="71"/>
        <v>7620.03483069702</v>
      </c>
      <c r="L401" s="37">
        <f t="shared" si="72"/>
        <v>16183023.145563677</v>
      </c>
      <c r="M401" s="37">
        <f t="shared" si="73"/>
        <v>15453430.636653557</v>
      </c>
      <c r="N401" s="41">
        <f>'jan-nov'!M401</f>
        <v>15280219.930729654</v>
      </c>
      <c r="O401" s="41">
        <f t="shared" si="74"/>
        <v>173210.70592390373</v>
      </c>
    </row>
    <row r="402" spans="1:15" x14ac:dyDescent="0.2">
      <c r="A402" s="33">
        <v>5027</v>
      </c>
      <c r="B402" s="34" t="s">
        <v>472</v>
      </c>
      <c r="C402" s="36">
        <v>138350080</v>
      </c>
      <c r="D402" s="36">
        <v>6225</v>
      </c>
      <c r="E402" s="37">
        <f t="shared" si="65"/>
        <v>22224.912449799198</v>
      </c>
      <c r="F402" s="38">
        <f t="shared" si="66"/>
        <v>0.72411065163864141</v>
      </c>
      <c r="G402" s="39">
        <f t="shared" si="67"/>
        <v>5080.6737334585614</v>
      </c>
      <c r="H402" s="39">
        <f t="shared" si="68"/>
        <v>1889.4817743227725</v>
      </c>
      <c r="I402" s="37">
        <f t="shared" si="69"/>
        <v>6970.1555077813337</v>
      </c>
      <c r="J402" s="40">
        <f t="shared" si="70"/>
        <v>-359.75961977816553</v>
      </c>
      <c r="K402" s="37">
        <f t="shared" si="71"/>
        <v>6610.3958880031678</v>
      </c>
      <c r="L402" s="37">
        <f t="shared" si="72"/>
        <v>43389218.035938799</v>
      </c>
      <c r="M402" s="37">
        <f t="shared" si="73"/>
        <v>41149714.402819723</v>
      </c>
      <c r="N402" s="41">
        <f>'jan-nov'!M402</f>
        <v>40711290.255642064</v>
      </c>
      <c r="O402" s="41">
        <f t="shared" si="74"/>
        <v>438424.14717765898</v>
      </c>
    </row>
    <row r="403" spans="1:15" x14ac:dyDescent="0.2">
      <c r="A403" s="33">
        <v>5028</v>
      </c>
      <c r="B403" s="34" t="s">
        <v>473</v>
      </c>
      <c r="C403" s="36">
        <v>405508038</v>
      </c>
      <c r="D403" s="36">
        <v>16424</v>
      </c>
      <c r="E403" s="37">
        <f t="shared" si="65"/>
        <v>24689.968217243058</v>
      </c>
      <c r="F403" s="38">
        <f t="shared" si="66"/>
        <v>0.80442472001219267</v>
      </c>
      <c r="G403" s="39">
        <f t="shared" si="67"/>
        <v>3601.6402729922452</v>
      </c>
      <c r="H403" s="39">
        <f t="shared" si="68"/>
        <v>1026.7122557174214</v>
      </c>
      <c r="I403" s="37">
        <f t="shared" si="69"/>
        <v>4628.3525287096663</v>
      </c>
      <c r="J403" s="40">
        <f t="shared" si="70"/>
        <v>-359.75961977816553</v>
      </c>
      <c r="K403" s="37">
        <f t="shared" si="71"/>
        <v>4268.5929089315005</v>
      </c>
      <c r="L403" s="37">
        <f t="shared" si="72"/>
        <v>76016061.931527555</v>
      </c>
      <c r="M403" s="37">
        <f t="shared" si="73"/>
        <v>70107369.936290964</v>
      </c>
      <c r="N403" s="41">
        <f>'jan-nov'!M403</f>
        <v>68453143.74541609</v>
      </c>
      <c r="O403" s="41">
        <f t="shared" si="74"/>
        <v>1654226.1908748746</v>
      </c>
    </row>
    <row r="404" spans="1:15" x14ac:dyDescent="0.2">
      <c r="A404" s="33">
        <v>5029</v>
      </c>
      <c r="B404" s="34" t="s">
        <v>474</v>
      </c>
      <c r="C404" s="36">
        <v>194457320</v>
      </c>
      <c r="D404" s="36">
        <v>8142</v>
      </c>
      <c r="E404" s="37">
        <f t="shared" si="65"/>
        <v>23883.237533775486</v>
      </c>
      <c r="F404" s="38">
        <f t="shared" si="66"/>
        <v>0.77814059933355906</v>
      </c>
      <c r="G404" s="39">
        <f t="shared" si="67"/>
        <v>4085.6786830727888</v>
      </c>
      <c r="H404" s="39">
        <f t="shared" si="68"/>
        <v>1309.0679949310718</v>
      </c>
      <c r="I404" s="37">
        <f t="shared" si="69"/>
        <v>5394.7466780038603</v>
      </c>
      <c r="J404" s="40">
        <f t="shared" si="70"/>
        <v>-359.75961977816553</v>
      </c>
      <c r="K404" s="37">
        <f t="shared" si="71"/>
        <v>5034.9870582256945</v>
      </c>
      <c r="L404" s="37">
        <f t="shared" si="72"/>
        <v>43924027.452307433</v>
      </c>
      <c r="M404" s="37">
        <f t="shared" si="73"/>
        <v>40994864.628073603</v>
      </c>
      <c r="N404" s="41">
        <f>'jan-nov'!M404</f>
        <v>39862101.135355458</v>
      </c>
      <c r="O404" s="41">
        <f t="shared" si="74"/>
        <v>1132763.4927181453</v>
      </c>
    </row>
    <row r="405" spans="1:15" x14ac:dyDescent="0.2">
      <c r="A405" s="33">
        <v>5030</v>
      </c>
      <c r="B405" s="34" t="s">
        <v>475</v>
      </c>
      <c r="C405" s="36">
        <v>151440485</v>
      </c>
      <c r="D405" s="36">
        <v>6094</v>
      </c>
      <c r="E405" s="37">
        <f t="shared" si="65"/>
        <v>24850.752379389563</v>
      </c>
      <c r="F405" s="38">
        <f t="shared" si="66"/>
        <v>0.80966323443550292</v>
      </c>
      <c r="G405" s="39">
        <f t="shared" si="67"/>
        <v>3505.1697757043426</v>
      </c>
      <c r="H405" s="39">
        <f t="shared" si="68"/>
        <v>970.43779896614467</v>
      </c>
      <c r="I405" s="37">
        <f t="shared" si="69"/>
        <v>4475.6075746704873</v>
      </c>
      <c r="J405" s="40">
        <f t="shared" si="70"/>
        <v>-359.75961977816553</v>
      </c>
      <c r="K405" s="37">
        <f t="shared" si="71"/>
        <v>4115.8479548923215</v>
      </c>
      <c r="L405" s="37">
        <f t="shared" si="72"/>
        <v>27274352.560041949</v>
      </c>
      <c r="M405" s="37">
        <f t="shared" si="73"/>
        <v>25081977.437113807</v>
      </c>
      <c r="N405" s="41">
        <f>'jan-nov'!M405</f>
        <v>24299869.379667901</v>
      </c>
      <c r="O405" s="41">
        <f t="shared" si="74"/>
        <v>782108.0574459061</v>
      </c>
    </row>
    <row r="406" spans="1:15" x14ac:dyDescent="0.2">
      <c r="A406" s="33">
        <v>5031</v>
      </c>
      <c r="B406" s="34" t="s">
        <v>476</v>
      </c>
      <c r="C406" s="36">
        <v>397644166</v>
      </c>
      <c r="D406" s="36">
        <v>13958</v>
      </c>
      <c r="E406" s="37">
        <f t="shared" si="65"/>
        <v>28488.620576013756</v>
      </c>
      <c r="F406" s="38">
        <f t="shared" si="66"/>
        <v>0.928188745678038</v>
      </c>
      <c r="G406" s="39">
        <f t="shared" si="67"/>
        <v>1322.4488577298266</v>
      </c>
      <c r="H406" s="39">
        <f t="shared" si="68"/>
        <v>0</v>
      </c>
      <c r="I406" s="37">
        <f t="shared" si="69"/>
        <v>1322.4488577298266</v>
      </c>
      <c r="J406" s="40">
        <f t="shared" si="70"/>
        <v>-359.75961977816553</v>
      </c>
      <c r="K406" s="37">
        <f t="shared" si="71"/>
        <v>962.68923795166108</v>
      </c>
      <c r="L406" s="37">
        <f t="shared" si="72"/>
        <v>18458741.156192921</v>
      </c>
      <c r="M406" s="37">
        <f t="shared" si="73"/>
        <v>13437216.383329285</v>
      </c>
      <c r="N406" s="41">
        <f>'jan-nov'!M406</f>
        <v>12604166.718337687</v>
      </c>
      <c r="O406" s="41">
        <f t="shared" si="74"/>
        <v>833049.66499159858</v>
      </c>
    </row>
    <row r="407" spans="1:15" x14ac:dyDescent="0.2">
      <c r="A407" s="33">
        <v>5032</v>
      </c>
      <c r="B407" s="34" t="s">
        <v>477</v>
      </c>
      <c r="C407" s="36">
        <v>97338440</v>
      </c>
      <c r="D407" s="36">
        <v>4093</v>
      </c>
      <c r="E407" s="37">
        <f t="shared" si="65"/>
        <v>23781.685805032983</v>
      </c>
      <c r="F407" s="38">
        <f t="shared" si="66"/>
        <v>0.77483193889942403</v>
      </c>
      <c r="G407" s="39">
        <f t="shared" si="67"/>
        <v>4146.6097203182908</v>
      </c>
      <c r="H407" s="39">
        <f t="shared" si="68"/>
        <v>1344.6110999909479</v>
      </c>
      <c r="I407" s="37">
        <f t="shared" si="69"/>
        <v>5491.2208203092387</v>
      </c>
      <c r="J407" s="40">
        <f t="shared" si="70"/>
        <v>-359.75961977816553</v>
      </c>
      <c r="K407" s="37">
        <f t="shared" si="71"/>
        <v>5131.4612005310728</v>
      </c>
      <c r="L407" s="37">
        <f t="shared" si="72"/>
        <v>22475566.817525715</v>
      </c>
      <c r="M407" s="37">
        <f t="shared" si="73"/>
        <v>21003070.693773679</v>
      </c>
      <c r="N407" s="41">
        <f>'jan-nov'!M407</f>
        <v>20403890.845131405</v>
      </c>
      <c r="O407" s="41">
        <f t="shared" si="74"/>
        <v>599179.84864227474</v>
      </c>
    </row>
    <row r="408" spans="1:15" x14ac:dyDescent="0.2">
      <c r="A408" s="33">
        <v>5033</v>
      </c>
      <c r="B408" s="34" t="s">
        <v>478</v>
      </c>
      <c r="C408" s="36">
        <v>34849773</v>
      </c>
      <c r="D408" s="36">
        <v>834</v>
      </c>
      <c r="E408" s="37">
        <f t="shared" si="65"/>
        <v>41786.298561151081</v>
      </c>
      <c r="F408" s="38">
        <f t="shared" si="66"/>
        <v>1.3614408582723263</v>
      </c>
      <c r="G408" s="39">
        <f t="shared" si="67"/>
        <v>-6656.1579333525679</v>
      </c>
      <c r="H408" s="39">
        <f t="shared" si="68"/>
        <v>0</v>
      </c>
      <c r="I408" s="37">
        <f t="shared" si="69"/>
        <v>-6656.1579333525679</v>
      </c>
      <c r="J408" s="40">
        <f t="shared" si="70"/>
        <v>-359.75961977816553</v>
      </c>
      <c r="K408" s="37">
        <f t="shared" si="71"/>
        <v>-7015.9175531307337</v>
      </c>
      <c r="L408" s="37">
        <f t="shared" si="72"/>
        <v>-5551235.7164160414</v>
      </c>
      <c r="M408" s="37">
        <f t="shared" si="73"/>
        <v>-5851275.239311032</v>
      </c>
      <c r="N408" s="41">
        <f>'jan-nov'!M408</f>
        <v>-5931747.6025581304</v>
      </c>
      <c r="O408" s="41">
        <f t="shared" si="74"/>
        <v>80472.363247098401</v>
      </c>
    </row>
    <row r="409" spans="1:15" x14ac:dyDescent="0.2">
      <c r="A409" s="33">
        <v>5034</v>
      </c>
      <c r="B409" s="34" t="s">
        <v>479</v>
      </c>
      <c r="C409" s="36">
        <v>57823069</v>
      </c>
      <c r="D409" s="36">
        <v>2469</v>
      </c>
      <c r="E409" s="37">
        <f t="shared" si="65"/>
        <v>23419.631024706359</v>
      </c>
      <c r="F409" s="38">
        <f t="shared" si="66"/>
        <v>0.76303581940948806</v>
      </c>
      <c r="G409" s="39">
        <f t="shared" si="67"/>
        <v>4363.8425885142651</v>
      </c>
      <c r="H409" s="39">
        <f t="shared" si="68"/>
        <v>1471.3302731052661</v>
      </c>
      <c r="I409" s="37">
        <f t="shared" si="69"/>
        <v>5835.1728616195314</v>
      </c>
      <c r="J409" s="40">
        <f t="shared" si="70"/>
        <v>-359.75961977816553</v>
      </c>
      <c r="K409" s="37">
        <f t="shared" si="71"/>
        <v>5475.4132418413656</v>
      </c>
      <c r="L409" s="37">
        <f t="shared" si="72"/>
        <v>14407041.795338623</v>
      </c>
      <c r="M409" s="37">
        <f t="shared" si="73"/>
        <v>13518795.294106331</v>
      </c>
      <c r="N409" s="41">
        <f>'jan-nov'!M409</f>
        <v>13132750.568551047</v>
      </c>
      <c r="O409" s="41">
        <f t="shared" si="74"/>
        <v>386044.72555528395</v>
      </c>
    </row>
    <row r="410" spans="1:15" x14ac:dyDescent="0.2">
      <c r="A410" s="33">
        <v>5035</v>
      </c>
      <c r="B410" s="34" t="s">
        <v>480</v>
      </c>
      <c r="C410" s="36">
        <v>597732209</v>
      </c>
      <c r="D410" s="36">
        <v>23964</v>
      </c>
      <c r="E410" s="37">
        <f t="shared" si="65"/>
        <v>24942.923092972793</v>
      </c>
      <c r="F410" s="38">
        <f t="shared" si="66"/>
        <v>0.8126662516858747</v>
      </c>
      <c r="G410" s="39">
        <f t="shared" si="67"/>
        <v>3449.8673475544047</v>
      </c>
      <c r="H410" s="39">
        <f t="shared" si="68"/>
        <v>938.17804921201434</v>
      </c>
      <c r="I410" s="37">
        <f t="shared" si="69"/>
        <v>4388.0453967664189</v>
      </c>
      <c r="J410" s="40">
        <f t="shared" si="70"/>
        <v>-359.75961977816553</v>
      </c>
      <c r="K410" s="37">
        <f t="shared" si="71"/>
        <v>4028.2857769882535</v>
      </c>
      <c r="L410" s="37">
        <f t="shared" si="72"/>
        <v>105155119.88811046</v>
      </c>
      <c r="M410" s="37">
        <f t="shared" si="73"/>
        <v>96533840.359746501</v>
      </c>
      <c r="N410" s="41">
        <f>'jan-nov'!M410</f>
        <v>95271290.654539183</v>
      </c>
      <c r="O410" s="41">
        <f t="shared" si="74"/>
        <v>1262549.7052073181</v>
      </c>
    </row>
    <row r="411" spans="1:15" x14ac:dyDescent="0.2">
      <c r="A411" s="33">
        <v>5036</v>
      </c>
      <c r="B411" s="34" t="s">
        <v>481</v>
      </c>
      <c r="C411" s="36">
        <v>57820596</v>
      </c>
      <c r="D411" s="36">
        <v>2616</v>
      </c>
      <c r="E411" s="37">
        <f t="shared" si="65"/>
        <v>22102.674311926607</v>
      </c>
      <c r="F411" s="38">
        <f t="shared" si="66"/>
        <v>0.72012800658346077</v>
      </c>
      <c r="G411" s="39">
        <f t="shared" si="67"/>
        <v>5154.0166161821162</v>
      </c>
      <c r="H411" s="39">
        <f t="shared" si="68"/>
        <v>1932.2651225781794</v>
      </c>
      <c r="I411" s="37">
        <f t="shared" si="69"/>
        <v>7086.2817387602954</v>
      </c>
      <c r="J411" s="40">
        <f t="shared" si="70"/>
        <v>-359.75961977816553</v>
      </c>
      <c r="K411" s="37">
        <f t="shared" si="71"/>
        <v>6726.5221189821295</v>
      </c>
      <c r="L411" s="37">
        <f t="shared" si="72"/>
        <v>18537713.028596934</v>
      </c>
      <c r="M411" s="37">
        <f t="shared" si="73"/>
        <v>17596581.863257252</v>
      </c>
      <c r="N411" s="41">
        <f>'jan-nov'!M411</f>
        <v>17435940.214491509</v>
      </c>
      <c r="O411" s="41">
        <f t="shared" si="74"/>
        <v>160641.64876574278</v>
      </c>
    </row>
    <row r="412" spans="1:15" x14ac:dyDescent="0.2">
      <c r="A412" s="33">
        <v>5037</v>
      </c>
      <c r="B412" s="34" t="s">
        <v>482</v>
      </c>
      <c r="C412" s="36">
        <v>490349555</v>
      </c>
      <c r="D412" s="36">
        <v>20115</v>
      </c>
      <c r="E412" s="37">
        <f t="shared" si="65"/>
        <v>24377.308227690777</v>
      </c>
      <c r="F412" s="38">
        <f t="shared" si="66"/>
        <v>0.79423793393204878</v>
      </c>
      <c r="G412" s="39">
        <f t="shared" si="67"/>
        <v>3789.2362667236139</v>
      </c>
      <c r="H412" s="39">
        <f t="shared" si="68"/>
        <v>1136.1432520607198</v>
      </c>
      <c r="I412" s="37">
        <f t="shared" si="69"/>
        <v>4925.3795187843334</v>
      </c>
      <c r="J412" s="40">
        <f t="shared" si="70"/>
        <v>-359.75961977816553</v>
      </c>
      <c r="K412" s="37">
        <f t="shared" si="71"/>
        <v>4565.6198990061675</v>
      </c>
      <c r="L412" s="37">
        <f t="shared" si="72"/>
        <v>99074009.020346865</v>
      </c>
      <c r="M412" s="37">
        <f t="shared" si="73"/>
        <v>91837444.26850906</v>
      </c>
      <c r="N412" s="41">
        <f>'jan-nov'!M412</f>
        <v>90307923.413893998</v>
      </c>
      <c r="O412" s="41">
        <f t="shared" si="74"/>
        <v>1529520.8546150625</v>
      </c>
    </row>
    <row r="413" spans="1:15" x14ac:dyDescent="0.2">
      <c r="A413" s="33">
        <v>5038</v>
      </c>
      <c r="B413" s="34" t="s">
        <v>483</v>
      </c>
      <c r="C413" s="36">
        <v>334368582</v>
      </c>
      <c r="D413" s="36">
        <v>14943</v>
      </c>
      <c r="E413" s="37">
        <f t="shared" si="65"/>
        <v>22376.268620758885</v>
      </c>
      <c r="F413" s="38">
        <f t="shared" si="66"/>
        <v>0.7290419923505882</v>
      </c>
      <c r="G413" s="39">
        <f t="shared" si="67"/>
        <v>4989.860030882749</v>
      </c>
      <c r="H413" s="39">
        <f t="shared" si="68"/>
        <v>1836.5071144868821</v>
      </c>
      <c r="I413" s="37">
        <f t="shared" si="69"/>
        <v>6826.3671453696315</v>
      </c>
      <c r="J413" s="40">
        <f t="shared" si="70"/>
        <v>-359.75961977816553</v>
      </c>
      <c r="K413" s="37">
        <f t="shared" si="71"/>
        <v>6466.6075255914657</v>
      </c>
      <c r="L413" s="37">
        <f t="shared" si="72"/>
        <v>102006404.25325841</v>
      </c>
      <c r="M413" s="37">
        <f t="shared" si="73"/>
        <v>96630516.25491327</v>
      </c>
      <c r="N413" s="41">
        <f>'jan-nov'!M413</f>
        <v>94728397.959784642</v>
      </c>
      <c r="O413" s="41">
        <f t="shared" si="74"/>
        <v>1902118.2951286286</v>
      </c>
    </row>
    <row r="414" spans="1:15" x14ac:dyDescent="0.2">
      <c r="A414" s="33">
        <v>5039</v>
      </c>
      <c r="B414" s="34" t="s">
        <v>484</v>
      </c>
      <c r="C414" s="36">
        <v>50170889</v>
      </c>
      <c r="D414" s="36">
        <v>2473</v>
      </c>
      <c r="E414" s="37">
        <f t="shared" si="65"/>
        <v>20287.460169834209</v>
      </c>
      <c r="F414" s="38">
        <f t="shared" si="66"/>
        <v>0.66098645098619313</v>
      </c>
      <c r="G414" s="39">
        <f t="shared" si="67"/>
        <v>6243.1451014375552</v>
      </c>
      <c r="H414" s="39">
        <f t="shared" si="68"/>
        <v>2567.5900723105187</v>
      </c>
      <c r="I414" s="37">
        <f t="shared" si="69"/>
        <v>8810.7351737480749</v>
      </c>
      <c r="J414" s="40">
        <f t="shared" si="70"/>
        <v>-359.75961977816553</v>
      </c>
      <c r="K414" s="37">
        <f t="shared" si="71"/>
        <v>8450.975553969909</v>
      </c>
      <c r="L414" s="37">
        <f t="shared" si="72"/>
        <v>21788948.084678989</v>
      </c>
      <c r="M414" s="37">
        <f t="shared" si="73"/>
        <v>20899262.544967584</v>
      </c>
      <c r="N414" s="41">
        <f>'jan-nov'!M414</f>
        <v>20498870.173542626</v>
      </c>
      <c r="O414" s="41">
        <f t="shared" si="74"/>
        <v>400392.37142495811</v>
      </c>
    </row>
    <row r="415" spans="1:15" x14ac:dyDescent="0.2">
      <c r="A415" s="33">
        <v>5040</v>
      </c>
      <c r="B415" s="34" t="s">
        <v>485</v>
      </c>
      <c r="C415" s="36">
        <v>32121204</v>
      </c>
      <c r="D415" s="36">
        <v>1585</v>
      </c>
      <c r="E415" s="37">
        <f t="shared" si="65"/>
        <v>20265.743848580441</v>
      </c>
      <c r="F415" s="38">
        <f t="shared" si="66"/>
        <v>0.66027891076214151</v>
      </c>
      <c r="G415" s="39">
        <f t="shared" si="67"/>
        <v>6256.1748941898159</v>
      </c>
      <c r="H415" s="39">
        <f t="shared" si="68"/>
        <v>2575.1907847493371</v>
      </c>
      <c r="I415" s="37">
        <f t="shared" si="69"/>
        <v>8831.3656789391534</v>
      </c>
      <c r="J415" s="40">
        <f t="shared" si="70"/>
        <v>-359.75961977816553</v>
      </c>
      <c r="K415" s="37">
        <f t="shared" si="71"/>
        <v>8471.6060591609876</v>
      </c>
      <c r="L415" s="37">
        <f t="shared" si="72"/>
        <v>13997714.601118559</v>
      </c>
      <c r="M415" s="37">
        <f t="shared" si="73"/>
        <v>13427495.603770165</v>
      </c>
      <c r="N415" s="41">
        <f>'jan-nov'!M415</f>
        <v>13214281.065412475</v>
      </c>
      <c r="O415" s="41">
        <f t="shared" si="74"/>
        <v>213214.53835768998</v>
      </c>
    </row>
    <row r="416" spans="1:15" x14ac:dyDescent="0.2">
      <c r="A416" s="33">
        <v>5041</v>
      </c>
      <c r="B416" s="34" t="s">
        <v>486</v>
      </c>
      <c r="C416" s="36">
        <v>43013929</v>
      </c>
      <c r="D416" s="36">
        <v>2094</v>
      </c>
      <c r="E416" s="37">
        <f t="shared" si="65"/>
        <v>20541.513371537727</v>
      </c>
      <c r="F416" s="38">
        <f t="shared" si="66"/>
        <v>0.66926376725692971</v>
      </c>
      <c r="G416" s="39">
        <f t="shared" si="67"/>
        <v>6090.7131804154442</v>
      </c>
      <c r="H416" s="39">
        <f t="shared" si="68"/>
        <v>2478.6714517142873</v>
      </c>
      <c r="I416" s="37">
        <f t="shared" si="69"/>
        <v>8569.3846321297315</v>
      </c>
      <c r="J416" s="40">
        <f t="shared" si="70"/>
        <v>-359.75961977816553</v>
      </c>
      <c r="K416" s="37">
        <f t="shared" si="71"/>
        <v>8209.6250123515656</v>
      </c>
      <c r="L416" s="37">
        <f t="shared" si="72"/>
        <v>17944291.419679657</v>
      </c>
      <c r="M416" s="37">
        <f t="shared" si="73"/>
        <v>17190954.77586418</v>
      </c>
      <c r="N416" s="41">
        <f>'jan-nov'!M416</f>
        <v>16956303.338090677</v>
      </c>
      <c r="O416" s="41">
        <f t="shared" si="74"/>
        <v>234651.43777350336</v>
      </c>
    </row>
    <row r="417" spans="1:15" x14ac:dyDescent="0.2">
      <c r="A417" s="33">
        <v>5042</v>
      </c>
      <c r="B417" s="34" t="s">
        <v>487</v>
      </c>
      <c r="C417" s="36">
        <v>31031273</v>
      </c>
      <c r="D417" s="36">
        <v>1379</v>
      </c>
      <c r="E417" s="37">
        <f t="shared" si="65"/>
        <v>22502.736040609136</v>
      </c>
      <c r="F417" s="38">
        <f t="shared" si="66"/>
        <v>0.73316243179014384</v>
      </c>
      <c r="G417" s="39">
        <f t="shared" si="67"/>
        <v>4913.9795789725986</v>
      </c>
      <c r="H417" s="39">
        <f t="shared" si="68"/>
        <v>1792.2435175392943</v>
      </c>
      <c r="I417" s="37">
        <f t="shared" si="69"/>
        <v>6706.2230965118924</v>
      </c>
      <c r="J417" s="40">
        <f t="shared" si="70"/>
        <v>-359.75961977816553</v>
      </c>
      <c r="K417" s="37">
        <f t="shared" si="71"/>
        <v>6346.4634767337266</v>
      </c>
      <c r="L417" s="37">
        <f t="shared" si="72"/>
        <v>9247881.6500898991</v>
      </c>
      <c r="M417" s="37">
        <f t="shared" si="73"/>
        <v>8751773.1344158091</v>
      </c>
      <c r="N417" s="41">
        <f>'jan-nov'!M417</f>
        <v>8596347.9833462499</v>
      </c>
      <c r="O417" s="41">
        <f t="shared" si="74"/>
        <v>155425.15106955916</v>
      </c>
    </row>
    <row r="418" spans="1:15" x14ac:dyDescent="0.2">
      <c r="A418" s="33">
        <v>5043</v>
      </c>
      <c r="B418" s="34" t="s">
        <v>488</v>
      </c>
      <c r="C418" s="36">
        <v>13341430</v>
      </c>
      <c r="D418" s="36">
        <v>474</v>
      </c>
      <c r="E418" s="37">
        <f t="shared" si="65"/>
        <v>28146.476793248945</v>
      </c>
      <c r="F418" s="38">
        <f t="shared" si="66"/>
        <v>0.91704134709765905</v>
      </c>
      <c r="G418" s="39">
        <f t="shared" si="67"/>
        <v>1527.7351273887136</v>
      </c>
      <c r="H418" s="39">
        <f t="shared" si="68"/>
        <v>0</v>
      </c>
      <c r="I418" s="37">
        <f t="shared" si="69"/>
        <v>1527.7351273887136</v>
      </c>
      <c r="J418" s="40">
        <f t="shared" si="70"/>
        <v>-359.75961977816553</v>
      </c>
      <c r="K418" s="37">
        <f t="shared" si="71"/>
        <v>1167.975507610548</v>
      </c>
      <c r="L418" s="37">
        <f t="shared" si="72"/>
        <v>724146.45038225024</v>
      </c>
      <c r="M418" s="37">
        <f t="shared" si="73"/>
        <v>553620.39060739975</v>
      </c>
      <c r="N418" s="41">
        <f>'jan-nov'!M418</f>
        <v>506489.82588422857</v>
      </c>
      <c r="O418" s="41">
        <f t="shared" si="74"/>
        <v>47130.564723171177</v>
      </c>
    </row>
    <row r="419" spans="1:15" x14ac:dyDescent="0.2">
      <c r="A419" s="33">
        <v>5044</v>
      </c>
      <c r="B419" s="34" t="s">
        <v>489</v>
      </c>
      <c r="C419" s="36">
        <v>29001654</v>
      </c>
      <c r="D419" s="36">
        <v>902</v>
      </c>
      <c r="E419" s="37">
        <f t="shared" si="65"/>
        <v>32152.609756097561</v>
      </c>
      <c r="F419" s="38">
        <f t="shared" si="66"/>
        <v>1.0475653055983623</v>
      </c>
      <c r="G419" s="39">
        <f t="shared" si="67"/>
        <v>-875.94465032045628</v>
      </c>
      <c r="H419" s="39">
        <f t="shared" si="68"/>
        <v>0</v>
      </c>
      <c r="I419" s="37">
        <f t="shared" si="69"/>
        <v>-875.94465032045628</v>
      </c>
      <c r="J419" s="40">
        <f t="shared" si="70"/>
        <v>-359.75961977816553</v>
      </c>
      <c r="K419" s="37">
        <f t="shared" si="71"/>
        <v>-1235.7042700986217</v>
      </c>
      <c r="L419" s="37">
        <f t="shared" si="72"/>
        <v>-790102.07458905154</v>
      </c>
      <c r="M419" s="37">
        <f t="shared" si="73"/>
        <v>-1114605.2516289568</v>
      </c>
      <c r="N419" s="41">
        <f>'jan-nov'!M419</f>
        <v>-1198927.30348613</v>
      </c>
      <c r="O419" s="41">
        <f t="shared" si="74"/>
        <v>84322.05185717321</v>
      </c>
    </row>
    <row r="420" spans="1:15" x14ac:dyDescent="0.2">
      <c r="A420" s="33">
        <v>5045</v>
      </c>
      <c r="B420" s="34" t="s">
        <v>490</v>
      </c>
      <c r="C420" s="36">
        <v>62431601</v>
      </c>
      <c r="D420" s="36">
        <v>2400</v>
      </c>
      <c r="E420" s="37">
        <f t="shared" si="65"/>
        <v>26013.167083333334</v>
      </c>
      <c r="F420" s="38">
        <f t="shared" si="66"/>
        <v>0.84753590865405382</v>
      </c>
      <c r="G420" s="39">
        <f t="shared" si="67"/>
        <v>2807.7209533380801</v>
      </c>
      <c r="H420" s="39">
        <f t="shared" si="68"/>
        <v>563.59265258582502</v>
      </c>
      <c r="I420" s="37">
        <f t="shared" si="69"/>
        <v>3371.313605923905</v>
      </c>
      <c r="J420" s="40">
        <f t="shared" si="70"/>
        <v>-359.75961977816553</v>
      </c>
      <c r="K420" s="37">
        <f t="shared" si="71"/>
        <v>3011.5539861457396</v>
      </c>
      <c r="L420" s="37">
        <f t="shared" si="72"/>
        <v>8091152.6542173717</v>
      </c>
      <c r="M420" s="37">
        <f t="shared" si="73"/>
        <v>7227729.5667497749</v>
      </c>
      <c r="N420" s="41">
        <f>'jan-nov'!M420</f>
        <v>6857654.1449463358</v>
      </c>
      <c r="O420" s="41">
        <f t="shared" si="74"/>
        <v>370075.42180343904</v>
      </c>
    </row>
    <row r="421" spans="1:15" x14ac:dyDescent="0.2">
      <c r="A421" s="33">
        <v>5046</v>
      </c>
      <c r="B421" s="34" t="s">
        <v>491</v>
      </c>
      <c r="C421" s="36">
        <v>26224564</v>
      </c>
      <c r="D421" s="36">
        <v>1268</v>
      </c>
      <c r="E421" s="37">
        <f t="shared" si="65"/>
        <v>20681.83280757098</v>
      </c>
      <c r="F421" s="38">
        <f t="shared" si="66"/>
        <v>0.67383551972133693</v>
      </c>
      <c r="G421" s="39">
        <f t="shared" si="67"/>
        <v>6006.5215187954927</v>
      </c>
      <c r="H421" s="39">
        <f t="shared" si="68"/>
        <v>2429.559649102649</v>
      </c>
      <c r="I421" s="37">
        <f t="shared" si="69"/>
        <v>8436.0811678981408</v>
      </c>
      <c r="J421" s="40">
        <f t="shared" si="70"/>
        <v>-359.75961977816553</v>
      </c>
      <c r="K421" s="37">
        <f t="shared" si="71"/>
        <v>8076.321548119975</v>
      </c>
      <c r="L421" s="37">
        <f t="shared" si="72"/>
        <v>10696950.920894843</v>
      </c>
      <c r="M421" s="37">
        <f t="shared" si="73"/>
        <v>10240775.723016128</v>
      </c>
      <c r="N421" s="41">
        <f>'jan-nov'!M421</f>
        <v>10179831.432329981</v>
      </c>
      <c r="O421" s="41">
        <f t="shared" si="74"/>
        <v>60944.290686147287</v>
      </c>
    </row>
    <row r="422" spans="1:15" x14ac:dyDescent="0.2">
      <c r="A422" s="33">
        <v>5047</v>
      </c>
      <c r="B422" s="34" t="s">
        <v>492</v>
      </c>
      <c r="C422" s="36">
        <v>93345201</v>
      </c>
      <c r="D422" s="36">
        <v>3845</v>
      </c>
      <c r="E422" s="37">
        <f t="shared" si="65"/>
        <v>24277.035370611182</v>
      </c>
      <c r="F422" s="38">
        <f t="shared" si="66"/>
        <v>0.79097094046039484</v>
      </c>
      <c r="G422" s="39">
        <f t="shared" si="67"/>
        <v>3849.3999809713714</v>
      </c>
      <c r="H422" s="39">
        <f t="shared" si="68"/>
        <v>1171.2387520385782</v>
      </c>
      <c r="I422" s="37">
        <f t="shared" si="69"/>
        <v>5020.6387330099496</v>
      </c>
      <c r="J422" s="40">
        <f t="shared" si="70"/>
        <v>-359.75961977816553</v>
      </c>
      <c r="K422" s="37">
        <f t="shared" si="71"/>
        <v>4660.8791132317838</v>
      </c>
      <c r="L422" s="37">
        <f t="shared" si="72"/>
        <v>19304355.928423256</v>
      </c>
      <c r="M422" s="37">
        <f t="shared" si="73"/>
        <v>17921080.190376207</v>
      </c>
      <c r="N422" s="41">
        <f>'jan-nov'!M422</f>
        <v>17609256.03565361</v>
      </c>
      <c r="O422" s="41">
        <f t="shared" si="74"/>
        <v>311824.15472259745</v>
      </c>
    </row>
    <row r="423" spans="1:15" x14ac:dyDescent="0.2">
      <c r="A423" s="33">
        <v>5048</v>
      </c>
      <c r="B423" s="34" t="s">
        <v>493</v>
      </c>
      <c r="C423" s="36">
        <v>12473873</v>
      </c>
      <c r="D423" s="36">
        <v>618</v>
      </c>
      <c r="E423" s="37">
        <f t="shared" si="65"/>
        <v>20184.260517799354</v>
      </c>
      <c r="F423" s="38">
        <f t="shared" si="66"/>
        <v>0.65762409950550083</v>
      </c>
      <c r="G423" s="39">
        <f t="shared" si="67"/>
        <v>6305.0648926584681</v>
      </c>
      <c r="H423" s="39">
        <f t="shared" si="68"/>
        <v>2603.7099505227179</v>
      </c>
      <c r="I423" s="37">
        <f t="shared" si="69"/>
        <v>8908.7748431811851</v>
      </c>
      <c r="J423" s="40">
        <f t="shared" si="70"/>
        <v>-359.75961977816553</v>
      </c>
      <c r="K423" s="37">
        <f t="shared" si="71"/>
        <v>8549.0152234030193</v>
      </c>
      <c r="L423" s="37">
        <f t="shared" si="72"/>
        <v>5505622.8530859724</v>
      </c>
      <c r="M423" s="37">
        <f t="shared" si="73"/>
        <v>5283291.4080630662</v>
      </c>
      <c r="N423" s="41">
        <f>'jan-nov'!M423</f>
        <v>5206449.8961986816</v>
      </c>
      <c r="O423" s="41">
        <f t="shared" si="74"/>
        <v>76841.511864384636</v>
      </c>
    </row>
    <row r="424" spans="1:15" x14ac:dyDescent="0.2">
      <c r="A424" s="33">
        <v>5049</v>
      </c>
      <c r="B424" s="34" t="s">
        <v>494</v>
      </c>
      <c r="C424" s="36">
        <v>29062040</v>
      </c>
      <c r="D424" s="36">
        <v>1105</v>
      </c>
      <c r="E424" s="37">
        <f t="shared" si="65"/>
        <v>26300.488687782807</v>
      </c>
      <c r="F424" s="38">
        <f t="shared" si="66"/>
        <v>0.85689714392090621</v>
      </c>
      <c r="G424" s="39">
        <f t="shared" si="67"/>
        <v>2635.3279906683965</v>
      </c>
      <c r="H424" s="39">
        <f t="shared" si="68"/>
        <v>463.0300910285095</v>
      </c>
      <c r="I424" s="37">
        <f t="shared" si="69"/>
        <v>3098.3580816969061</v>
      </c>
      <c r="J424" s="40">
        <f t="shared" si="70"/>
        <v>-359.75961977816553</v>
      </c>
      <c r="K424" s="37">
        <f t="shared" si="71"/>
        <v>2738.5984619187407</v>
      </c>
      <c r="L424" s="37">
        <f t="shared" si="72"/>
        <v>3423685.6802750812</v>
      </c>
      <c r="M424" s="37">
        <f t="shared" si="73"/>
        <v>3026151.3004202084</v>
      </c>
      <c r="N424" s="41">
        <f>'jan-nov'!M424</f>
        <v>2864845.9164232081</v>
      </c>
      <c r="O424" s="41">
        <f t="shared" si="74"/>
        <v>161305.38399700029</v>
      </c>
    </row>
    <row r="425" spans="1:15" x14ac:dyDescent="0.2">
      <c r="A425" s="33">
        <v>5050</v>
      </c>
      <c r="B425" s="34" t="s">
        <v>495</v>
      </c>
      <c r="C425" s="36">
        <v>127123785</v>
      </c>
      <c r="D425" s="36">
        <v>4492</v>
      </c>
      <c r="E425" s="37">
        <f t="shared" si="65"/>
        <v>28300.041184327692</v>
      </c>
      <c r="F425" s="38">
        <f t="shared" si="66"/>
        <v>0.92204463390671587</v>
      </c>
      <c r="G425" s="39">
        <f t="shared" si="67"/>
        <v>1435.596492741465</v>
      </c>
      <c r="H425" s="39">
        <f t="shared" si="68"/>
        <v>0</v>
      </c>
      <c r="I425" s="37">
        <f t="shared" si="69"/>
        <v>1435.596492741465</v>
      </c>
      <c r="J425" s="40">
        <f t="shared" si="70"/>
        <v>-359.75961977816553</v>
      </c>
      <c r="K425" s="37">
        <f t="shared" si="71"/>
        <v>1075.8368729632994</v>
      </c>
      <c r="L425" s="37">
        <f t="shared" si="72"/>
        <v>6448699.4453946603</v>
      </c>
      <c r="M425" s="37">
        <f t="shared" si="73"/>
        <v>4832659.2333511403</v>
      </c>
      <c r="N425" s="41">
        <f>'jan-nov'!M425</f>
        <v>4928687.4739914695</v>
      </c>
      <c r="O425" s="41">
        <f t="shared" si="74"/>
        <v>-96028.240640329197</v>
      </c>
    </row>
    <row r="426" spans="1:15" x14ac:dyDescent="0.2">
      <c r="A426" s="33">
        <v>5051</v>
      </c>
      <c r="B426" s="34" t="s">
        <v>496</v>
      </c>
      <c r="C426" s="36">
        <v>125625575</v>
      </c>
      <c r="D426" s="36">
        <v>5117</v>
      </c>
      <c r="E426" s="37">
        <f t="shared" si="65"/>
        <v>24550.63025210084</v>
      </c>
      <c r="F426" s="38">
        <f t="shared" si="66"/>
        <v>0.79988494488529249</v>
      </c>
      <c r="G426" s="39">
        <f t="shared" si="67"/>
        <v>3685.2430520775761</v>
      </c>
      <c r="H426" s="39">
        <f t="shared" si="68"/>
        <v>1075.4805435171977</v>
      </c>
      <c r="I426" s="37">
        <f t="shared" si="69"/>
        <v>4760.7235955947735</v>
      </c>
      <c r="J426" s="40">
        <f t="shared" si="70"/>
        <v>-359.75961977816553</v>
      </c>
      <c r="K426" s="37">
        <f t="shared" si="71"/>
        <v>4400.9639758166077</v>
      </c>
      <c r="L426" s="37">
        <f t="shared" si="72"/>
        <v>24360622.638658457</v>
      </c>
      <c r="M426" s="37">
        <f t="shared" si="73"/>
        <v>22519732.664253581</v>
      </c>
      <c r="N426" s="41">
        <f>'jan-nov'!M426</f>
        <v>22079354.822975166</v>
      </c>
      <c r="O426" s="41">
        <f t="shared" si="74"/>
        <v>440377.84127841517</v>
      </c>
    </row>
    <row r="427" spans="1:15" x14ac:dyDescent="0.2">
      <c r="A427" s="33">
        <v>5052</v>
      </c>
      <c r="B427" s="34" t="s">
        <v>497</v>
      </c>
      <c r="C427" s="36">
        <v>13678028</v>
      </c>
      <c r="D427" s="36">
        <v>582</v>
      </c>
      <c r="E427" s="37">
        <f t="shared" si="65"/>
        <v>23501.766323024054</v>
      </c>
      <c r="F427" s="38">
        <f t="shared" si="66"/>
        <v>0.76571187244329419</v>
      </c>
      <c r="G427" s="39">
        <f t="shared" si="67"/>
        <v>4314.5614095236479</v>
      </c>
      <c r="H427" s="39">
        <f t="shared" si="68"/>
        <v>1442.5829186940728</v>
      </c>
      <c r="I427" s="37">
        <f t="shared" si="69"/>
        <v>5757.1443282177206</v>
      </c>
      <c r="J427" s="40">
        <f t="shared" si="70"/>
        <v>-359.75961977816553</v>
      </c>
      <c r="K427" s="37">
        <f t="shared" si="71"/>
        <v>5397.3847084395547</v>
      </c>
      <c r="L427" s="37">
        <f t="shared" si="72"/>
        <v>3350657.9990227134</v>
      </c>
      <c r="M427" s="37">
        <f t="shared" si="73"/>
        <v>3141277.9003118207</v>
      </c>
      <c r="N427" s="41">
        <f>'jan-nov'!M427</f>
        <v>3140569.4512744863</v>
      </c>
      <c r="O427" s="41">
        <f t="shared" si="74"/>
        <v>708.44903733441606</v>
      </c>
    </row>
    <row r="428" spans="1:15" x14ac:dyDescent="0.2">
      <c r="A428" s="33">
        <v>5053</v>
      </c>
      <c r="B428" s="34" t="s">
        <v>498</v>
      </c>
      <c r="C428" s="36">
        <v>157899120</v>
      </c>
      <c r="D428" s="36">
        <v>6785</v>
      </c>
      <c r="E428" s="37">
        <f t="shared" si="65"/>
        <v>23271.793662490789</v>
      </c>
      <c r="F428" s="38">
        <f t="shared" si="66"/>
        <v>0.75821912512858791</v>
      </c>
      <c r="G428" s="39">
        <f t="shared" si="67"/>
        <v>4452.5450058436072</v>
      </c>
      <c r="H428" s="39">
        <f t="shared" si="68"/>
        <v>1523.0733498807158</v>
      </c>
      <c r="I428" s="37">
        <f t="shared" si="69"/>
        <v>5975.618355724323</v>
      </c>
      <c r="J428" s="40">
        <f t="shared" si="70"/>
        <v>-359.75961977816553</v>
      </c>
      <c r="K428" s="37">
        <f t="shared" si="71"/>
        <v>5615.8587359461571</v>
      </c>
      <c r="L428" s="37">
        <f t="shared" si="72"/>
        <v>40544570.543589532</v>
      </c>
      <c r="M428" s="37">
        <f t="shared" si="73"/>
        <v>38103601.523394674</v>
      </c>
      <c r="N428" s="41">
        <f>'jan-nov'!M428</f>
        <v>37282827.154462881</v>
      </c>
      <c r="O428" s="41">
        <f t="shared" si="74"/>
        <v>820774.36893179268</v>
      </c>
    </row>
    <row r="429" spans="1:15" x14ac:dyDescent="0.2">
      <c r="A429" s="33">
        <v>5054</v>
      </c>
      <c r="B429" s="34" t="s">
        <v>499</v>
      </c>
      <c r="C429" s="36">
        <v>227993132</v>
      </c>
      <c r="D429" s="36">
        <v>10090</v>
      </c>
      <c r="E429" s="37">
        <f t="shared" si="65"/>
        <v>22595.949653121901</v>
      </c>
      <c r="F429" s="38">
        <f t="shared" si="66"/>
        <v>0.73619942776709846</v>
      </c>
      <c r="G429" s="39">
        <f t="shared" si="67"/>
        <v>4858.0514114649395</v>
      </c>
      <c r="H429" s="39">
        <f t="shared" si="68"/>
        <v>1759.6187531598264</v>
      </c>
      <c r="I429" s="37">
        <f t="shared" si="69"/>
        <v>6617.6701646247657</v>
      </c>
      <c r="J429" s="40">
        <f t="shared" si="70"/>
        <v>-359.75961977816553</v>
      </c>
      <c r="K429" s="37">
        <f t="shared" si="71"/>
        <v>6257.9105448465998</v>
      </c>
      <c r="L429" s="37">
        <f t="shared" si="72"/>
        <v>66772291.961063884</v>
      </c>
      <c r="M429" s="37">
        <f t="shared" si="73"/>
        <v>63142317.397502191</v>
      </c>
      <c r="N429" s="41">
        <f>'jan-nov'!M429</f>
        <v>62241219.61625357</v>
      </c>
      <c r="O429" s="41">
        <f t="shared" si="74"/>
        <v>901097.78124862164</v>
      </c>
    </row>
    <row r="430" spans="1:15" x14ac:dyDescent="0.2">
      <c r="A430" s="33"/>
      <c r="B430" s="34"/>
      <c r="C430" s="35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</row>
    <row r="431" spans="1:15" x14ac:dyDescent="0.2">
      <c r="A431" s="33"/>
      <c r="B431" s="34"/>
      <c r="C431" s="35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</row>
    <row r="432" spans="1:15" x14ac:dyDescent="0.2">
      <c r="A432" s="33"/>
      <c r="B432" s="34"/>
      <c r="C432" s="35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</row>
    <row r="433" spans="1:15" x14ac:dyDescent="0.2">
      <c r="A433" s="33"/>
      <c r="B433" s="34"/>
      <c r="C433" s="35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</row>
    <row r="434" spans="1:15" x14ac:dyDescent="0.2">
      <c r="A434" s="42"/>
      <c r="B434" s="34"/>
      <c r="C434" s="36"/>
      <c r="D434" s="43"/>
      <c r="E434" s="37"/>
      <c r="F434" s="38"/>
      <c r="G434" s="39"/>
      <c r="H434" s="39"/>
      <c r="I434" s="37"/>
      <c r="J434" s="40"/>
      <c r="K434" s="37"/>
      <c r="L434" s="34"/>
      <c r="M434" s="37"/>
      <c r="N434" s="41"/>
      <c r="O434" s="41"/>
    </row>
    <row r="435" spans="1:15" ht="13.5" thickBot="1" x14ac:dyDescent="0.25">
      <c r="A435" s="44"/>
      <c r="B435" s="44" t="s">
        <v>32</v>
      </c>
      <c r="C435" s="45">
        <f>SUM(C8:C434)</f>
        <v>162536855902</v>
      </c>
      <c r="D435" s="46">
        <f>SUM(D8:D433)</f>
        <v>5295619</v>
      </c>
      <c r="E435" s="46">
        <f>(C435)/D435</f>
        <v>30692.702005563468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1905149877.9300292</v>
      </c>
      <c r="M435" s="46">
        <f>SUM(M8:M434)</f>
        <v>6.3553452491760254E-6</v>
      </c>
      <c r="N435" s="46">
        <f>jan!M435</f>
        <v>6.7986547946929932E-8</v>
      </c>
      <c r="O435" s="46">
        <f t="shared" ref="O435" si="75">M435-N435</f>
        <v>6.2873587012290955E-6</v>
      </c>
    </row>
    <row r="436" spans="1:15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N436" s="34"/>
      <c r="O436" s="51"/>
    </row>
    <row r="437" spans="1:15" x14ac:dyDescent="0.2">
      <c r="A437" s="52" t="s">
        <v>33</v>
      </c>
      <c r="B437" s="52"/>
      <c r="C437" s="52"/>
      <c r="D437" s="53">
        <f>L435</f>
        <v>1905149877.9300292</v>
      </c>
      <c r="E437" s="54" t="s">
        <v>34</v>
      </c>
      <c r="F437" s="55">
        <f>D435</f>
        <v>5295619</v>
      </c>
      <c r="G437" s="54" t="s">
        <v>35</v>
      </c>
      <c r="H437" s="54"/>
      <c r="I437" s="56">
        <f>-L435/D435</f>
        <v>-359.75961977816553</v>
      </c>
      <c r="J437" s="57" t="s">
        <v>36</v>
      </c>
      <c r="K437" s="34"/>
      <c r="L437" s="34"/>
      <c r="M437" s="58"/>
      <c r="N437" s="34"/>
      <c r="O437" s="34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429" sqref="A8:B429"/>
    </sheetView>
  </sheetViews>
  <sheetFormatPr baseColWidth="10" defaultColWidth="8.7109375" defaultRowHeight="12.75" x14ac:dyDescent="0.2"/>
  <cols>
    <col min="1" max="1" width="6.5703125" style="2" customWidth="1"/>
    <col min="2" max="2" width="14" style="2" bestFit="1" customWidth="1"/>
    <col min="3" max="3" width="13.28515625" style="2" customWidth="1"/>
    <col min="4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2" width="13" style="2" customWidth="1"/>
    <col min="13" max="200" width="11.42578125" style="2" customWidth="1"/>
    <col min="201" max="16384" width="8.7109375" style="2"/>
  </cols>
  <sheetData>
    <row r="1" spans="1:16" ht="22.5" customHeight="1" x14ac:dyDescent="0.2">
      <c r="A1" s="78" t="s">
        <v>82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</row>
    <row r="2" spans="1:16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83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</row>
    <row r="3" spans="1:16" x14ac:dyDescent="0.2">
      <c r="A3" s="81"/>
      <c r="B3" s="81"/>
      <c r="C3" s="8" t="s">
        <v>8</v>
      </c>
      <c r="D3" s="9" t="s">
        <v>63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</row>
    <row r="4" spans="1:16" x14ac:dyDescent="0.2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</row>
    <row r="5" spans="1:16" s="34" customFormat="1" x14ac:dyDescent="0.2">
      <c r="A5" s="82"/>
      <c r="B5" s="82"/>
      <c r="C5" s="1"/>
      <c r="D5" s="22"/>
      <c r="E5" s="22"/>
      <c r="F5" s="23" t="s">
        <v>26</v>
      </c>
      <c r="G5" s="24" t="s">
        <v>27</v>
      </c>
      <c r="H5" s="73" t="s">
        <v>28</v>
      </c>
      <c r="I5" s="70"/>
      <c r="J5" s="26" t="s">
        <v>29</v>
      </c>
      <c r="K5" s="22"/>
      <c r="L5" s="23" t="s">
        <v>30</v>
      </c>
      <c r="M5" s="23" t="s">
        <v>31</v>
      </c>
    </row>
    <row r="6" spans="1:16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</row>
    <row r="7" spans="1:16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67"/>
      <c r="L7" s="29"/>
      <c r="M7" s="29"/>
    </row>
    <row r="8" spans="1:16" s="34" customFormat="1" x14ac:dyDescent="0.2">
      <c r="A8" s="33">
        <v>101</v>
      </c>
      <c r="B8" s="34" t="s">
        <v>84</v>
      </c>
      <c r="C8" s="36">
        <v>89803206</v>
      </c>
      <c r="D8" s="77">
        <v>31037</v>
      </c>
      <c r="E8" s="37">
        <f>(C8)/D8</f>
        <v>2893.4241711505624</v>
      </c>
      <c r="F8" s="38">
        <f>IF(ISNUMBER(C8),E8/E$435,"")</f>
        <v>0.79336439919255597</v>
      </c>
      <c r="G8" s="39">
        <f>(E$435-E8)*0.6</f>
        <v>452.16380463124284</v>
      </c>
      <c r="H8" s="39">
        <f>IF(E8&gt;=E$435*0.9,0,IF(E8&lt;0.9*E$435,(E$435*0.9-E8)*0.35))</f>
        <v>136.11615144113287</v>
      </c>
      <c r="I8" s="68">
        <f>G8+H8</f>
        <v>588.27995607237574</v>
      </c>
      <c r="J8" s="40">
        <f>I$437</f>
        <v>-35.453845465439485</v>
      </c>
      <c r="K8" s="37">
        <f t="shared" ref="K8" si="1">I8+J8</f>
        <v>552.82611060693625</v>
      </c>
      <c r="L8" s="37">
        <f>(I8*D8)</f>
        <v>18258444.996618327</v>
      </c>
      <c r="M8" s="37">
        <f>(K8*D8)</f>
        <v>17158063.99490748</v>
      </c>
      <c r="N8" s="63"/>
      <c r="O8" s="74"/>
      <c r="P8" s="69"/>
    </row>
    <row r="9" spans="1:16" s="34" customFormat="1" x14ac:dyDescent="0.2">
      <c r="A9" s="33">
        <v>104</v>
      </c>
      <c r="B9" s="34" t="s">
        <v>85</v>
      </c>
      <c r="C9" s="36">
        <v>101394129</v>
      </c>
      <c r="D9" s="77">
        <v>32588</v>
      </c>
      <c r="E9" s="37">
        <f t="shared" ref="E9:E72" si="2">(C9)/D9</f>
        <v>3111.3946544740397</v>
      </c>
      <c r="F9" s="38">
        <f t="shared" ref="F9:F72" si="3">IF(ISNUMBER(C9),E9/E$435,"")</f>
        <v>0.85313096341354833</v>
      </c>
      <c r="G9" s="39">
        <f t="shared" ref="G9:G72" si="4">(E$435-E9)*0.6</f>
        <v>321.3815146371565</v>
      </c>
      <c r="H9" s="39">
        <f t="shared" ref="H9:H72" si="5">IF(E9&gt;=E$435*0.9,0,IF(E9&lt;0.9*E$435,(E$435*0.9-E9)*0.35))</f>
        <v>59.826482277915822</v>
      </c>
      <c r="I9" s="68">
        <f t="shared" ref="I9:I72" si="6">G9+H9</f>
        <v>381.20799691507233</v>
      </c>
      <c r="J9" s="40">
        <f t="shared" ref="J9:J72" si="7">I$437</f>
        <v>-35.453845465439485</v>
      </c>
      <c r="K9" s="37">
        <f t="shared" ref="K9:K72" si="8">I9+J9</f>
        <v>345.75415144963284</v>
      </c>
      <c r="L9" s="37">
        <f t="shared" ref="L9:L72" si="9">(I9*D9)</f>
        <v>12422806.203468377</v>
      </c>
      <c r="M9" s="37">
        <f t="shared" ref="M9:M72" si="10">(K9*D9)</f>
        <v>11267436.287440635</v>
      </c>
      <c r="N9" s="63"/>
      <c r="O9" s="74"/>
      <c r="P9" s="69"/>
    </row>
    <row r="10" spans="1:16" s="34" customFormat="1" x14ac:dyDescent="0.2">
      <c r="A10" s="33">
        <v>105</v>
      </c>
      <c r="B10" s="34" t="s">
        <v>86</v>
      </c>
      <c r="C10" s="36">
        <v>166537033</v>
      </c>
      <c r="D10" s="77">
        <v>55543</v>
      </c>
      <c r="E10" s="37">
        <f t="shared" si="2"/>
        <v>2998.3442197936733</v>
      </c>
      <c r="F10" s="38">
        <f t="shared" si="3"/>
        <v>0.82213302295154511</v>
      </c>
      <c r="G10" s="39">
        <f t="shared" si="4"/>
        <v>389.2117754453763</v>
      </c>
      <c r="H10" s="39">
        <f t="shared" si="5"/>
        <v>99.394134416044054</v>
      </c>
      <c r="I10" s="68">
        <f t="shared" si="6"/>
        <v>488.60590986142034</v>
      </c>
      <c r="J10" s="40">
        <f t="shared" si="7"/>
        <v>-35.453845465439485</v>
      </c>
      <c r="K10" s="37">
        <f t="shared" si="8"/>
        <v>453.15206439598086</v>
      </c>
      <c r="L10" s="37">
        <f t="shared" si="9"/>
        <v>27138638.05143287</v>
      </c>
      <c r="M10" s="37">
        <f t="shared" si="10"/>
        <v>25169425.112745963</v>
      </c>
      <c r="N10" s="63"/>
      <c r="O10" s="74"/>
      <c r="P10" s="69"/>
    </row>
    <row r="11" spans="1:16" s="34" customFormat="1" x14ac:dyDescent="0.2">
      <c r="A11" s="33">
        <v>106</v>
      </c>
      <c r="B11" s="34" t="s">
        <v>87</v>
      </c>
      <c r="C11" s="36">
        <v>253402935</v>
      </c>
      <c r="D11" s="77">
        <v>80977</v>
      </c>
      <c r="E11" s="37">
        <f t="shared" si="2"/>
        <v>3129.3198686046653</v>
      </c>
      <c r="F11" s="38">
        <f t="shared" si="3"/>
        <v>0.85804597963582818</v>
      </c>
      <c r="G11" s="39">
        <f t="shared" si="4"/>
        <v>310.62638615878114</v>
      </c>
      <c r="H11" s="39">
        <f t="shared" si="5"/>
        <v>53.552657332196873</v>
      </c>
      <c r="I11" s="68">
        <f t="shared" si="6"/>
        <v>364.17904349097802</v>
      </c>
      <c r="J11" s="40">
        <f t="shared" si="7"/>
        <v>-35.453845465439485</v>
      </c>
      <c r="K11" s="37">
        <f t="shared" si="8"/>
        <v>328.72519802553853</v>
      </c>
      <c r="L11" s="37">
        <f t="shared" si="9"/>
        <v>29490126.404768925</v>
      </c>
      <c r="M11" s="37">
        <f t="shared" si="10"/>
        <v>26619180.360514034</v>
      </c>
      <c r="N11" s="63"/>
      <c r="O11" s="74"/>
      <c r="P11" s="69"/>
    </row>
    <row r="12" spans="1:16" s="34" customFormat="1" x14ac:dyDescent="0.2">
      <c r="A12" s="33">
        <v>111</v>
      </c>
      <c r="B12" s="34" t="s">
        <v>88</v>
      </c>
      <c r="C12" s="36">
        <v>16205145</v>
      </c>
      <c r="D12" s="77">
        <v>4540</v>
      </c>
      <c r="E12" s="37">
        <f t="shared" si="2"/>
        <v>3569.4151982378853</v>
      </c>
      <c r="F12" s="38">
        <f t="shared" si="3"/>
        <v>0.97871821644895629</v>
      </c>
      <c r="G12" s="39">
        <f t="shared" si="4"/>
        <v>46.569188378849141</v>
      </c>
      <c r="H12" s="39">
        <f t="shared" si="5"/>
        <v>0</v>
      </c>
      <c r="I12" s="68">
        <f t="shared" si="6"/>
        <v>46.569188378849141</v>
      </c>
      <c r="J12" s="40">
        <f t="shared" si="7"/>
        <v>-35.453845465439485</v>
      </c>
      <c r="K12" s="37">
        <f t="shared" si="8"/>
        <v>11.115342913409656</v>
      </c>
      <c r="L12" s="37">
        <f t="shared" si="9"/>
        <v>211424.1152399751</v>
      </c>
      <c r="M12" s="37">
        <f t="shared" si="10"/>
        <v>50463.656826879836</v>
      </c>
      <c r="N12" s="63"/>
      <c r="O12" s="74"/>
      <c r="P12" s="69"/>
    </row>
    <row r="13" spans="1:16" s="34" customFormat="1" x14ac:dyDescent="0.2">
      <c r="A13" s="33">
        <v>118</v>
      </c>
      <c r="B13" s="34" t="s">
        <v>89</v>
      </c>
      <c r="C13" s="36">
        <v>4109387</v>
      </c>
      <c r="D13" s="77">
        <v>1399</v>
      </c>
      <c r="E13" s="37">
        <f t="shared" si="2"/>
        <v>2937.374553252323</v>
      </c>
      <c r="F13" s="38">
        <f t="shared" si="3"/>
        <v>0.80541540396334321</v>
      </c>
      <c r="G13" s="39">
        <f t="shared" si="4"/>
        <v>425.79357537018649</v>
      </c>
      <c r="H13" s="39">
        <f t="shared" si="5"/>
        <v>120.73351770551666</v>
      </c>
      <c r="I13" s="68">
        <f t="shared" si="6"/>
        <v>546.52709307570319</v>
      </c>
      <c r="J13" s="40">
        <f t="shared" si="7"/>
        <v>-35.453845465439485</v>
      </c>
      <c r="K13" s="37">
        <f t="shared" si="8"/>
        <v>511.07324761026371</v>
      </c>
      <c r="L13" s="37">
        <f t="shared" si="9"/>
        <v>764591.40321290877</v>
      </c>
      <c r="M13" s="37">
        <f t="shared" si="10"/>
        <v>714991.47340675897</v>
      </c>
      <c r="N13" s="63"/>
      <c r="O13" s="74"/>
      <c r="P13" s="69"/>
    </row>
    <row r="14" spans="1:16" s="34" customFormat="1" x14ac:dyDescent="0.2">
      <c r="A14" s="33">
        <v>119</v>
      </c>
      <c r="B14" s="34" t="s">
        <v>90</v>
      </c>
      <c r="C14" s="36">
        <v>10193004</v>
      </c>
      <c r="D14" s="77">
        <v>3567</v>
      </c>
      <c r="E14" s="37">
        <f t="shared" si="2"/>
        <v>2857.5845248107653</v>
      </c>
      <c r="F14" s="38">
        <f t="shared" si="3"/>
        <v>0.78353732310424773</v>
      </c>
      <c r="G14" s="39">
        <f t="shared" si="4"/>
        <v>473.66759243512115</v>
      </c>
      <c r="H14" s="39">
        <f t="shared" si="5"/>
        <v>148.66002766006187</v>
      </c>
      <c r="I14" s="68">
        <f t="shared" si="6"/>
        <v>622.32762009518297</v>
      </c>
      <c r="J14" s="40">
        <f t="shared" si="7"/>
        <v>-35.453845465439485</v>
      </c>
      <c r="K14" s="37">
        <f t="shared" si="8"/>
        <v>586.87377462974348</v>
      </c>
      <c r="L14" s="37">
        <f t="shared" si="9"/>
        <v>2219842.6208795179</v>
      </c>
      <c r="M14" s="37">
        <f t="shared" si="10"/>
        <v>2093378.754104295</v>
      </c>
      <c r="N14" s="63"/>
      <c r="O14" s="74"/>
      <c r="P14" s="69"/>
    </row>
    <row r="15" spans="1:16" s="34" customFormat="1" x14ac:dyDescent="0.2">
      <c r="A15" s="33">
        <v>121</v>
      </c>
      <c r="B15" s="34" t="s">
        <v>91</v>
      </c>
      <c r="C15" s="36">
        <v>2429915</v>
      </c>
      <c r="D15" s="77">
        <v>682</v>
      </c>
      <c r="E15" s="37">
        <f t="shared" si="2"/>
        <v>3562.925219941349</v>
      </c>
      <c r="F15" s="38">
        <f t="shared" si="3"/>
        <v>0.97693869245681486</v>
      </c>
      <c r="G15" s="39">
        <f t="shared" si="4"/>
        <v>50.463175356770897</v>
      </c>
      <c r="H15" s="39">
        <f t="shared" si="5"/>
        <v>0</v>
      </c>
      <c r="I15" s="68">
        <f t="shared" si="6"/>
        <v>50.463175356770897</v>
      </c>
      <c r="J15" s="40">
        <f t="shared" si="7"/>
        <v>-35.453845465439485</v>
      </c>
      <c r="K15" s="37">
        <f t="shared" si="8"/>
        <v>15.009329891331411</v>
      </c>
      <c r="L15" s="37">
        <f t="shared" si="9"/>
        <v>34415.885593317755</v>
      </c>
      <c r="M15" s="37">
        <f t="shared" si="10"/>
        <v>10236.362985888023</v>
      </c>
      <c r="N15" s="63"/>
      <c r="O15" s="74"/>
      <c r="P15" s="69"/>
    </row>
    <row r="16" spans="1:16" s="34" customFormat="1" x14ac:dyDescent="0.2">
      <c r="A16" s="33">
        <v>122</v>
      </c>
      <c r="B16" s="34" t="s">
        <v>92</v>
      </c>
      <c r="C16" s="36">
        <v>15623281</v>
      </c>
      <c r="D16" s="77">
        <v>5337</v>
      </c>
      <c r="E16" s="37">
        <f t="shared" si="2"/>
        <v>2927.3526325651114</v>
      </c>
      <c r="F16" s="38">
        <f t="shared" si="3"/>
        <v>0.80266743663658824</v>
      </c>
      <c r="G16" s="39">
        <f t="shared" si="4"/>
        <v>431.80672778251346</v>
      </c>
      <c r="H16" s="39">
        <f t="shared" si="5"/>
        <v>124.24118994604072</v>
      </c>
      <c r="I16" s="68">
        <f t="shared" si="6"/>
        <v>556.04791772855424</v>
      </c>
      <c r="J16" s="40">
        <f t="shared" si="7"/>
        <v>-35.453845465439485</v>
      </c>
      <c r="K16" s="37">
        <f t="shared" si="8"/>
        <v>520.59407226311475</v>
      </c>
      <c r="L16" s="37">
        <f t="shared" si="9"/>
        <v>2967627.7369172941</v>
      </c>
      <c r="M16" s="37">
        <f t="shared" si="10"/>
        <v>2778410.5636682436</v>
      </c>
      <c r="N16" s="63"/>
      <c r="O16" s="74"/>
      <c r="P16" s="69"/>
    </row>
    <row r="17" spans="1:16" s="34" customFormat="1" x14ac:dyDescent="0.2">
      <c r="A17" s="33">
        <v>123</v>
      </c>
      <c r="B17" s="34" t="s">
        <v>93</v>
      </c>
      <c r="C17" s="36">
        <v>17587495</v>
      </c>
      <c r="D17" s="77">
        <v>5853</v>
      </c>
      <c r="E17" s="37">
        <f t="shared" si="2"/>
        <v>3004.8684435332307</v>
      </c>
      <c r="F17" s="38">
        <f t="shared" si="3"/>
        <v>0.8239219368961167</v>
      </c>
      <c r="G17" s="39">
        <f t="shared" si="4"/>
        <v>385.2972412016419</v>
      </c>
      <c r="H17" s="39">
        <f t="shared" si="5"/>
        <v>97.110656107198992</v>
      </c>
      <c r="I17" s="68">
        <f t="shared" si="6"/>
        <v>482.40789730884092</v>
      </c>
      <c r="J17" s="40">
        <f t="shared" si="7"/>
        <v>-35.453845465439485</v>
      </c>
      <c r="K17" s="37">
        <f t="shared" si="8"/>
        <v>446.95405184340143</v>
      </c>
      <c r="L17" s="37">
        <f t="shared" si="9"/>
        <v>2823533.4229486459</v>
      </c>
      <c r="M17" s="37">
        <f t="shared" si="10"/>
        <v>2616022.0654394287</v>
      </c>
      <c r="N17" s="63"/>
      <c r="O17" s="74"/>
      <c r="P17" s="69"/>
    </row>
    <row r="18" spans="1:16" s="34" customFormat="1" x14ac:dyDescent="0.2">
      <c r="A18" s="33">
        <v>124</v>
      </c>
      <c r="B18" s="34" t="s">
        <v>94</v>
      </c>
      <c r="C18" s="36">
        <v>46424115</v>
      </c>
      <c r="D18" s="77">
        <v>15810</v>
      </c>
      <c r="E18" s="37">
        <f t="shared" si="2"/>
        <v>2936.3766603415561</v>
      </c>
      <c r="F18" s="38">
        <f t="shared" si="3"/>
        <v>0.80514178604119313</v>
      </c>
      <c r="G18" s="39">
        <f t="shared" si="4"/>
        <v>426.39231111664668</v>
      </c>
      <c r="H18" s="39">
        <f t="shared" si="5"/>
        <v>121.08278022428509</v>
      </c>
      <c r="I18" s="68">
        <f t="shared" si="6"/>
        <v>547.47509134093173</v>
      </c>
      <c r="J18" s="40">
        <f t="shared" si="7"/>
        <v>-35.453845465439485</v>
      </c>
      <c r="K18" s="37">
        <f t="shared" si="8"/>
        <v>512.02124587549224</v>
      </c>
      <c r="L18" s="37">
        <f t="shared" si="9"/>
        <v>8655581.1941001303</v>
      </c>
      <c r="M18" s="37">
        <f t="shared" si="10"/>
        <v>8095055.8972915327</v>
      </c>
      <c r="N18" s="63"/>
      <c r="O18" s="74"/>
      <c r="P18" s="69"/>
    </row>
    <row r="19" spans="1:16" s="34" customFormat="1" x14ac:dyDescent="0.2">
      <c r="A19" s="33">
        <v>125</v>
      </c>
      <c r="B19" s="34" t="s">
        <v>95</v>
      </c>
      <c r="C19" s="36">
        <v>32935370</v>
      </c>
      <c r="D19" s="77">
        <v>11414</v>
      </c>
      <c r="E19" s="37">
        <f t="shared" si="2"/>
        <v>2885.5239179954442</v>
      </c>
      <c r="F19" s="38">
        <f t="shared" si="3"/>
        <v>0.79119818393093844</v>
      </c>
      <c r="G19" s="39">
        <f t="shared" si="4"/>
        <v>456.9039565243138</v>
      </c>
      <c r="H19" s="39">
        <f t="shared" si="5"/>
        <v>138.88124004542425</v>
      </c>
      <c r="I19" s="68">
        <f t="shared" si="6"/>
        <v>595.78519656973799</v>
      </c>
      <c r="J19" s="40">
        <f t="shared" si="7"/>
        <v>-35.453845465439485</v>
      </c>
      <c r="K19" s="37">
        <f t="shared" si="8"/>
        <v>560.33135110429851</v>
      </c>
      <c r="L19" s="37">
        <f t="shared" si="9"/>
        <v>6800292.2336469898</v>
      </c>
      <c r="M19" s="37">
        <f t="shared" si="10"/>
        <v>6395622.0415044632</v>
      </c>
      <c r="N19" s="63"/>
      <c r="O19" s="74"/>
      <c r="P19" s="69"/>
    </row>
    <row r="20" spans="1:16" s="34" customFormat="1" x14ac:dyDescent="0.2">
      <c r="A20" s="33">
        <v>127</v>
      </c>
      <c r="B20" s="34" t="s">
        <v>96</v>
      </c>
      <c r="C20" s="36">
        <v>11245766</v>
      </c>
      <c r="D20" s="77">
        <v>3831</v>
      </c>
      <c r="E20" s="37">
        <f t="shared" si="2"/>
        <v>2935.4648916731926</v>
      </c>
      <c r="F20" s="38">
        <f t="shared" si="3"/>
        <v>0.80489178301398712</v>
      </c>
      <c r="G20" s="39">
        <f t="shared" si="4"/>
        <v>426.93937231766478</v>
      </c>
      <c r="H20" s="39">
        <f t="shared" si="5"/>
        <v>121.40189925821231</v>
      </c>
      <c r="I20" s="68">
        <f t="shared" si="6"/>
        <v>548.34127157587704</v>
      </c>
      <c r="J20" s="40">
        <f t="shared" si="7"/>
        <v>-35.453845465439485</v>
      </c>
      <c r="K20" s="37">
        <f t="shared" si="8"/>
        <v>512.88742611043756</v>
      </c>
      <c r="L20" s="37">
        <f t="shared" si="9"/>
        <v>2100695.4114071848</v>
      </c>
      <c r="M20" s="37">
        <f t="shared" si="10"/>
        <v>1964871.7294290862</v>
      </c>
      <c r="N20" s="63"/>
      <c r="O20" s="74"/>
      <c r="P20" s="69"/>
    </row>
    <row r="21" spans="1:16" s="34" customFormat="1" x14ac:dyDescent="0.2">
      <c r="A21" s="33">
        <v>128</v>
      </c>
      <c r="B21" s="34" t="s">
        <v>97</v>
      </c>
      <c r="C21" s="36">
        <v>23412782</v>
      </c>
      <c r="D21" s="77">
        <v>8202</v>
      </c>
      <c r="E21" s="37">
        <f t="shared" si="2"/>
        <v>2854.521092416484</v>
      </c>
      <c r="F21" s="38">
        <f t="shared" si="3"/>
        <v>0.78269734318523376</v>
      </c>
      <c r="G21" s="39">
        <f t="shared" si="4"/>
        <v>475.50565187168991</v>
      </c>
      <c r="H21" s="39">
        <f t="shared" si="5"/>
        <v>149.73222899806035</v>
      </c>
      <c r="I21" s="68">
        <f t="shared" si="6"/>
        <v>625.23788086975026</v>
      </c>
      <c r="J21" s="40">
        <f t="shared" si="7"/>
        <v>-35.453845465439485</v>
      </c>
      <c r="K21" s="37">
        <f t="shared" si="8"/>
        <v>589.78403540431077</v>
      </c>
      <c r="L21" s="37">
        <f t="shared" si="9"/>
        <v>5128201.0988936918</v>
      </c>
      <c r="M21" s="37">
        <f t="shared" si="10"/>
        <v>4837408.6583861569</v>
      </c>
      <c r="N21" s="63"/>
      <c r="O21" s="74"/>
      <c r="P21" s="69"/>
    </row>
    <row r="22" spans="1:16" s="34" customFormat="1" x14ac:dyDescent="0.2">
      <c r="A22" s="33">
        <v>135</v>
      </c>
      <c r="B22" s="34" t="s">
        <v>98</v>
      </c>
      <c r="C22" s="36">
        <v>23880002</v>
      </c>
      <c r="D22" s="77">
        <v>7465</v>
      </c>
      <c r="E22" s="37">
        <f t="shared" si="2"/>
        <v>3198.9286001339583</v>
      </c>
      <c r="F22" s="38">
        <f t="shared" si="3"/>
        <v>0.87713239289625711</v>
      </c>
      <c r="G22" s="39">
        <f t="shared" si="4"/>
        <v>268.86114724120534</v>
      </c>
      <c r="H22" s="39">
        <f t="shared" si="5"/>
        <v>29.189601296944328</v>
      </c>
      <c r="I22" s="68">
        <f t="shared" si="6"/>
        <v>298.05074853814966</v>
      </c>
      <c r="J22" s="40">
        <f t="shared" si="7"/>
        <v>-35.453845465439485</v>
      </c>
      <c r="K22" s="37">
        <f t="shared" si="8"/>
        <v>262.59690307271018</v>
      </c>
      <c r="L22" s="37">
        <f t="shared" si="9"/>
        <v>2224948.8378372872</v>
      </c>
      <c r="M22" s="37">
        <f t="shared" si="10"/>
        <v>1960285.8814377815</v>
      </c>
      <c r="N22" s="63"/>
      <c r="O22" s="74"/>
      <c r="P22" s="69"/>
    </row>
    <row r="23" spans="1:16" s="34" customFormat="1" x14ac:dyDescent="0.2">
      <c r="A23" s="33">
        <v>136</v>
      </c>
      <c r="B23" s="34" t="s">
        <v>99</v>
      </c>
      <c r="C23" s="36">
        <v>51433234</v>
      </c>
      <c r="D23" s="77">
        <v>16083</v>
      </c>
      <c r="E23" s="37">
        <f t="shared" si="2"/>
        <v>3197.9875645091088</v>
      </c>
      <c r="F23" s="38">
        <f t="shared" si="3"/>
        <v>0.87687436499610627</v>
      </c>
      <c r="G23" s="39">
        <f t="shared" si="4"/>
        <v>269.42576861611502</v>
      </c>
      <c r="H23" s="39">
        <f t="shared" si="5"/>
        <v>29.518963765641658</v>
      </c>
      <c r="I23" s="68">
        <f t="shared" si="6"/>
        <v>298.94473238175669</v>
      </c>
      <c r="J23" s="40">
        <f t="shared" si="7"/>
        <v>-35.453845465439485</v>
      </c>
      <c r="K23" s="37">
        <f t="shared" si="8"/>
        <v>263.49088691631721</v>
      </c>
      <c r="L23" s="37">
        <f t="shared" si="9"/>
        <v>4807928.1308957925</v>
      </c>
      <c r="M23" s="37">
        <f t="shared" si="10"/>
        <v>4237723.9342751298</v>
      </c>
      <c r="N23" s="63"/>
      <c r="O23" s="74"/>
      <c r="P23" s="69"/>
    </row>
    <row r="24" spans="1:16" s="34" customFormat="1" x14ac:dyDescent="0.2">
      <c r="A24" s="33">
        <v>137</v>
      </c>
      <c r="B24" s="34" t="s">
        <v>100</v>
      </c>
      <c r="C24" s="36">
        <v>16855684</v>
      </c>
      <c r="D24" s="77">
        <v>5471</v>
      </c>
      <c r="E24" s="37">
        <f t="shared" si="2"/>
        <v>3080.9146408334855</v>
      </c>
      <c r="F24" s="38">
        <f t="shared" si="3"/>
        <v>0.84477347544119086</v>
      </c>
      <c r="G24" s="39">
        <f t="shared" si="4"/>
        <v>339.66952282148901</v>
      </c>
      <c r="H24" s="39">
        <f t="shared" si="5"/>
        <v>70.494487052109818</v>
      </c>
      <c r="I24" s="68">
        <f t="shared" si="6"/>
        <v>410.16400987359884</v>
      </c>
      <c r="J24" s="40">
        <f t="shared" si="7"/>
        <v>-35.453845465439485</v>
      </c>
      <c r="K24" s="37">
        <f t="shared" si="8"/>
        <v>374.71016440815936</v>
      </c>
      <c r="L24" s="37">
        <f t="shared" si="9"/>
        <v>2244007.2980184592</v>
      </c>
      <c r="M24" s="37">
        <f t="shared" si="10"/>
        <v>2050039.3094770398</v>
      </c>
      <c r="N24" s="63"/>
      <c r="O24" s="74"/>
      <c r="P24" s="69"/>
    </row>
    <row r="25" spans="1:16" s="34" customFormat="1" x14ac:dyDescent="0.2">
      <c r="A25" s="33">
        <v>138</v>
      </c>
      <c r="B25" s="34" t="s">
        <v>101</v>
      </c>
      <c r="C25" s="36">
        <v>17746766</v>
      </c>
      <c r="D25" s="77">
        <v>5621</v>
      </c>
      <c r="E25" s="37">
        <f t="shared" si="2"/>
        <v>3157.225760540829</v>
      </c>
      <c r="F25" s="38">
        <f t="shared" si="3"/>
        <v>0.86569765456500503</v>
      </c>
      <c r="G25" s="39">
        <f t="shared" si="4"/>
        <v>293.88285099708293</v>
      </c>
      <c r="H25" s="39">
        <f t="shared" si="5"/>
        <v>43.785595154539578</v>
      </c>
      <c r="I25" s="68">
        <f t="shared" si="6"/>
        <v>337.6684461516225</v>
      </c>
      <c r="J25" s="40">
        <f t="shared" si="7"/>
        <v>-35.453845465439485</v>
      </c>
      <c r="K25" s="37">
        <f t="shared" si="8"/>
        <v>302.21460068618302</v>
      </c>
      <c r="L25" s="37">
        <f t="shared" si="9"/>
        <v>1898034.33581827</v>
      </c>
      <c r="M25" s="37">
        <f t="shared" si="10"/>
        <v>1698748.2704570347</v>
      </c>
      <c r="N25" s="63"/>
      <c r="O25" s="74"/>
      <c r="P25" s="69"/>
    </row>
    <row r="26" spans="1:16" s="34" customFormat="1" x14ac:dyDescent="0.2">
      <c r="A26" s="33">
        <v>211</v>
      </c>
      <c r="B26" s="34" t="s">
        <v>102</v>
      </c>
      <c r="C26" s="36">
        <v>63094256</v>
      </c>
      <c r="D26" s="77">
        <v>17486</v>
      </c>
      <c r="E26" s="37">
        <f t="shared" si="2"/>
        <v>3608.2726752830836</v>
      </c>
      <c r="F26" s="38">
        <f t="shared" si="3"/>
        <v>0.98937276867032775</v>
      </c>
      <c r="G26" s="39">
        <f t="shared" si="4"/>
        <v>23.254702151730179</v>
      </c>
      <c r="H26" s="39">
        <f t="shared" si="5"/>
        <v>0</v>
      </c>
      <c r="I26" s="68">
        <f t="shared" si="6"/>
        <v>23.254702151730179</v>
      </c>
      <c r="J26" s="40">
        <f t="shared" si="7"/>
        <v>-35.453845465439485</v>
      </c>
      <c r="K26" s="37">
        <f t="shared" si="8"/>
        <v>-12.199143313709307</v>
      </c>
      <c r="L26" s="37">
        <f t="shared" si="9"/>
        <v>406631.72182515392</v>
      </c>
      <c r="M26" s="37">
        <f t="shared" si="10"/>
        <v>-213314.21998352095</v>
      </c>
      <c r="N26" s="63"/>
      <c r="O26" s="74"/>
      <c r="P26" s="69"/>
    </row>
    <row r="27" spans="1:16" s="34" customFormat="1" x14ac:dyDescent="0.2">
      <c r="A27" s="33">
        <v>213</v>
      </c>
      <c r="B27" s="34" t="s">
        <v>103</v>
      </c>
      <c r="C27" s="36">
        <v>119855453</v>
      </c>
      <c r="D27" s="77">
        <v>30880</v>
      </c>
      <c r="E27" s="37">
        <f t="shared" si="2"/>
        <v>3881.3294365284974</v>
      </c>
      <c r="F27" s="38">
        <f t="shared" si="3"/>
        <v>1.064243752154505</v>
      </c>
      <c r="G27" s="39">
        <f t="shared" si="4"/>
        <v>-140.57935459551808</v>
      </c>
      <c r="H27" s="39">
        <f t="shared" si="5"/>
        <v>0</v>
      </c>
      <c r="I27" s="68">
        <f t="shared" si="6"/>
        <v>-140.57935459551808</v>
      </c>
      <c r="J27" s="40">
        <f t="shared" si="7"/>
        <v>-35.453845465439485</v>
      </c>
      <c r="K27" s="37">
        <f t="shared" si="8"/>
        <v>-176.03320006095757</v>
      </c>
      <c r="L27" s="37">
        <f t="shared" si="9"/>
        <v>-4341090.4699095981</v>
      </c>
      <c r="M27" s="37">
        <f t="shared" si="10"/>
        <v>-5435905.2178823696</v>
      </c>
      <c r="N27" s="63"/>
      <c r="O27" s="74"/>
      <c r="P27" s="69"/>
    </row>
    <row r="28" spans="1:16" s="34" customFormat="1" x14ac:dyDescent="0.2">
      <c r="A28" s="33">
        <v>214</v>
      </c>
      <c r="B28" s="34" t="s">
        <v>104</v>
      </c>
      <c r="C28" s="36">
        <v>68887292</v>
      </c>
      <c r="D28" s="77">
        <v>20084</v>
      </c>
      <c r="E28" s="37">
        <f t="shared" si="2"/>
        <v>3429.9587731527586</v>
      </c>
      <c r="F28" s="38">
        <f t="shared" si="3"/>
        <v>0.94047986757347579</v>
      </c>
      <c r="G28" s="39">
        <f t="shared" si="4"/>
        <v>130.24304342992517</v>
      </c>
      <c r="H28" s="39">
        <f t="shared" si="5"/>
        <v>0</v>
      </c>
      <c r="I28" s="68">
        <f t="shared" si="6"/>
        <v>130.24304342992517</v>
      </c>
      <c r="J28" s="40">
        <f t="shared" si="7"/>
        <v>-35.453845465439485</v>
      </c>
      <c r="K28" s="37">
        <f t="shared" si="8"/>
        <v>94.78919796448568</v>
      </c>
      <c r="L28" s="37">
        <f t="shared" si="9"/>
        <v>2615801.284246617</v>
      </c>
      <c r="M28" s="37">
        <f t="shared" si="10"/>
        <v>1903746.2519187303</v>
      </c>
      <c r="N28" s="63"/>
      <c r="O28" s="74"/>
      <c r="P28" s="69"/>
    </row>
    <row r="29" spans="1:16" s="34" customFormat="1" x14ac:dyDescent="0.2">
      <c r="A29" s="33">
        <v>215</v>
      </c>
      <c r="B29" s="34" t="s">
        <v>105</v>
      </c>
      <c r="C29" s="36">
        <v>66675146</v>
      </c>
      <c r="D29" s="77">
        <v>15735</v>
      </c>
      <c r="E29" s="37">
        <f t="shared" si="2"/>
        <v>4237.37820146171</v>
      </c>
      <c r="F29" s="38">
        <f t="shared" si="3"/>
        <v>1.1618707842678657</v>
      </c>
      <c r="G29" s="39">
        <f t="shared" si="4"/>
        <v>-354.20861355544565</v>
      </c>
      <c r="H29" s="39">
        <f t="shared" si="5"/>
        <v>0</v>
      </c>
      <c r="I29" s="68">
        <f t="shared" si="6"/>
        <v>-354.20861355544565</v>
      </c>
      <c r="J29" s="40">
        <f t="shared" si="7"/>
        <v>-35.453845465439485</v>
      </c>
      <c r="K29" s="37">
        <f t="shared" si="8"/>
        <v>-389.66245902088514</v>
      </c>
      <c r="L29" s="37">
        <f t="shared" si="9"/>
        <v>-5573472.5342949377</v>
      </c>
      <c r="M29" s="37">
        <f t="shared" si="10"/>
        <v>-6131338.792693628</v>
      </c>
      <c r="N29" s="63"/>
      <c r="O29" s="74"/>
      <c r="P29" s="69"/>
    </row>
    <row r="30" spans="1:16" s="34" customFormat="1" x14ac:dyDescent="0.2">
      <c r="A30" s="33">
        <v>216</v>
      </c>
      <c r="B30" s="34" t="s">
        <v>106</v>
      </c>
      <c r="C30" s="36">
        <v>71088858</v>
      </c>
      <c r="D30" s="77">
        <v>19287</v>
      </c>
      <c r="E30" s="37">
        <f t="shared" si="2"/>
        <v>3685.8432104526364</v>
      </c>
      <c r="F30" s="38">
        <f t="shared" si="3"/>
        <v>1.0106422740693117</v>
      </c>
      <c r="G30" s="39">
        <f t="shared" si="4"/>
        <v>-23.287618950001523</v>
      </c>
      <c r="H30" s="39">
        <f t="shared" si="5"/>
        <v>0</v>
      </c>
      <c r="I30" s="68">
        <f t="shared" si="6"/>
        <v>-23.287618950001523</v>
      </c>
      <c r="J30" s="40">
        <f t="shared" si="7"/>
        <v>-35.453845465439485</v>
      </c>
      <c r="K30" s="37">
        <f t="shared" si="8"/>
        <v>-58.741464415441008</v>
      </c>
      <c r="L30" s="37">
        <f t="shared" si="9"/>
        <v>-449148.30668867938</v>
      </c>
      <c r="M30" s="37">
        <f t="shared" si="10"/>
        <v>-1132946.6241806108</v>
      </c>
      <c r="N30" s="63"/>
      <c r="O30" s="74"/>
      <c r="P30" s="69"/>
    </row>
    <row r="31" spans="1:16" s="34" customFormat="1" x14ac:dyDescent="0.2">
      <c r="A31" s="33">
        <v>217</v>
      </c>
      <c r="B31" s="34" t="s">
        <v>107</v>
      </c>
      <c r="C31" s="36">
        <v>121410868</v>
      </c>
      <c r="D31" s="77">
        <v>27178</v>
      </c>
      <c r="E31" s="37">
        <f t="shared" si="2"/>
        <v>4467.2480682905289</v>
      </c>
      <c r="F31" s="38">
        <f t="shared" si="3"/>
        <v>1.224900108003901</v>
      </c>
      <c r="G31" s="39">
        <f t="shared" si="4"/>
        <v>-492.13053365273697</v>
      </c>
      <c r="H31" s="39">
        <f t="shared" si="5"/>
        <v>0</v>
      </c>
      <c r="I31" s="68">
        <f t="shared" si="6"/>
        <v>-492.13053365273697</v>
      </c>
      <c r="J31" s="40">
        <f t="shared" si="7"/>
        <v>-35.453845465439485</v>
      </c>
      <c r="K31" s="37">
        <f t="shared" si="8"/>
        <v>-527.58437911817646</v>
      </c>
      <c r="L31" s="37">
        <f t="shared" si="9"/>
        <v>-13375123.643614085</v>
      </c>
      <c r="M31" s="37">
        <f t="shared" si="10"/>
        <v>-14338688.2556738</v>
      </c>
      <c r="N31" s="63"/>
      <c r="O31" s="74"/>
      <c r="P31" s="69"/>
    </row>
    <row r="32" spans="1:16" s="34" customFormat="1" x14ac:dyDescent="0.2">
      <c r="A32" s="33">
        <v>219</v>
      </c>
      <c r="B32" s="34" t="s">
        <v>108</v>
      </c>
      <c r="C32" s="36">
        <v>666795727</v>
      </c>
      <c r="D32" s="77">
        <v>125454</v>
      </c>
      <c r="E32" s="37">
        <f t="shared" si="2"/>
        <v>5315.0615125862869</v>
      </c>
      <c r="F32" s="38">
        <f t="shared" si="3"/>
        <v>1.4573668892548532</v>
      </c>
      <c r="G32" s="39">
        <f t="shared" si="4"/>
        <v>-1000.8186002301918</v>
      </c>
      <c r="H32" s="39">
        <f t="shared" si="5"/>
        <v>0</v>
      </c>
      <c r="I32" s="68">
        <f t="shared" si="6"/>
        <v>-1000.8186002301918</v>
      </c>
      <c r="J32" s="40">
        <f t="shared" si="7"/>
        <v>-35.453845465439485</v>
      </c>
      <c r="K32" s="37">
        <f t="shared" si="8"/>
        <v>-1036.2724456956312</v>
      </c>
      <c r="L32" s="37">
        <f t="shared" si="9"/>
        <v>-125556696.67327848</v>
      </c>
      <c r="M32" s="37">
        <f t="shared" si="10"/>
        <v>-130004523.40229972</v>
      </c>
      <c r="N32" s="63"/>
      <c r="O32" s="74"/>
      <c r="P32" s="69"/>
    </row>
    <row r="33" spans="1:16" s="34" customFormat="1" x14ac:dyDescent="0.2">
      <c r="A33" s="33">
        <v>220</v>
      </c>
      <c r="B33" s="34" t="s">
        <v>109</v>
      </c>
      <c r="C33" s="36">
        <v>309268597</v>
      </c>
      <c r="D33" s="77">
        <v>60926</v>
      </c>
      <c r="E33" s="37">
        <f t="shared" si="2"/>
        <v>5076.1349341824507</v>
      </c>
      <c r="F33" s="38">
        <f t="shared" si="3"/>
        <v>1.3918542543579393</v>
      </c>
      <c r="G33" s="39">
        <f t="shared" si="4"/>
        <v>-857.46265318789006</v>
      </c>
      <c r="H33" s="39">
        <f t="shared" si="5"/>
        <v>0</v>
      </c>
      <c r="I33" s="68">
        <f t="shared" si="6"/>
        <v>-857.46265318789006</v>
      </c>
      <c r="J33" s="40">
        <f t="shared" si="7"/>
        <v>-35.453845465439485</v>
      </c>
      <c r="K33" s="37">
        <f t="shared" si="8"/>
        <v>-892.91649865332954</v>
      </c>
      <c r="L33" s="37">
        <f t="shared" si="9"/>
        <v>-52241769.608125389</v>
      </c>
      <c r="M33" s="37">
        <f t="shared" si="10"/>
        <v>-54401830.596952759</v>
      </c>
      <c r="N33" s="63"/>
      <c r="O33" s="74"/>
      <c r="P33" s="69"/>
    </row>
    <row r="34" spans="1:16" s="34" customFormat="1" x14ac:dyDescent="0.2">
      <c r="A34" s="33">
        <v>221</v>
      </c>
      <c r="B34" s="34" t="s">
        <v>110</v>
      </c>
      <c r="C34" s="36">
        <v>48215504</v>
      </c>
      <c r="D34" s="77">
        <v>16390</v>
      </c>
      <c r="E34" s="37">
        <f t="shared" si="2"/>
        <v>2941.7635143380112</v>
      </c>
      <c r="F34" s="38">
        <f t="shared" si="3"/>
        <v>0.80661883811915935</v>
      </c>
      <c r="G34" s="39">
        <f t="shared" si="4"/>
        <v>423.16019871877359</v>
      </c>
      <c r="H34" s="39">
        <f t="shared" si="5"/>
        <v>119.19738132552581</v>
      </c>
      <c r="I34" s="68">
        <f t="shared" si="6"/>
        <v>542.35758004429943</v>
      </c>
      <c r="J34" s="40">
        <f t="shared" si="7"/>
        <v>-35.453845465439485</v>
      </c>
      <c r="K34" s="37">
        <f t="shared" si="8"/>
        <v>506.90373457885994</v>
      </c>
      <c r="L34" s="37">
        <f t="shared" si="9"/>
        <v>8889240.7369260676</v>
      </c>
      <c r="M34" s="37">
        <f t="shared" si="10"/>
        <v>8308152.2097475147</v>
      </c>
      <c r="N34" s="63"/>
      <c r="O34" s="74"/>
      <c r="P34" s="69"/>
    </row>
    <row r="35" spans="1:16" s="34" customFormat="1" x14ac:dyDescent="0.2">
      <c r="A35" s="33">
        <v>226</v>
      </c>
      <c r="B35" s="34" t="s">
        <v>111</v>
      </c>
      <c r="C35" s="36">
        <v>64558185</v>
      </c>
      <c r="D35" s="77">
        <v>17980</v>
      </c>
      <c r="E35" s="37">
        <f t="shared" si="2"/>
        <v>3590.5553392658508</v>
      </c>
      <c r="F35" s="38">
        <f t="shared" si="3"/>
        <v>0.98451475172806413</v>
      </c>
      <c r="G35" s="39">
        <f t="shared" si="4"/>
        <v>33.885103762069868</v>
      </c>
      <c r="H35" s="39">
        <f t="shared" si="5"/>
        <v>0</v>
      </c>
      <c r="I35" s="68">
        <f t="shared" si="6"/>
        <v>33.885103762069868</v>
      </c>
      <c r="J35" s="40">
        <f t="shared" si="7"/>
        <v>-35.453845465439485</v>
      </c>
      <c r="K35" s="37">
        <f t="shared" si="8"/>
        <v>-1.5687417033696178</v>
      </c>
      <c r="L35" s="37">
        <f t="shared" si="9"/>
        <v>609254.16564201622</v>
      </c>
      <c r="M35" s="37">
        <f t="shared" si="10"/>
        <v>-28205.975826585727</v>
      </c>
      <c r="N35" s="63"/>
      <c r="O35" s="74"/>
      <c r="P35" s="69"/>
    </row>
    <row r="36" spans="1:16" s="34" customFormat="1" x14ac:dyDescent="0.2">
      <c r="A36" s="33">
        <v>227</v>
      </c>
      <c r="B36" s="34" t="s">
        <v>112</v>
      </c>
      <c r="C36" s="36">
        <v>43745597</v>
      </c>
      <c r="D36" s="77">
        <v>11663</v>
      </c>
      <c r="E36" s="37">
        <f t="shared" si="2"/>
        <v>3750.8014233044673</v>
      </c>
      <c r="F36" s="38">
        <f t="shared" si="3"/>
        <v>1.0284535352129973</v>
      </c>
      <c r="G36" s="39">
        <f t="shared" si="4"/>
        <v>-62.262546661100075</v>
      </c>
      <c r="H36" s="39">
        <f t="shared" si="5"/>
        <v>0</v>
      </c>
      <c r="I36" s="68">
        <f t="shared" si="6"/>
        <v>-62.262546661100075</v>
      </c>
      <c r="J36" s="40">
        <f t="shared" si="7"/>
        <v>-35.453845465439485</v>
      </c>
      <c r="K36" s="37">
        <f t="shared" si="8"/>
        <v>-97.71639212653956</v>
      </c>
      <c r="L36" s="37">
        <f t="shared" si="9"/>
        <v>-726168.08170841017</v>
      </c>
      <c r="M36" s="37">
        <f t="shared" si="10"/>
        <v>-1139666.281371831</v>
      </c>
      <c r="N36" s="63"/>
      <c r="O36" s="74"/>
      <c r="P36" s="69"/>
    </row>
    <row r="37" spans="1:16" s="34" customFormat="1" x14ac:dyDescent="0.2">
      <c r="A37" s="33">
        <v>228</v>
      </c>
      <c r="B37" s="34" t="s">
        <v>113</v>
      </c>
      <c r="C37" s="36">
        <v>65290329</v>
      </c>
      <c r="D37" s="77">
        <v>17874</v>
      </c>
      <c r="E37" s="37">
        <f t="shared" si="2"/>
        <v>3652.8101711983886</v>
      </c>
      <c r="F37" s="38">
        <f t="shared" si="3"/>
        <v>1.0015847575106422</v>
      </c>
      <c r="G37" s="39">
        <f t="shared" si="4"/>
        <v>-3.4677953974528464</v>
      </c>
      <c r="H37" s="39">
        <f t="shared" si="5"/>
        <v>0</v>
      </c>
      <c r="I37" s="68">
        <f t="shared" si="6"/>
        <v>-3.4677953974528464</v>
      </c>
      <c r="J37" s="40">
        <f t="shared" si="7"/>
        <v>-35.453845465439485</v>
      </c>
      <c r="K37" s="37">
        <f t="shared" si="8"/>
        <v>-38.921640862892332</v>
      </c>
      <c r="L37" s="37">
        <f t="shared" si="9"/>
        <v>-61983.374934072177</v>
      </c>
      <c r="M37" s="37">
        <f t="shared" si="10"/>
        <v>-695685.40878333757</v>
      </c>
      <c r="N37" s="63"/>
      <c r="O37" s="74"/>
      <c r="P37" s="69"/>
    </row>
    <row r="38" spans="1:16" s="34" customFormat="1" x14ac:dyDescent="0.2">
      <c r="A38" s="33">
        <v>229</v>
      </c>
      <c r="B38" s="34" t="s">
        <v>114</v>
      </c>
      <c r="C38" s="36">
        <v>36925546</v>
      </c>
      <c r="D38" s="77">
        <v>10945</v>
      </c>
      <c r="E38" s="37">
        <f t="shared" si="2"/>
        <v>3373.7365006852442</v>
      </c>
      <c r="F38" s="38">
        <f t="shared" si="3"/>
        <v>0.92506396351690157</v>
      </c>
      <c r="G38" s="39">
        <f t="shared" si="4"/>
        <v>163.97640691043378</v>
      </c>
      <c r="H38" s="39">
        <f t="shared" si="5"/>
        <v>0</v>
      </c>
      <c r="I38" s="68">
        <f t="shared" si="6"/>
        <v>163.97640691043378</v>
      </c>
      <c r="J38" s="40">
        <f t="shared" si="7"/>
        <v>-35.453845465439485</v>
      </c>
      <c r="K38" s="37">
        <f t="shared" si="8"/>
        <v>128.5225614449943</v>
      </c>
      <c r="L38" s="37">
        <f t="shared" si="9"/>
        <v>1794721.7736346978</v>
      </c>
      <c r="M38" s="37">
        <f t="shared" si="10"/>
        <v>1406679.4350154626</v>
      </c>
      <c r="N38" s="63"/>
      <c r="O38" s="74"/>
      <c r="P38" s="69"/>
    </row>
    <row r="39" spans="1:16" s="34" customFormat="1" x14ac:dyDescent="0.2">
      <c r="A39" s="33">
        <v>230</v>
      </c>
      <c r="B39" s="34" t="s">
        <v>115</v>
      </c>
      <c r="C39" s="36">
        <v>146725837</v>
      </c>
      <c r="D39" s="77">
        <v>38670</v>
      </c>
      <c r="E39" s="37">
        <f t="shared" si="2"/>
        <v>3794.3066201189554</v>
      </c>
      <c r="F39" s="38">
        <f t="shared" si="3"/>
        <v>1.0403824721025912</v>
      </c>
      <c r="G39" s="39">
        <f t="shared" si="4"/>
        <v>-88.365664749792899</v>
      </c>
      <c r="H39" s="39">
        <f t="shared" si="5"/>
        <v>0</v>
      </c>
      <c r="I39" s="68">
        <f t="shared" si="6"/>
        <v>-88.365664749792899</v>
      </c>
      <c r="J39" s="40">
        <f t="shared" si="7"/>
        <v>-35.453845465439485</v>
      </c>
      <c r="K39" s="37">
        <f t="shared" si="8"/>
        <v>-123.81951021523238</v>
      </c>
      <c r="L39" s="37">
        <f t="shared" si="9"/>
        <v>-3417100.2558744913</v>
      </c>
      <c r="M39" s="37">
        <f t="shared" si="10"/>
        <v>-4788100.4600230362</v>
      </c>
      <c r="N39" s="63"/>
      <c r="O39" s="74"/>
      <c r="P39" s="69"/>
    </row>
    <row r="40" spans="1:16" s="34" customFormat="1" x14ac:dyDescent="0.2">
      <c r="A40" s="33">
        <v>231</v>
      </c>
      <c r="B40" s="34" t="s">
        <v>116</v>
      </c>
      <c r="C40" s="36">
        <v>205687460</v>
      </c>
      <c r="D40" s="77">
        <v>54178</v>
      </c>
      <c r="E40" s="37">
        <f t="shared" si="2"/>
        <v>3796.5126065930822</v>
      </c>
      <c r="F40" s="38">
        <f t="shared" si="3"/>
        <v>1.0409873440571158</v>
      </c>
      <c r="G40" s="39">
        <f t="shared" si="4"/>
        <v>-89.689256634268986</v>
      </c>
      <c r="H40" s="39">
        <f t="shared" si="5"/>
        <v>0</v>
      </c>
      <c r="I40" s="68">
        <f t="shared" si="6"/>
        <v>-89.689256634268986</v>
      </c>
      <c r="J40" s="40">
        <f t="shared" si="7"/>
        <v>-35.453845465439485</v>
      </c>
      <c r="K40" s="37">
        <f t="shared" si="8"/>
        <v>-125.14310209970847</v>
      </c>
      <c r="L40" s="37">
        <f t="shared" si="9"/>
        <v>-4859184.5459314249</v>
      </c>
      <c r="M40" s="37">
        <f t="shared" si="10"/>
        <v>-6780002.985558006</v>
      </c>
      <c r="N40" s="63"/>
      <c r="O40" s="74"/>
      <c r="P40" s="69"/>
    </row>
    <row r="41" spans="1:16" s="34" customFormat="1" x14ac:dyDescent="0.2">
      <c r="A41" s="33">
        <v>233</v>
      </c>
      <c r="B41" s="34" t="s">
        <v>117</v>
      </c>
      <c r="C41" s="36">
        <v>92631552</v>
      </c>
      <c r="D41" s="77">
        <v>23545</v>
      </c>
      <c r="E41" s="37">
        <f t="shared" si="2"/>
        <v>3934.2345296241242</v>
      </c>
      <c r="F41" s="38">
        <f t="shared" si="3"/>
        <v>1.078750099967777</v>
      </c>
      <c r="G41" s="39">
        <f t="shared" si="4"/>
        <v>-172.32241045289419</v>
      </c>
      <c r="H41" s="39">
        <f t="shared" si="5"/>
        <v>0</v>
      </c>
      <c r="I41" s="68">
        <f t="shared" si="6"/>
        <v>-172.32241045289419</v>
      </c>
      <c r="J41" s="40">
        <f t="shared" si="7"/>
        <v>-35.453845465439485</v>
      </c>
      <c r="K41" s="37">
        <f t="shared" si="8"/>
        <v>-207.77625591833367</v>
      </c>
      <c r="L41" s="37">
        <f t="shared" si="9"/>
        <v>-4057331.1541133937</v>
      </c>
      <c r="M41" s="37">
        <f t="shared" si="10"/>
        <v>-4892091.9455971662</v>
      </c>
      <c r="N41" s="63"/>
      <c r="O41" s="74"/>
      <c r="P41" s="69"/>
    </row>
    <row r="42" spans="1:16" s="34" customFormat="1" x14ac:dyDescent="0.2">
      <c r="A42" s="33">
        <v>234</v>
      </c>
      <c r="B42" s="34" t="s">
        <v>118</v>
      </c>
      <c r="C42" s="36">
        <v>26438460</v>
      </c>
      <c r="D42" s="77">
        <v>6704</v>
      </c>
      <c r="E42" s="37">
        <f t="shared" si="2"/>
        <v>3943.6843675417663</v>
      </c>
      <c r="F42" s="38">
        <f t="shared" si="3"/>
        <v>1.0813412046722821</v>
      </c>
      <c r="G42" s="39">
        <f t="shared" si="4"/>
        <v>-177.99231320347943</v>
      </c>
      <c r="H42" s="39">
        <f t="shared" si="5"/>
        <v>0</v>
      </c>
      <c r="I42" s="68">
        <f t="shared" si="6"/>
        <v>-177.99231320347943</v>
      </c>
      <c r="J42" s="40">
        <f t="shared" si="7"/>
        <v>-35.453845465439485</v>
      </c>
      <c r="K42" s="37">
        <f t="shared" si="8"/>
        <v>-213.44615866891891</v>
      </c>
      <c r="L42" s="37">
        <f t="shared" si="9"/>
        <v>-1193260.467716126</v>
      </c>
      <c r="M42" s="37">
        <f t="shared" si="10"/>
        <v>-1430943.0477164325</v>
      </c>
      <c r="N42" s="63"/>
      <c r="O42" s="74"/>
      <c r="P42" s="69"/>
    </row>
    <row r="43" spans="1:16" s="34" customFormat="1" x14ac:dyDescent="0.2">
      <c r="A43" s="33">
        <v>235</v>
      </c>
      <c r="B43" s="34" t="s">
        <v>119</v>
      </c>
      <c r="C43" s="36">
        <v>125550222</v>
      </c>
      <c r="D43" s="77">
        <v>36576</v>
      </c>
      <c r="E43" s="37">
        <f t="shared" si="2"/>
        <v>3432.5848097112862</v>
      </c>
      <c r="F43" s="38">
        <f t="shared" si="3"/>
        <v>0.94119991544522819</v>
      </c>
      <c r="G43" s="39">
        <f t="shared" si="4"/>
        <v>128.66742149480859</v>
      </c>
      <c r="H43" s="39">
        <f t="shared" si="5"/>
        <v>0</v>
      </c>
      <c r="I43" s="68">
        <f t="shared" si="6"/>
        <v>128.66742149480859</v>
      </c>
      <c r="J43" s="40">
        <f t="shared" si="7"/>
        <v>-35.453845465439485</v>
      </c>
      <c r="K43" s="37">
        <f t="shared" si="8"/>
        <v>93.213576029369108</v>
      </c>
      <c r="L43" s="37">
        <f t="shared" si="9"/>
        <v>4706139.6085941195</v>
      </c>
      <c r="M43" s="37">
        <f t="shared" si="10"/>
        <v>3409379.7568502044</v>
      </c>
      <c r="N43" s="63"/>
      <c r="O43" s="74"/>
      <c r="P43" s="69"/>
    </row>
    <row r="44" spans="1:16" s="34" customFormat="1" x14ac:dyDescent="0.2">
      <c r="A44" s="33">
        <v>236</v>
      </c>
      <c r="B44" s="34" t="s">
        <v>120</v>
      </c>
      <c r="C44" s="36">
        <v>66457011</v>
      </c>
      <c r="D44" s="77">
        <v>21681</v>
      </c>
      <c r="E44" s="37">
        <f t="shared" si="2"/>
        <v>3065.2189013421889</v>
      </c>
      <c r="F44" s="38">
        <f t="shared" si="3"/>
        <v>0.84046977152679259</v>
      </c>
      <c r="G44" s="39">
        <f t="shared" si="4"/>
        <v>349.08696651626695</v>
      </c>
      <c r="H44" s="39">
        <f t="shared" si="5"/>
        <v>75.9879958740636</v>
      </c>
      <c r="I44" s="68">
        <f t="shared" si="6"/>
        <v>425.07496239033054</v>
      </c>
      <c r="J44" s="40">
        <f t="shared" si="7"/>
        <v>-35.453845465439485</v>
      </c>
      <c r="K44" s="37">
        <f t="shared" si="8"/>
        <v>389.62111692489106</v>
      </c>
      <c r="L44" s="37">
        <f t="shared" si="9"/>
        <v>9216050.2595847566</v>
      </c>
      <c r="M44" s="37">
        <f t="shared" si="10"/>
        <v>8447375.4360485636</v>
      </c>
      <c r="N44" s="63"/>
      <c r="O44" s="74"/>
      <c r="P44" s="69"/>
    </row>
    <row r="45" spans="1:16" s="34" customFormat="1" x14ac:dyDescent="0.2">
      <c r="A45" s="33">
        <v>237</v>
      </c>
      <c r="B45" s="34" t="s">
        <v>121</v>
      </c>
      <c r="C45" s="36">
        <v>75694111</v>
      </c>
      <c r="D45" s="77">
        <v>24647</v>
      </c>
      <c r="E45" s="37">
        <f t="shared" si="2"/>
        <v>3071.1287783503062</v>
      </c>
      <c r="F45" s="38">
        <f t="shared" si="3"/>
        <v>0.84209023425348029</v>
      </c>
      <c r="G45" s="39">
        <f t="shared" si="4"/>
        <v>345.54104031139656</v>
      </c>
      <c r="H45" s="39">
        <f t="shared" si="5"/>
        <v>73.919538921222554</v>
      </c>
      <c r="I45" s="68">
        <f t="shared" si="6"/>
        <v>419.46057923261912</v>
      </c>
      <c r="J45" s="40">
        <f t="shared" si="7"/>
        <v>-35.453845465439485</v>
      </c>
      <c r="K45" s="37">
        <f t="shared" si="8"/>
        <v>384.00673376717964</v>
      </c>
      <c r="L45" s="37">
        <f t="shared" si="9"/>
        <v>10338444.896346364</v>
      </c>
      <c r="M45" s="37">
        <f t="shared" si="10"/>
        <v>9464613.9671596773</v>
      </c>
      <c r="N45" s="63"/>
      <c r="O45" s="74"/>
      <c r="P45" s="69"/>
    </row>
    <row r="46" spans="1:16" s="34" customFormat="1" x14ac:dyDescent="0.2">
      <c r="A46" s="33">
        <v>238</v>
      </c>
      <c r="B46" s="34" t="s">
        <v>122</v>
      </c>
      <c r="C46" s="36">
        <v>40775951</v>
      </c>
      <c r="D46" s="77">
        <v>13240</v>
      </c>
      <c r="E46" s="37">
        <f t="shared" si="2"/>
        <v>3079.7546072507553</v>
      </c>
      <c r="F46" s="38">
        <f t="shared" si="3"/>
        <v>0.84445539924773738</v>
      </c>
      <c r="G46" s="39">
        <f t="shared" si="4"/>
        <v>340.36554297112713</v>
      </c>
      <c r="H46" s="39">
        <f t="shared" si="5"/>
        <v>70.900498806065386</v>
      </c>
      <c r="I46" s="68">
        <f t="shared" si="6"/>
        <v>411.26604177719253</v>
      </c>
      <c r="J46" s="40">
        <f t="shared" si="7"/>
        <v>-35.453845465439485</v>
      </c>
      <c r="K46" s="37">
        <f t="shared" si="8"/>
        <v>375.81219631175304</v>
      </c>
      <c r="L46" s="37">
        <f t="shared" si="9"/>
        <v>5445162.3931300286</v>
      </c>
      <c r="M46" s="37">
        <f t="shared" si="10"/>
        <v>4975753.4791676104</v>
      </c>
      <c r="N46" s="63"/>
      <c r="O46" s="74"/>
      <c r="P46" s="69"/>
    </row>
    <row r="47" spans="1:16" s="34" customFormat="1" x14ac:dyDescent="0.2">
      <c r="A47" s="33">
        <v>239</v>
      </c>
      <c r="B47" s="34" t="s">
        <v>123</v>
      </c>
      <c r="C47" s="36">
        <v>8177332</v>
      </c>
      <c r="D47" s="77">
        <v>2903</v>
      </c>
      <c r="E47" s="37">
        <f t="shared" si="2"/>
        <v>2816.8556665518431</v>
      </c>
      <c r="F47" s="38">
        <f t="shared" si="3"/>
        <v>0.77236964624422499</v>
      </c>
      <c r="G47" s="39">
        <f t="shared" si="4"/>
        <v>498.10490739047441</v>
      </c>
      <c r="H47" s="39">
        <f t="shared" si="5"/>
        <v>162.91512805068464</v>
      </c>
      <c r="I47" s="68">
        <f t="shared" si="6"/>
        <v>661.02003544115905</v>
      </c>
      <c r="J47" s="40">
        <f t="shared" si="7"/>
        <v>-35.453845465439485</v>
      </c>
      <c r="K47" s="37">
        <f t="shared" si="8"/>
        <v>625.56618997571957</v>
      </c>
      <c r="L47" s="37">
        <f t="shared" si="9"/>
        <v>1918941.1628856848</v>
      </c>
      <c r="M47" s="37">
        <f t="shared" si="10"/>
        <v>1816018.6494995139</v>
      </c>
      <c r="N47" s="63"/>
      <c r="O47" s="74"/>
      <c r="P47" s="69"/>
    </row>
    <row r="48" spans="1:16" s="34" customFormat="1" x14ac:dyDescent="0.2">
      <c r="A48" s="33">
        <v>301</v>
      </c>
      <c r="B48" s="34" t="s">
        <v>124</v>
      </c>
      <c r="C48" s="36">
        <v>3126778978</v>
      </c>
      <c r="D48" s="77">
        <v>673469</v>
      </c>
      <c r="E48" s="37">
        <f t="shared" si="2"/>
        <v>4642.7957010641912</v>
      </c>
      <c r="F48" s="38">
        <f t="shared" si="3"/>
        <v>1.2730345100019913</v>
      </c>
      <c r="G48" s="39">
        <f t="shared" si="4"/>
        <v>-597.45911331693435</v>
      </c>
      <c r="H48" s="39">
        <f t="shared" si="5"/>
        <v>0</v>
      </c>
      <c r="I48" s="68">
        <f t="shared" si="6"/>
        <v>-597.45911331693435</v>
      </c>
      <c r="J48" s="40">
        <f t="shared" si="7"/>
        <v>-35.453845465439485</v>
      </c>
      <c r="K48" s="37">
        <f t="shared" si="8"/>
        <v>-632.91295878237383</v>
      </c>
      <c r="L48" s="37">
        <f t="shared" si="9"/>
        <v>-402370191.58644247</v>
      </c>
      <c r="M48" s="37">
        <f t="shared" si="10"/>
        <v>-426247257.43820655</v>
      </c>
      <c r="N48" s="63"/>
      <c r="O48" s="74"/>
      <c r="P48" s="69"/>
    </row>
    <row r="49" spans="1:16" s="34" customFormat="1" x14ac:dyDescent="0.2">
      <c r="A49" s="33">
        <v>402</v>
      </c>
      <c r="B49" s="34" t="s">
        <v>125</v>
      </c>
      <c r="C49" s="36">
        <v>51930697</v>
      </c>
      <c r="D49" s="77">
        <v>17934</v>
      </c>
      <c r="E49" s="37">
        <f t="shared" si="2"/>
        <v>2895.6561280249803</v>
      </c>
      <c r="F49" s="38">
        <f t="shared" si="3"/>
        <v>0.79397639211856796</v>
      </c>
      <c r="G49" s="39">
        <f t="shared" si="4"/>
        <v>450.82463050659214</v>
      </c>
      <c r="H49" s="39">
        <f t="shared" si="5"/>
        <v>135.33496653508664</v>
      </c>
      <c r="I49" s="68">
        <f t="shared" si="6"/>
        <v>586.15959704167881</v>
      </c>
      <c r="J49" s="40">
        <f t="shared" si="7"/>
        <v>-35.453845465439485</v>
      </c>
      <c r="K49" s="37">
        <f t="shared" si="8"/>
        <v>550.70575157623932</v>
      </c>
      <c r="L49" s="37">
        <f t="shared" si="9"/>
        <v>10512186.213345468</v>
      </c>
      <c r="M49" s="37">
        <f t="shared" si="10"/>
        <v>9876356.9487682767</v>
      </c>
      <c r="N49" s="63"/>
      <c r="O49" s="74"/>
      <c r="P49" s="69"/>
    </row>
    <row r="50" spans="1:16" s="34" customFormat="1" x14ac:dyDescent="0.2">
      <c r="A50" s="33">
        <v>403</v>
      </c>
      <c r="B50" s="34" t="s">
        <v>126</v>
      </c>
      <c r="C50" s="36">
        <v>103991594</v>
      </c>
      <c r="D50" s="77">
        <v>30930</v>
      </c>
      <c r="E50" s="37">
        <f t="shared" si="2"/>
        <v>3362.1595215001616</v>
      </c>
      <c r="F50" s="38">
        <f t="shared" si="3"/>
        <v>0.9218896058726902</v>
      </c>
      <c r="G50" s="39">
        <f t="shared" si="4"/>
        <v>170.92259442148332</v>
      </c>
      <c r="H50" s="39">
        <f t="shared" si="5"/>
        <v>0</v>
      </c>
      <c r="I50" s="68">
        <f t="shared" si="6"/>
        <v>170.92259442148332</v>
      </c>
      <c r="J50" s="40">
        <f t="shared" si="7"/>
        <v>-35.453845465439485</v>
      </c>
      <c r="K50" s="37">
        <f t="shared" si="8"/>
        <v>135.46874895604384</v>
      </c>
      <c r="L50" s="37">
        <f t="shared" si="9"/>
        <v>5286635.8454564791</v>
      </c>
      <c r="M50" s="37">
        <f t="shared" si="10"/>
        <v>4190048.4052104359</v>
      </c>
      <c r="N50" s="63"/>
      <c r="O50" s="74"/>
      <c r="P50" s="69"/>
    </row>
    <row r="51" spans="1:16" s="34" customFormat="1" x14ac:dyDescent="0.2">
      <c r="A51" s="33">
        <v>412</v>
      </c>
      <c r="B51" s="34" t="s">
        <v>127</v>
      </c>
      <c r="C51" s="36">
        <v>98679058</v>
      </c>
      <c r="D51" s="77">
        <v>34151</v>
      </c>
      <c r="E51" s="37">
        <f t="shared" si="2"/>
        <v>2889.4924892389681</v>
      </c>
      <c r="F51" s="38">
        <f t="shared" si="3"/>
        <v>0.79228634900941686</v>
      </c>
      <c r="G51" s="39">
        <f t="shared" si="4"/>
        <v>454.52281377819946</v>
      </c>
      <c r="H51" s="39">
        <f t="shared" si="5"/>
        <v>137.49224011019089</v>
      </c>
      <c r="I51" s="68">
        <f t="shared" si="6"/>
        <v>592.01505388839041</v>
      </c>
      <c r="J51" s="40">
        <f t="shared" si="7"/>
        <v>-35.453845465439485</v>
      </c>
      <c r="K51" s="37">
        <f t="shared" si="8"/>
        <v>556.56120842295093</v>
      </c>
      <c r="L51" s="37">
        <f t="shared" si="9"/>
        <v>20217906.105342422</v>
      </c>
      <c r="M51" s="37">
        <f t="shared" si="10"/>
        <v>19007121.828852195</v>
      </c>
      <c r="N51" s="63"/>
      <c r="O51" s="74"/>
      <c r="P51" s="69"/>
    </row>
    <row r="52" spans="1:16" s="34" customFormat="1" x14ac:dyDescent="0.2">
      <c r="A52" s="33">
        <v>415</v>
      </c>
      <c r="B52" s="34" t="s">
        <v>128</v>
      </c>
      <c r="C52" s="36">
        <v>20679745</v>
      </c>
      <c r="D52" s="77">
        <v>7615</v>
      </c>
      <c r="E52" s="37">
        <f t="shared" si="2"/>
        <v>2715.6592252133946</v>
      </c>
      <c r="F52" s="38">
        <f t="shared" si="3"/>
        <v>0.74462201951067997</v>
      </c>
      <c r="G52" s="39">
        <f t="shared" si="4"/>
        <v>558.82277219354353</v>
      </c>
      <c r="H52" s="39">
        <f t="shared" si="5"/>
        <v>198.33388251914161</v>
      </c>
      <c r="I52" s="68">
        <f t="shared" si="6"/>
        <v>757.15665471268517</v>
      </c>
      <c r="J52" s="40">
        <f t="shared" si="7"/>
        <v>-35.453845465439485</v>
      </c>
      <c r="K52" s="37">
        <f t="shared" si="8"/>
        <v>721.70280924724568</v>
      </c>
      <c r="L52" s="37">
        <f t="shared" si="9"/>
        <v>5765747.9256370971</v>
      </c>
      <c r="M52" s="37">
        <f t="shared" si="10"/>
        <v>5495766.8924177755</v>
      </c>
      <c r="N52" s="63"/>
      <c r="O52" s="74"/>
      <c r="P52" s="69"/>
    </row>
    <row r="53" spans="1:16" s="34" customFormat="1" x14ac:dyDescent="0.2">
      <c r="A53" s="33">
        <v>417</v>
      </c>
      <c r="B53" s="34" t="s">
        <v>129</v>
      </c>
      <c r="C53" s="36">
        <v>59744837</v>
      </c>
      <c r="D53" s="77">
        <v>20646</v>
      </c>
      <c r="E53" s="37">
        <f t="shared" si="2"/>
        <v>2893.7729826600794</v>
      </c>
      <c r="F53" s="38">
        <f t="shared" si="3"/>
        <v>0.79346004180052154</v>
      </c>
      <c r="G53" s="39">
        <f t="shared" si="4"/>
        <v>451.9545177255327</v>
      </c>
      <c r="H53" s="39">
        <f t="shared" si="5"/>
        <v>135.99406741280194</v>
      </c>
      <c r="I53" s="68">
        <f t="shared" si="6"/>
        <v>587.94858513833469</v>
      </c>
      <c r="J53" s="40">
        <f t="shared" si="7"/>
        <v>-35.453845465439485</v>
      </c>
      <c r="K53" s="37">
        <f t="shared" si="8"/>
        <v>552.49473967289521</v>
      </c>
      <c r="L53" s="37">
        <f t="shared" si="9"/>
        <v>12138786.488766057</v>
      </c>
      <c r="M53" s="37">
        <f t="shared" si="10"/>
        <v>11406806.395286594</v>
      </c>
      <c r="N53" s="63"/>
      <c r="O53" s="74"/>
      <c r="P53" s="69"/>
    </row>
    <row r="54" spans="1:16" s="34" customFormat="1" x14ac:dyDescent="0.2">
      <c r="A54" s="33">
        <v>418</v>
      </c>
      <c r="B54" s="34" t="s">
        <v>130</v>
      </c>
      <c r="C54" s="36">
        <v>13129867</v>
      </c>
      <c r="D54" s="77">
        <v>5097</v>
      </c>
      <c r="E54" s="37">
        <f t="shared" si="2"/>
        <v>2575.9990190308026</v>
      </c>
      <c r="F54" s="38">
        <f t="shared" si="3"/>
        <v>0.70632779473923868</v>
      </c>
      <c r="G54" s="39">
        <f t="shared" si="4"/>
        <v>642.61889590309875</v>
      </c>
      <c r="H54" s="39">
        <f t="shared" si="5"/>
        <v>247.2149546830488</v>
      </c>
      <c r="I54" s="68">
        <f t="shared" si="6"/>
        <v>889.83385058614749</v>
      </c>
      <c r="J54" s="40">
        <f t="shared" si="7"/>
        <v>-35.453845465439485</v>
      </c>
      <c r="K54" s="37">
        <f t="shared" si="8"/>
        <v>854.38000512070801</v>
      </c>
      <c r="L54" s="37">
        <f t="shared" si="9"/>
        <v>4535483.136437594</v>
      </c>
      <c r="M54" s="37">
        <f t="shared" si="10"/>
        <v>4354774.8861002484</v>
      </c>
      <c r="N54" s="63"/>
      <c r="O54" s="74"/>
      <c r="P54" s="69"/>
    </row>
    <row r="55" spans="1:16" s="34" customFormat="1" x14ac:dyDescent="0.2">
      <c r="A55" s="33">
        <v>419</v>
      </c>
      <c r="B55" s="34" t="s">
        <v>131</v>
      </c>
      <c r="C55" s="36">
        <v>23200945</v>
      </c>
      <c r="D55" s="77">
        <v>7884</v>
      </c>
      <c r="E55" s="37">
        <f t="shared" si="2"/>
        <v>2942.7885591070522</v>
      </c>
      <c r="F55" s="38">
        <f t="shared" si="3"/>
        <v>0.8068999009634682</v>
      </c>
      <c r="G55" s="39">
        <f t="shared" si="4"/>
        <v>422.54517185734903</v>
      </c>
      <c r="H55" s="39">
        <f t="shared" si="5"/>
        <v>118.83861565636147</v>
      </c>
      <c r="I55" s="68">
        <f t="shared" si="6"/>
        <v>541.38378751371056</v>
      </c>
      <c r="J55" s="40">
        <f t="shared" si="7"/>
        <v>-35.453845465439485</v>
      </c>
      <c r="K55" s="37">
        <f t="shared" si="8"/>
        <v>505.92994204827107</v>
      </c>
      <c r="L55" s="37">
        <f t="shared" si="9"/>
        <v>4268269.780758094</v>
      </c>
      <c r="M55" s="37">
        <f t="shared" si="10"/>
        <v>3988751.6631085691</v>
      </c>
      <c r="N55" s="63"/>
      <c r="O55" s="74"/>
      <c r="P55" s="69"/>
    </row>
    <row r="56" spans="1:16" s="34" customFormat="1" x14ac:dyDescent="0.2">
      <c r="A56" s="33">
        <v>420</v>
      </c>
      <c r="B56" s="34" t="s">
        <v>132</v>
      </c>
      <c r="C56" s="36">
        <v>15721698</v>
      </c>
      <c r="D56" s="77">
        <v>6142</v>
      </c>
      <c r="E56" s="37">
        <f t="shared" si="2"/>
        <v>2559.7033539563658</v>
      </c>
      <c r="F56" s="38">
        <f t="shared" si="3"/>
        <v>0.7018595938234764</v>
      </c>
      <c r="G56" s="39">
        <f t="shared" si="4"/>
        <v>652.39629494776079</v>
      </c>
      <c r="H56" s="39">
        <f t="shared" si="5"/>
        <v>252.91843745910168</v>
      </c>
      <c r="I56" s="68">
        <f t="shared" si="6"/>
        <v>905.3147324068625</v>
      </c>
      <c r="J56" s="40">
        <f t="shared" si="7"/>
        <v>-35.453845465439485</v>
      </c>
      <c r="K56" s="37">
        <f t="shared" si="8"/>
        <v>869.86088694142302</v>
      </c>
      <c r="L56" s="37">
        <f t="shared" si="9"/>
        <v>5560443.0864429493</v>
      </c>
      <c r="M56" s="37">
        <f t="shared" si="10"/>
        <v>5342685.5675942199</v>
      </c>
      <c r="N56" s="63"/>
      <c r="O56" s="74"/>
      <c r="P56" s="69"/>
    </row>
    <row r="57" spans="1:16" s="34" customFormat="1" x14ac:dyDescent="0.2">
      <c r="A57" s="33">
        <v>423</v>
      </c>
      <c r="B57" s="34" t="s">
        <v>133</v>
      </c>
      <c r="C57" s="36">
        <v>12007084</v>
      </c>
      <c r="D57" s="77">
        <v>4740</v>
      </c>
      <c r="E57" s="37">
        <f t="shared" si="2"/>
        <v>2533.1400843881856</v>
      </c>
      <c r="F57" s="38">
        <f t="shared" si="3"/>
        <v>0.69457606014332163</v>
      </c>
      <c r="G57" s="39">
        <f t="shared" si="4"/>
        <v>668.33425668866892</v>
      </c>
      <c r="H57" s="39">
        <f t="shared" si="5"/>
        <v>262.21558180796472</v>
      </c>
      <c r="I57" s="68">
        <f t="shared" si="6"/>
        <v>930.54983849663358</v>
      </c>
      <c r="J57" s="40">
        <f t="shared" si="7"/>
        <v>-35.453845465439485</v>
      </c>
      <c r="K57" s="37">
        <f t="shared" si="8"/>
        <v>895.0959930311941</v>
      </c>
      <c r="L57" s="37">
        <f t="shared" si="9"/>
        <v>4410806.2344740434</v>
      </c>
      <c r="M57" s="37">
        <f t="shared" si="10"/>
        <v>4242755.0069678603</v>
      </c>
      <c r="N57" s="63"/>
      <c r="O57" s="74"/>
      <c r="P57" s="69"/>
    </row>
    <row r="58" spans="1:16" s="34" customFormat="1" x14ac:dyDescent="0.2">
      <c r="A58" s="33">
        <v>425</v>
      </c>
      <c r="B58" s="34" t="s">
        <v>134</v>
      </c>
      <c r="C58" s="36">
        <v>18639463</v>
      </c>
      <c r="D58" s="77">
        <v>7279</v>
      </c>
      <c r="E58" s="37">
        <f t="shared" si="2"/>
        <v>2560.717543618629</v>
      </c>
      <c r="F58" s="38">
        <f t="shared" si="3"/>
        <v>0.70213768024443446</v>
      </c>
      <c r="G58" s="39">
        <f t="shared" si="4"/>
        <v>651.78778115040291</v>
      </c>
      <c r="H58" s="39">
        <f t="shared" si="5"/>
        <v>252.56347107730957</v>
      </c>
      <c r="I58" s="68">
        <f t="shared" si="6"/>
        <v>904.35125222771251</v>
      </c>
      <c r="J58" s="40">
        <f t="shared" si="7"/>
        <v>-35.453845465439485</v>
      </c>
      <c r="K58" s="37">
        <f t="shared" si="8"/>
        <v>868.89740676227302</v>
      </c>
      <c r="L58" s="37">
        <f t="shared" si="9"/>
        <v>6582772.7649655193</v>
      </c>
      <c r="M58" s="37">
        <f t="shared" si="10"/>
        <v>6324704.2238225853</v>
      </c>
      <c r="N58" s="63"/>
      <c r="O58" s="74"/>
      <c r="P58" s="69"/>
    </row>
    <row r="59" spans="1:16" s="34" customFormat="1" x14ac:dyDescent="0.2">
      <c r="A59" s="33">
        <v>426</v>
      </c>
      <c r="B59" s="34" t="s">
        <v>100</v>
      </c>
      <c r="C59" s="36">
        <v>9474408</v>
      </c>
      <c r="D59" s="77">
        <v>3680</v>
      </c>
      <c r="E59" s="37">
        <f t="shared" si="2"/>
        <v>2574.5673913043479</v>
      </c>
      <c r="F59" s="38">
        <f t="shared" si="3"/>
        <v>0.70593524860570223</v>
      </c>
      <c r="G59" s="39">
        <f t="shared" si="4"/>
        <v>643.47787253897161</v>
      </c>
      <c r="H59" s="39">
        <f t="shared" si="5"/>
        <v>247.71602438730795</v>
      </c>
      <c r="I59" s="68">
        <f t="shared" si="6"/>
        <v>891.19389692627954</v>
      </c>
      <c r="J59" s="40">
        <f t="shared" si="7"/>
        <v>-35.453845465439485</v>
      </c>
      <c r="K59" s="37">
        <f t="shared" si="8"/>
        <v>855.74005146084005</v>
      </c>
      <c r="L59" s="37">
        <f t="shared" si="9"/>
        <v>3279593.5406887089</v>
      </c>
      <c r="M59" s="37">
        <f t="shared" si="10"/>
        <v>3149123.3893758915</v>
      </c>
      <c r="N59" s="63"/>
      <c r="O59" s="74"/>
      <c r="P59" s="69"/>
    </row>
    <row r="60" spans="1:16" s="34" customFormat="1" x14ac:dyDescent="0.2">
      <c r="A60" s="33">
        <v>427</v>
      </c>
      <c r="B60" s="34" t="s">
        <v>135</v>
      </c>
      <c r="C60" s="36">
        <v>62050825</v>
      </c>
      <c r="D60" s="77">
        <v>21123</v>
      </c>
      <c r="E60" s="37">
        <f t="shared" si="2"/>
        <v>2937.5952752923354</v>
      </c>
      <c r="F60" s="38">
        <f t="shared" si="3"/>
        <v>0.80547592499251308</v>
      </c>
      <c r="G60" s="39">
        <f t="shared" si="4"/>
        <v>425.66114214617909</v>
      </c>
      <c r="H60" s="39">
        <f t="shared" si="5"/>
        <v>120.65626499151234</v>
      </c>
      <c r="I60" s="68">
        <f t="shared" si="6"/>
        <v>546.31740713769148</v>
      </c>
      <c r="J60" s="40">
        <f t="shared" si="7"/>
        <v>-35.453845465439485</v>
      </c>
      <c r="K60" s="37">
        <f t="shared" si="8"/>
        <v>510.86356167225199</v>
      </c>
      <c r="L60" s="37">
        <f t="shared" si="9"/>
        <v>11539862.590969456</v>
      </c>
      <c r="M60" s="37">
        <f t="shared" si="10"/>
        <v>10790971.013202978</v>
      </c>
      <c r="N60" s="63"/>
      <c r="O60" s="74"/>
      <c r="P60" s="69"/>
    </row>
    <row r="61" spans="1:16" s="34" customFormat="1" x14ac:dyDescent="0.2">
      <c r="A61" s="33">
        <v>428</v>
      </c>
      <c r="B61" s="34" t="s">
        <v>136</v>
      </c>
      <c r="C61" s="36">
        <v>18304846</v>
      </c>
      <c r="D61" s="77">
        <v>6567</v>
      </c>
      <c r="E61" s="37">
        <f t="shared" si="2"/>
        <v>2787.3985076899648</v>
      </c>
      <c r="F61" s="38">
        <f t="shared" si="3"/>
        <v>0.76429262063028591</v>
      </c>
      <c r="G61" s="39">
        <f t="shared" si="4"/>
        <v>515.77920270760137</v>
      </c>
      <c r="H61" s="39">
        <f t="shared" si="5"/>
        <v>173.22513365234204</v>
      </c>
      <c r="I61" s="68">
        <f t="shared" si="6"/>
        <v>689.00433635994341</v>
      </c>
      <c r="J61" s="40">
        <f t="shared" si="7"/>
        <v>-35.453845465439485</v>
      </c>
      <c r="K61" s="37">
        <f t="shared" si="8"/>
        <v>653.55049089450392</v>
      </c>
      <c r="L61" s="37">
        <f t="shared" si="9"/>
        <v>4524691.4768757485</v>
      </c>
      <c r="M61" s="37">
        <f t="shared" si="10"/>
        <v>4291866.0737042073</v>
      </c>
      <c r="N61" s="63"/>
      <c r="O61" s="74"/>
      <c r="P61" s="69"/>
    </row>
    <row r="62" spans="1:16" s="34" customFormat="1" x14ac:dyDescent="0.2">
      <c r="A62" s="33">
        <v>429</v>
      </c>
      <c r="B62" s="34" t="s">
        <v>137</v>
      </c>
      <c r="C62" s="36">
        <v>12418962</v>
      </c>
      <c r="D62" s="77">
        <v>4480</v>
      </c>
      <c r="E62" s="37">
        <f t="shared" si="2"/>
        <v>2772.089732142857</v>
      </c>
      <c r="F62" s="38">
        <f t="shared" si="3"/>
        <v>0.76009502055650369</v>
      </c>
      <c r="G62" s="39">
        <f t="shared" si="4"/>
        <v>524.96446803586616</v>
      </c>
      <c r="H62" s="39">
        <f t="shared" si="5"/>
        <v>178.58320509382978</v>
      </c>
      <c r="I62" s="68">
        <f t="shared" si="6"/>
        <v>703.54767312969591</v>
      </c>
      <c r="J62" s="40">
        <f t="shared" si="7"/>
        <v>-35.453845465439485</v>
      </c>
      <c r="K62" s="37">
        <f t="shared" si="8"/>
        <v>668.09382766425642</v>
      </c>
      <c r="L62" s="37">
        <f t="shared" si="9"/>
        <v>3151893.5756210377</v>
      </c>
      <c r="M62" s="37">
        <f t="shared" si="10"/>
        <v>2993060.3479358689</v>
      </c>
      <c r="N62" s="63"/>
      <c r="O62" s="74"/>
      <c r="P62" s="69"/>
    </row>
    <row r="63" spans="1:16" s="34" customFormat="1" x14ac:dyDescent="0.2">
      <c r="A63" s="33">
        <v>430</v>
      </c>
      <c r="B63" s="34" t="s">
        <v>138</v>
      </c>
      <c r="C63" s="36">
        <v>6065542</v>
      </c>
      <c r="D63" s="77">
        <v>2490</v>
      </c>
      <c r="E63" s="37">
        <f t="shared" si="2"/>
        <v>2435.9606425702809</v>
      </c>
      <c r="F63" s="38">
        <f t="shared" si="3"/>
        <v>0.66792987731245379</v>
      </c>
      <c r="G63" s="39">
        <f t="shared" si="4"/>
        <v>726.64192177941175</v>
      </c>
      <c r="H63" s="39">
        <f t="shared" si="5"/>
        <v>296.22838644423138</v>
      </c>
      <c r="I63" s="68">
        <f t="shared" si="6"/>
        <v>1022.8703082236432</v>
      </c>
      <c r="J63" s="40">
        <f t="shared" si="7"/>
        <v>-35.453845465439485</v>
      </c>
      <c r="K63" s="37">
        <f t="shared" si="8"/>
        <v>987.41646275820369</v>
      </c>
      <c r="L63" s="37">
        <f t="shared" si="9"/>
        <v>2546947.0674768714</v>
      </c>
      <c r="M63" s="37">
        <f t="shared" si="10"/>
        <v>2458666.9922679272</v>
      </c>
      <c r="N63" s="63"/>
      <c r="O63" s="74"/>
      <c r="P63" s="69"/>
    </row>
    <row r="64" spans="1:16" s="34" customFormat="1" x14ac:dyDescent="0.2">
      <c r="A64" s="33">
        <v>432</v>
      </c>
      <c r="B64" s="34" t="s">
        <v>139</v>
      </c>
      <c r="C64" s="36">
        <v>4804780</v>
      </c>
      <c r="D64" s="77">
        <v>1827</v>
      </c>
      <c r="E64" s="37">
        <f t="shared" si="2"/>
        <v>2629.874110563766</v>
      </c>
      <c r="F64" s="38">
        <f t="shared" si="3"/>
        <v>0.7211001119306365</v>
      </c>
      <c r="G64" s="39">
        <f t="shared" si="4"/>
        <v>610.29384098332071</v>
      </c>
      <c r="H64" s="39">
        <f t="shared" si="5"/>
        <v>228.35867264651162</v>
      </c>
      <c r="I64" s="68">
        <f t="shared" si="6"/>
        <v>838.65251362983236</v>
      </c>
      <c r="J64" s="40">
        <f t="shared" si="7"/>
        <v>-35.453845465439485</v>
      </c>
      <c r="K64" s="37">
        <f t="shared" si="8"/>
        <v>803.19866816439287</v>
      </c>
      <c r="L64" s="37">
        <f t="shared" si="9"/>
        <v>1532218.1424017036</v>
      </c>
      <c r="M64" s="37">
        <f t="shared" si="10"/>
        <v>1467443.9667363458</v>
      </c>
      <c r="N64" s="63"/>
      <c r="O64" s="74"/>
      <c r="P64" s="69"/>
    </row>
    <row r="65" spans="1:16" s="34" customFormat="1" x14ac:dyDescent="0.2">
      <c r="A65" s="33">
        <v>434</v>
      </c>
      <c r="B65" s="34" t="s">
        <v>140</v>
      </c>
      <c r="C65" s="36">
        <v>3217392</v>
      </c>
      <c r="D65" s="77">
        <v>1294</v>
      </c>
      <c r="E65" s="37">
        <f t="shared" si="2"/>
        <v>2486.3925811437402</v>
      </c>
      <c r="F65" s="38">
        <f t="shared" si="3"/>
        <v>0.68175809684742028</v>
      </c>
      <c r="G65" s="39">
        <f t="shared" si="4"/>
        <v>696.38275863533613</v>
      </c>
      <c r="H65" s="39">
        <f t="shared" si="5"/>
        <v>278.57720794352065</v>
      </c>
      <c r="I65" s="68">
        <f t="shared" si="6"/>
        <v>974.95996657885678</v>
      </c>
      <c r="J65" s="40">
        <f t="shared" si="7"/>
        <v>-35.453845465439485</v>
      </c>
      <c r="K65" s="37">
        <f t="shared" si="8"/>
        <v>939.50612111341729</v>
      </c>
      <c r="L65" s="37">
        <f t="shared" si="9"/>
        <v>1261598.1967530407</v>
      </c>
      <c r="M65" s="37">
        <f t="shared" si="10"/>
        <v>1215720.9207207619</v>
      </c>
      <c r="N65" s="63"/>
      <c r="O65" s="74"/>
      <c r="P65" s="69"/>
    </row>
    <row r="66" spans="1:16" s="34" customFormat="1" x14ac:dyDescent="0.2">
      <c r="A66" s="33">
        <v>436</v>
      </c>
      <c r="B66" s="34" t="s">
        <v>141</v>
      </c>
      <c r="C66" s="36">
        <v>3711431</v>
      </c>
      <c r="D66" s="77">
        <v>1553</v>
      </c>
      <c r="E66" s="37">
        <f t="shared" si="2"/>
        <v>2389.8461043142306</v>
      </c>
      <c r="F66" s="38">
        <f t="shared" si="3"/>
        <v>0.65528547028000506</v>
      </c>
      <c r="G66" s="39">
        <f t="shared" si="4"/>
        <v>754.31064473304195</v>
      </c>
      <c r="H66" s="39">
        <f t="shared" si="5"/>
        <v>312.36847483384901</v>
      </c>
      <c r="I66" s="68">
        <f t="shared" si="6"/>
        <v>1066.6791195668909</v>
      </c>
      <c r="J66" s="40">
        <f t="shared" si="7"/>
        <v>-35.453845465439485</v>
      </c>
      <c r="K66" s="37">
        <f t="shared" si="8"/>
        <v>1031.2252741014513</v>
      </c>
      <c r="L66" s="37">
        <f t="shared" si="9"/>
        <v>1656552.6726873815</v>
      </c>
      <c r="M66" s="37">
        <f t="shared" si="10"/>
        <v>1601492.8506795538</v>
      </c>
      <c r="N66" s="63"/>
      <c r="O66" s="74"/>
      <c r="P66" s="69"/>
    </row>
    <row r="67" spans="1:16" s="34" customFormat="1" x14ac:dyDescent="0.2">
      <c r="A67" s="33">
        <v>437</v>
      </c>
      <c r="B67" s="34" t="s">
        <v>142</v>
      </c>
      <c r="C67" s="36">
        <v>15947190</v>
      </c>
      <c r="D67" s="77">
        <v>5605</v>
      </c>
      <c r="E67" s="37">
        <f t="shared" si="2"/>
        <v>2845.1721677074042</v>
      </c>
      <c r="F67" s="38">
        <f t="shared" si="3"/>
        <v>0.78013390844625941</v>
      </c>
      <c r="G67" s="39">
        <f t="shared" si="4"/>
        <v>481.11500669713774</v>
      </c>
      <c r="H67" s="39">
        <f t="shared" si="5"/>
        <v>153.00435264623823</v>
      </c>
      <c r="I67" s="68">
        <f t="shared" si="6"/>
        <v>634.119359343376</v>
      </c>
      <c r="J67" s="40">
        <f t="shared" si="7"/>
        <v>-35.453845465439485</v>
      </c>
      <c r="K67" s="37">
        <f t="shared" si="8"/>
        <v>598.66551387793652</v>
      </c>
      <c r="L67" s="37">
        <f t="shared" si="9"/>
        <v>3554239.0091196224</v>
      </c>
      <c r="M67" s="37">
        <f t="shared" si="10"/>
        <v>3355520.2052858341</v>
      </c>
      <c r="N67" s="63"/>
      <c r="O67" s="74"/>
      <c r="P67" s="69"/>
    </row>
    <row r="68" spans="1:16" s="34" customFormat="1" x14ac:dyDescent="0.2">
      <c r="A68" s="33">
        <v>438</v>
      </c>
      <c r="B68" s="34" t="s">
        <v>143</v>
      </c>
      <c r="C68" s="36">
        <v>6728304</v>
      </c>
      <c r="D68" s="77">
        <v>2424</v>
      </c>
      <c r="E68" s="37">
        <f t="shared" si="2"/>
        <v>2775.7029702970299</v>
      </c>
      <c r="F68" s="38">
        <f t="shared" si="3"/>
        <v>0.76108575483801932</v>
      </c>
      <c r="G68" s="39">
        <f t="shared" si="4"/>
        <v>522.79652514336237</v>
      </c>
      <c r="H68" s="39">
        <f t="shared" si="5"/>
        <v>177.31857173986927</v>
      </c>
      <c r="I68" s="68">
        <f t="shared" si="6"/>
        <v>700.11509688323167</v>
      </c>
      <c r="J68" s="40">
        <f t="shared" si="7"/>
        <v>-35.453845465439485</v>
      </c>
      <c r="K68" s="37">
        <f t="shared" si="8"/>
        <v>664.66125141779219</v>
      </c>
      <c r="L68" s="37">
        <f t="shared" si="9"/>
        <v>1697078.9948449535</v>
      </c>
      <c r="M68" s="37">
        <f t="shared" si="10"/>
        <v>1611138.8734367283</v>
      </c>
      <c r="N68" s="63"/>
      <c r="O68" s="74"/>
      <c r="P68" s="69"/>
    </row>
    <row r="69" spans="1:16" s="34" customFormat="1" x14ac:dyDescent="0.2">
      <c r="A69" s="33">
        <v>439</v>
      </c>
      <c r="B69" s="34" t="s">
        <v>144</v>
      </c>
      <c r="C69" s="36">
        <v>3703707</v>
      </c>
      <c r="D69" s="77">
        <v>1569</v>
      </c>
      <c r="E69" s="37">
        <f t="shared" si="2"/>
        <v>2360.5525812619503</v>
      </c>
      <c r="F69" s="38">
        <f t="shared" si="3"/>
        <v>0.64725331289764509</v>
      </c>
      <c r="G69" s="39">
        <f t="shared" si="4"/>
        <v>771.88675856441012</v>
      </c>
      <c r="H69" s="39">
        <f t="shared" si="5"/>
        <v>322.62120790214709</v>
      </c>
      <c r="I69" s="68">
        <f t="shared" si="6"/>
        <v>1094.5079664665573</v>
      </c>
      <c r="J69" s="40">
        <f t="shared" si="7"/>
        <v>-35.453845465439485</v>
      </c>
      <c r="K69" s="37">
        <f t="shared" si="8"/>
        <v>1059.0541210011179</v>
      </c>
      <c r="L69" s="37">
        <f t="shared" si="9"/>
        <v>1717282.9993860284</v>
      </c>
      <c r="M69" s="37">
        <f t="shared" si="10"/>
        <v>1661655.9158507539</v>
      </c>
      <c r="N69" s="63"/>
      <c r="O69" s="74"/>
      <c r="P69" s="69"/>
    </row>
    <row r="70" spans="1:16" s="34" customFormat="1" x14ac:dyDescent="0.2">
      <c r="A70" s="33">
        <v>441</v>
      </c>
      <c r="B70" s="34" t="s">
        <v>145</v>
      </c>
      <c r="C70" s="36">
        <v>5011561</v>
      </c>
      <c r="D70" s="77">
        <v>1936</v>
      </c>
      <c r="E70" s="37">
        <f t="shared" si="2"/>
        <v>2588.6162190082646</v>
      </c>
      <c r="F70" s="38">
        <f t="shared" si="3"/>
        <v>0.70978737642775103</v>
      </c>
      <c r="G70" s="39">
        <f t="shared" si="4"/>
        <v>635.04857591662153</v>
      </c>
      <c r="H70" s="39">
        <f t="shared" si="5"/>
        <v>242.7989346909371</v>
      </c>
      <c r="I70" s="68">
        <f t="shared" si="6"/>
        <v>877.84751060755866</v>
      </c>
      <c r="J70" s="40">
        <f t="shared" si="7"/>
        <v>-35.453845465439485</v>
      </c>
      <c r="K70" s="37">
        <f t="shared" si="8"/>
        <v>842.39366514211918</v>
      </c>
      <c r="L70" s="37">
        <f t="shared" si="9"/>
        <v>1699512.7805362337</v>
      </c>
      <c r="M70" s="37">
        <f t="shared" si="10"/>
        <v>1630874.1357151428</v>
      </c>
      <c r="N70" s="63"/>
      <c r="O70" s="74"/>
      <c r="P70" s="69"/>
    </row>
    <row r="71" spans="1:16" s="34" customFormat="1" x14ac:dyDescent="0.2">
      <c r="A71" s="33">
        <v>501</v>
      </c>
      <c r="B71" s="34" t="s">
        <v>146</v>
      </c>
      <c r="C71" s="36">
        <v>93629199</v>
      </c>
      <c r="D71" s="77">
        <v>27938</v>
      </c>
      <c r="E71" s="37">
        <f t="shared" si="2"/>
        <v>3351.320745937433</v>
      </c>
      <c r="F71" s="38">
        <f t="shared" si="3"/>
        <v>0.91891766047040657</v>
      </c>
      <c r="G71" s="39">
        <f t="shared" si="4"/>
        <v>177.42585975912053</v>
      </c>
      <c r="H71" s="39">
        <f t="shared" si="5"/>
        <v>0</v>
      </c>
      <c r="I71" s="68">
        <f t="shared" si="6"/>
        <v>177.42585975912053</v>
      </c>
      <c r="J71" s="40">
        <f t="shared" si="7"/>
        <v>-35.453845465439485</v>
      </c>
      <c r="K71" s="37">
        <f t="shared" si="8"/>
        <v>141.97201429368104</v>
      </c>
      <c r="L71" s="37">
        <f t="shared" si="9"/>
        <v>4956923.6699503092</v>
      </c>
      <c r="M71" s="37">
        <f t="shared" si="10"/>
        <v>3966414.135336861</v>
      </c>
      <c r="N71" s="63"/>
      <c r="O71" s="74"/>
      <c r="P71" s="69"/>
    </row>
    <row r="72" spans="1:16" s="34" customFormat="1" x14ac:dyDescent="0.2">
      <c r="A72" s="33">
        <v>502</v>
      </c>
      <c r="B72" s="34" t="s">
        <v>147</v>
      </c>
      <c r="C72" s="36">
        <v>93531761</v>
      </c>
      <c r="D72" s="77">
        <v>30642</v>
      </c>
      <c r="E72" s="37">
        <f t="shared" si="2"/>
        <v>3052.4039227204489</v>
      </c>
      <c r="F72" s="38">
        <f t="shared" si="3"/>
        <v>0.83695595978903436</v>
      </c>
      <c r="G72" s="39">
        <f t="shared" si="4"/>
        <v>356.77595368931094</v>
      </c>
      <c r="H72" s="39">
        <f t="shared" si="5"/>
        <v>80.473238391672609</v>
      </c>
      <c r="I72" s="68">
        <f t="shared" si="6"/>
        <v>437.24919208098356</v>
      </c>
      <c r="J72" s="40">
        <f t="shared" si="7"/>
        <v>-35.453845465439485</v>
      </c>
      <c r="K72" s="37">
        <f t="shared" si="8"/>
        <v>401.79534661554408</v>
      </c>
      <c r="L72" s="37">
        <f t="shared" si="9"/>
        <v>13398189.743745498</v>
      </c>
      <c r="M72" s="37">
        <f t="shared" si="10"/>
        <v>12311813.010993501</v>
      </c>
      <c r="N72" s="63"/>
      <c r="O72" s="74"/>
      <c r="P72" s="69"/>
    </row>
    <row r="73" spans="1:16" s="34" customFormat="1" x14ac:dyDescent="0.2">
      <c r="A73" s="33">
        <v>511</v>
      </c>
      <c r="B73" s="34" t="s">
        <v>148</v>
      </c>
      <c r="C73" s="36">
        <v>7205464</v>
      </c>
      <c r="D73" s="77">
        <v>2642</v>
      </c>
      <c r="E73" s="37">
        <f t="shared" ref="E73:E136" si="11">(C73)/D73</f>
        <v>2727.2763058289174</v>
      </c>
      <c r="F73" s="38">
        <f t="shared" ref="F73:F136" si="12">IF(ISNUMBER(C73),E73/E$435,"")</f>
        <v>0.74780737279375586</v>
      </c>
      <c r="G73" s="39">
        <f t="shared" ref="G73:G136" si="13">(E$435-E73)*0.6</f>
        <v>551.85252382422982</v>
      </c>
      <c r="H73" s="39">
        <f t="shared" ref="H73:H136" si="14">IF(E73&gt;=E$435*0.9,0,IF(E73&lt;0.9*E$435,(E$435*0.9-E73)*0.35))</f>
        <v>194.26790430370863</v>
      </c>
      <c r="I73" s="68">
        <f t="shared" ref="I73:I136" si="15">G73+H73</f>
        <v>746.12042812793845</v>
      </c>
      <c r="J73" s="40">
        <f t="shared" ref="J73:J136" si="16">I$437</f>
        <v>-35.453845465439485</v>
      </c>
      <c r="K73" s="37">
        <f t="shared" ref="K73:K136" si="17">I73+J73</f>
        <v>710.66658266249897</v>
      </c>
      <c r="L73" s="37">
        <f t="shared" ref="L73:L136" si="18">(I73*D73)</f>
        <v>1971250.1711140133</v>
      </c>
      <c r="M73" s="37">
        <f t="shared" ref="M73:M136" si="19">(K73*D73)</f>
        <v>1877581.1113943222</v>
      </c>
      <c r="N73" s="63"/>
      <c r="O73" s="74"/>
      <c r="P73" s="69"/>
    </row>
    <row r="74" spans="1:16" s="34" customFormat="1" x14ac:dyDescent="0.2">
      <c r="A74" s="33">
        <v>512</v>
      </c>
      <c r="B74" s="34" t="s">
        <v>149</v>
      </c>
      <c r="C74" s="36">
        <v>5567739</v>
      </c>
      <c r="D74" s="77">
        <v>2038</v>
      </c>
      <c r="E74" s="37">
        <f t="shared" si="11"/>
        <v>2731.9622178606478</v>
      </c>
      <c r="F74" s="38">
        <f t="shared" si="12"/>
        <v>0.7490922296152307</v>
      </c>
      <c r="G74" s="39">
        <f t="shared" si="13"/>
        <v>549.04097660519164</v>
      </c>
      <c r="H74" s="39">
        <f t="shared" si="14"/>
        <v>192.62783509260299</v>
      </c>
      <c r="I74" s="68">
        <f t="shared" si="15"/>
        <v>741.66881169779458</v>
      </c>
      <c r="J74" s="40">
        <f t="shared" si="16"/>
        <v>-35.453845465439485</v>
      </c>
      <c r="K74" s="37">
        <f t="shared" si="17"/>
        <v>706.2149662323551</v>
      </c>
      <c r="L74" s="37">
        <f t="shared" si="18"/>
        <v>1511521.0382401054</v>
      </c>
      <c r="M74" s="37">
        <f t="shared" si="19"/>
        <v>1439266.1011815397</v>
      </c>
      <c r="N74" s="63"/>
      <c r="O74" s="74"/>
      <c r="P74" s="69"/>
    </row>
    <row r="75" spans="1:16" s="34" customFormat="1" x14ac:dyDescent="0.2">
      <c r="A75" s="33">
        <v>513</v>
      </c>
      <c r="B75" s="34" t="s">
        <v>150</v>
      </c>
      <c r="C75" s="36">
        <v>5745771</v>
      </c>
      <c r="D75" s="77">
        <v>2179</v>
      </c>
      <c r="E75" s="37">
        <f t="shared" si="11"/>
        <v>2636.8843506195503</v>
      </c>
      <c r="F75" s="38">
        <f t="shared" si="12"/>
        <v>0.7230222894480246</v>
      </c>
      <c r="G75" s="39">
        <f t="shared" si="13"/>
        <v>606.08769694985006</v>
      </c>
      <c r="H75" s="39">
        <f t="shared" si="14"/>
        <v>225.90508862698709</v>
      </c>
      <c r="I75" s="68">
        <f t="shared" si="15"/>
        <v>831.99278557683715</v>
      </c>
      <c r="J75" s="40">
        <f t="shared" si="16"/>
        <v>-35.453845465439485</v>
      </c>
      <c r="K75" s="37">
        <f t="shared" si="17"/>
        <v>796.53894011139766</v>
      </c>
      <c r="L75" s="37">
        <f t="shared" si="18"/>
        <v>1812912.2797719282</v>
      </c>
      <c r="M75" s="37">
        <f t="shared" si="19"/>
        <v>1735658.3505027355</v>
      </c>
      <c r="N75" s="63"/>
      <c r="O75" s="74"/>
      <c r="P75" s="69"/>
    </row>
    <row r="76" spans="1:16" s="34" customFormat="1" x14ac:dyDescent="0.2">
      <c r="A76" s="33">
        <v>514</v>
      </c>
      <c r="B76" s="34" t="s">
        <v>151</v>
      </c>
      <c r="C76" s="36">
        <v>6277627</v>
      </c>
      <c r="D76" s="77">
        <v>2331</v>
      </c>
      <c r="E76" s="37">
        <f t="shared" si="11"/>
        <v>2693.1046761046759</v>
      </c>
      <c r="F76" s="38">
        <f t="shared" si="12"/>
        <v>0.73843765965044483</v>
      </c>
      <c r="G76" s="39">
        <f t="shared" si="13"/>
        <v>572.35550165877476</v>
      </c>
      <c r="H76" s="39">
        <f t="shared" si="14"/>
        <v>206.22797470719314</v>
      </c>
      <c r="I76" s="68">
        <f t="shared" si="15"/>
        <v>778.58347636596795</v>
      </c>
      <c r="J76" s="40">
        <f t="shared" si="16"/>
        <v>-35.453845465439485</v>
      </c>
      <c r="K76" s="37">
        <f t="shared" si="17"/>
        <v>743.12963090052847</v>
      </c>
      <c r="L76" s="37">
        <f t="shared" si="18"/>
        <v>1814878.0834090712</v>
      </c>
      <c r="M76" s="37">
        <f t="shared" si="19"/>
        <v>1732235.1696291319</v>
      </c>
      <c r="N76" s="63"/>
      <c r="O76" s="74"/>
      <c r="P76" s="69"/>
    </row>
    <row r="77" spans="1:16" s="34" customFormat="1" x14ac:dyDescent="0.2">
      <c r="A77" s="33">
        <v>515</v>
      </c>
      <c r="B77" s="34" t="s">
        <v>152</v>
      </c>
      <c r="C77" s="36">
        <v>9118978</v>
      </c>
      <c r="D77" s="77">
        <v>3638</v>
      </c>
      <c r="E77" s="37">
        <f t="shared" si="11"/>
        <v>2506.5909840571744</v>
      </c>
      <c r="F77" s="38">
        <f t="shared" si="12"/>
        <v>0.6872964116067436</v>
      </c>
      <c r="G77" s="39">
        <f t="shared" si="13"/>
        <v>684.26371688727568</v>
      </c>
      <c r="H77" s="39">
        <f t="shared" si="14"/>
        <v>271.50776692381868</v>
      </c>
      <c r="I77" s="68">
        <f t="shared" si="15"/>
        <v>955.77148381109441</v>
      </c>
      <c r="J77" s="40">
        <f t="shared" si="16"/>
        <v>-35.453845465439485</v>
      </c>
      <c r="K77" s="37">
        <f t="shared" si="17"/>
        <v>920.31763834565493</v>
      </c>
      <c r="L77" s="37">
        <f t="shared" si="18"/>
        <v>3477096.6581047615</v>
      </c>
      <c r="M77" s="37">
        <f t="shared" si="19"/>
        <v>3348115.5683014928</v>
      </c>
      <c r="N77" s="63"/>
      <c r="O77" s="74"/>
      <c r="P77" s="69"/>
    </row>
    <row r="78" spans="1:16" s="34" customFormat="1" x14ac:dyDescent="0.2">
      <c r="A78" s="33">
        <v>516</v>
      </c>
      <c r="B78" s="34" t="s">
        <v>153</v>
      </c>
      <c r="C78" s="36">
        <v>17089064</v>
      </c>
      <c r="D78" s="77">
        <v>5728</v>
      </c>
      <c r="E78" s="37">
        <f t="shared" si="11"/>
        <v>2983.4259776536314</v>
      </c>
      <c r="F78" s="38">
        <f t="shared" si="12"/>
        <v>0.81804250544966883</v>
      </c>
      <c r="G78" s="39">
        <f t="shared" si="13"/>
        <v>398.16272072940143</v>
      </c>
      <c r="H78" s="39">
        <f t="shared" si="14"/>
        <v>104.61551916505873</v>
      </c>
      <c r="I78" s="68">
        <f t="shared" si="15"/>
        <v>502.77823989446017</v>
      </c>
      <c r="J78" s="40">
        <f t="shared" si="16"/>
        <v>-35.453845465439485</v>
      </c>
      <c r="K78" s="37">
        <f t="shared" si="17"/>
        <v>467.32439442902069</v>
      </c>
      <c r="L78" s="37">
        <f t="shared" si="18"/>
        <v>2879913.7581154681</v>
      </c>
      <c r="M78" s="37">
        <f t="shared" si="19"/>
        <v>2676834.1312894304</v>
      </c>
      <c r="N78" s="63"/>
      <c r="O78" s="74"/>
      <c r="P78" s="69"/>
    </row>
    <row r="79" spans="1:16" s="34" customFormat="1" x14ac:dyDescent="0.2">
      <c r="A79" s="33">
        <v>517</v>
      </c>
      <c r="B79" s="34" t="s">
        <v>154</v>
      </c>
      <c r="C79" s="36">
        <v>14897835</v>
      </c>
      <c r="D79" s="77">
        <v>5872</v>
      </c>
      <c r="E79" s="37">
        <f t="shared" si="11"/>
        <v>2537.0972411444141</v>
      </c>
      <c r="F79" s="38">
        <f t="shared" si="12"/>
        <v>0.69566109541872945</v>
      </c>
      <c r="G79" s="39">
        <f t="shared" si="13"/>
        <v>665.95996263493191</v>
      </c>
      <c r="H79" s="39">
        <f t="shared" si="14"/>
        <v>260.83057694328483</v>
      </c>
      <c r="I79" s="68">
        <f t="shared" si="15"/>
        <v>926.79053957821679</v>
      </c>
      <c r="J79" s="40">
        <f t="shared" si="16"/>
        <v>-35.453845465439485</v>
      </c>
      <c r="K79" s="37">
        <f t="shared" si="17"/>
        <v>891.33669411277731</v>
      </c>
      <c r="L79" s="37">
        <f t="shared" si="18"/>
        <v>5442114.0484032892</v>
      </c>
      <c r="M79" s="37">
        <f t="shared" si="19"/>
        <v>5233929.0678302282</v>
      </c>
      <c r="N79" s="63"/>
      <c r="O79" s="74"/>
      <c r="P79" s="69"/>
    </row>
    <row r="80" spans="1:16" s="34" customFormat="1" x14ac:dyDescent="0.2">
      <c r="A80" s="33">
        <v>519</v>
      </c>
      <c r="B80" s="34" t="s">
        <v>155</v>
      </c>
      <c r="C80" s="36">
        <v>8876091</v>
      </c>
      <c r="D80" s="77">
        <v>3146</v>
      </c>
      <c r="E80" s="37">
        <f t="shared" si="11"/>
        <v>2821.3893833439288</v>
      </c>
      <c r="F80" s="38">
        <f t="shared" si="12"/>
        <v>0.77361277178894317</v>
      </c>
      <c r="G80" s="39">
        <f t="shared" si="13"/>
        <v>495.38467731522303</v>
      </c>
      <c r="H80" s="39">
        <f t="shared" si="14"/>
        <v>161.32832717345465</v>
      </c>
      <c r="I80" s="68">
        <f t="shared" si="15"/>
        <v>656.71300448867771</v>
      </c>
      <c r="J80" s="40">
        <f t="shared" si="16"/>
        <v>-35.453845465439485</v>
      </c>
      <c r="K80" s="37">
        <f t="shared" si="17"/>
        <v>621.25915902323823</v>
      </c>
      <c r="L80" s="37">
        <f t="shared" si="18"/>
        <v>2066019.1121213802</v>
      </c>
      <c r="M80" s="37">
        <f t="shared" si="19"/>
        <v>1954481.3142871074</v>
      </c>
      <c r="N80" s="63"/>
      <c r="O80" s="74"/>
      <c r="P80" s="69"/>
    </row>
    <row r="81" spans="1:16" s="34" customFormat="1" x14ac:dyDescent="0.2">
      <c r="A81" s="33">
        <v>520</v>
      </c>
      <c r="B81" s="34" t="s">
        <v>156</v>
      </c>
      <c r="C81" s="36">
        <v>12828993</v>
      </c>
      <c r="D81" s="77">
        <v>4454</v>
      </c>
      <c r="E81" s="37">
        <f t="shared" si="11"/>
        <v>2880.3307139649755</v>
      </c>
      <c r="F81" s="38">
        <f t="shared" si="12"/>
        <v>0.78977422983647927</v>
      </c>
      <c r="G81" s="39">
        <f t="shared" si="13"/>
        <v>460.01987894259497</v>
      </c>
      <c r="H81" s="39">
        <f t="shared" si="14"/>
        <v>140.69886145608828</v>
      </c>
      <c r="I81" s="68">
        <f t="shared" si="15"/>
        <v>600.71874039868328</v>
      </c>
      <c r="J81" s="40">
        <f t="shared" si="16"/>
        <v>-35.453845465439485</v>
      </c>
      <c r="K81" s="37">
        <f t="shared" si="17"/>
        <v>565.2648949332438</v>
      </c>
      <c r="L81" s="37">
        <f t="shared" si="18"/>
        <v>2675601.2697357354</v>
      </c>
      <c r="M81" s="37">
        <f t="shared" si="19"/>
        <v>2517689.8420326677</v>
      </c>
      <c r="N81" s="63"/>
      <c r="O81" s="74"/>
      <c r="P81" s="69"/>
    </row>
    <row r="82" spans="1:16" s="34" customFormat="1" x14ac:dyDescent="0.2">
      <c r="A82" s="33">
        <v>521</v>
      </c>
      <c r="B82" s="34" t="s">
        <v>157</v>
      </c>
      <c r="C82" s="36">
        <v>16210595</v>
      </c>
      <c r="D82" s="77">
        <v>5130</v>
      </c>
      <c r="E82" s="37">
        <f t="shared" si="11"/>
        <v>3159.9600389863549</v>
      </c>
      <c r="F82" s="38">
        <f t="shared" si="12"/>
        <v>0.86644738189423276</v>
      </c>
      <c r="G82" s="39">
        <f t="shared" si="13"/>
        <v>292.24228392976738</v>
      </c>
      <c r="H82" s="39">
        <f t="shared" si="14"/>
        <v>42.828597698605513</v>
      </c>
      <c r="I82" s="68">
        <f t="shared" si="15"/>
        <v>335.07088162837289</v>
      </c>
      <c r="J82" s="40">
        <f t="shared" si="16"/>
        <v>-35.453845465439485</v>
      </c>
      <c r="K82" s="37">
        <f t="shared" si="17"/>
        <v>299.6170361629334</v>
      </c>
      <c r="L82" s="37">
        <f t="shared" si="18"/>
        <v>1718913.6227535529</v>
      </c>
      <c r="M82" s="37">
        <f t="shared" si="19"/>
        <v>1537035.3955158484</v>
      </c>
      <c r="N82" s="63"/>
      <c r="O82" s="74"/>
      <c r="P82" s="69"/>
    </row>
    <row r="83" spans="1:16" s="34" customFormat="1" x14ac:dyDescent="0.2">
      <c r="A83" s="33">
        <v>522</v>
      </c>
      <c r="B83" s="34" t="s">
        <v>158</v>
      </c>
      <c r="C83" s="36">
        <v>17638222</v>
      </c>
      <c r="D83" s="77">
        <v>6148</v>
      </c>
      <c r="E83" s="37">
        <f t="shared" si="11"/>
        <v>2868.9365647364998</v>
      </c>
      <c r="F83" s="38">
        <f t="shared" si="12"/>
        <v>0.7866500033759789</v>
      </c>
      <c r="G83" s="39">
        <f t="shared" si="13"/>
        <v>466.85636847968044</v>
      </c>
      <c r="H83" s="39">
        <f t="shared" si="14"/>
        <v>144.68681368605479</v>
      </c>
      <c r="I83" s="68">
        <f t="shared" si="15"/>
        <v>611.54318216573529</v>
      </c>
      <c r="J83" s="40">
        <f t="shared" si="16"/>
        <v>-35.453845465439485</v>
      </c>
      <c r="K83" s="37">
        <f t="shared" si="17"/>
        <v>576.0893367002958</v>
      </c>
      <c r="L83" s="37">
        <f t="shared" si="18"/>
        <v>3759767.4839549405</v>
      </c>
      <c r="M83" s="37">
        <f t="shared" si="19"/>
        <v>3541797.2420334187</v>
      </c>
      <c r="N83" s="63"/>
      <c r="O83" s="74"/>
      <c r="P83" s="69"/>
    </row>
    <row r="84" spans="1:16" s="34" customFormat="1" x14ac:dyDescent="0.2">
      <c r="A84" s="33">
        <v>528</v>
      </c>
      <c r="B84" s="34" t="s">
        <v>159</v>
      </c>
      <c r="C84" s="36">
        <v>43673331</v>
      </c>
      <c r="D84" s="77">
        <v>14888</v>
      </c>
      <c r="E84" s="37">
        <f t="shared" si="11"/>
        <v>2933.4585572272972</v>
      </c>
      <c r="F84" s="38">
        <f t="shared" si="12"/>
        <v>0.80434165478248965</v>
      </c>
      <c r="G84" s="39">
        <f t="shared" si="13"/>
        <v>428.143172985202</v>
      </c>
      <c r="H84" s="39">
        <f t="shared" si="14"/>
        <v>122.1041163142757</v>
      </c>
      <c r="I84" s="68">
        <f t="shared" si="15"/>
        <v>550.24728929947764</v>
      </c>
      <c r="J84" s="40">
        <f t="shared" si="16"/>
        <v>-35.453845465439485</v>
      </c>
      <c r="K84" s="37">
        <f t="shared" si="17"/>
        <v>514.79344383403816</v>
      </c>
      <c r="L84" s="37">
        <f t="shared" si="18"/>
        <v>8192081.6430906234</v>
      </c>
      <c r="M84" s="37">
        <f t="shared" si="19"/>
        <v>7664244.7918011602</v>
      </c>
      <c r="N84" s="63"/>
      <c r="O84" s="74"/>
      <c r="P84" s="69"/>
    </row>
    <row r="85" spans="1:16" s="34" customFormat="1" x14ac:dyDescent="0.2">
      <c r="A85" s="33">
        <v>529</v>
      </c>
      <c r="B85" s="34" t="s">
        <v>160</v>
      </c>
      <c r="C85" s="36">
        <v>38606833</v>
      </c>
      <c r="D85" s="77">
        <v>13314</v>
      </c>
      <c r="E85" s="37">
        <f t="shared" si="11"/>
        <v>2899.7170647438788</v>
      </c>
      <c r="F85" s="38">
        <f t="shared" si="12"/>
        <v>0.79508988341108966</v>
      </c>
      <c r="G85" s="39">
        <f t="shared" si="13"/>
        <v>448.38806847525302</v>
      </c>
      <c r="H85" s="39">
        <f t="shared" si="14"/>
        <v>133.91363868347213</v>
      </c>
      <c r="I85" s="68">
        <f t="shared" si="15"/>
        <v>582.30170715872509</v>
      </c>
      <c r="J85" s="40">
        <f t="shared" si="16"/>
        <v>-35.453845465439485</v>
      </c>
      <c r="K85" s="37">
        <f t="shared" si="17"/>
        <v>546.84786169328561</v>
      </c>
      <c r="L85" s="37">
        <f t="shared" si="18"/>
        <v>7752764.9291112656</v>
      </c>
      <c r="M85" s="37">
        <f t="shared" si="19"/>
        <v>7280732.4305844046</v>
      </c>
      <c r="N85" s="63"/>
      <c r="O85" s="74"/>
      <c r="P85" s="69"/>
    </row>
    <row r="86" spans="1:16" s="34" customFormat="1" x14ac:dyDescent="0.2">
      <c r="A86" s="33">
        <v>532</v>
      </c>
      <c r="B86" s="34" t="s">
        <v>161</v>
      </c>
      <c r="C86" s="36">
        <v>20196114</v>
      </c>
      <c r="D86" s="77">
        <v>6777</v>
      </c>
      <c r="E86" s="37">
        <f t="shared" si="11"/>
        <v>2980.0965028773794</v>
      </c>
      <c r="F86" s="38">
        <f t="shared" si="12"/>
        <v>0.81712957785964402</v>
      </c>
      <c r="G86" s="39">
        <f t="shared" si="13"/>
        <v>400.16040559515267</v>
      </c>
      <c r="H86" s="39">
        <f t="shared" si="14"/>
        <v>105.78083533674693</v>
      </c>
      <c r="I86" s="68">
        <f t="shared" si="15"/>
        <v>505.94124093189959</v>
      </c>
      <c r="J86" s="40">
        <f t="shared" si="16"/>
        <v>-35.453845465439485</v>
      </c>
      <c r="K86" s="37">
        <f t="shared" si="17"/>
        <v>470.4873954664601</v>
      </c>
      <c r="L86" s="37">
        <f t="shared" si="18"/>
        <v>3428763.7897954835</v>
      </c>
      <c r="M86" s="37">
        <f t="shared" si="19"/>
        <v>3188493.0790762003</v>
      </c>
      <c r="N86" s="63"/>
      <c r="O86" s="74"/>
      <c r="P86" s="69"/>
    </row>
    <row r="87" spans="1:16" s="34" customFormat="1" x14ac:dyDescent="0.2">
      <c r="A87" s="33">
        <v>533</v>
      </c>
      <c r="B87" s="34" t="s">
        <v>162</v>
      </c>
      <c r="C87" s="36">
        <v>29869816</v>
      </c>
      <c r="D87" s="77">
        <v>9065</v>
      </c>
      <c r="E87" s="37">
        <f t="shared" si="11"/>
        <v>3295.0707115278542</v>
      </c>
      <c r="F87" s="38">
        <f t="shared" si="12"/>
        <v>0.90349414420933583</v>
      </c>
      <c r="G87" s="39">
        <f t="shared" si="13"/>
        <v>211.1758804048678</v>
      </c>
      <c r="H87" s="39">
        <f t="shared" si="14"/>
        <v>0</v>
      </c>
      <c r="I87" s="68">
        <f t="shared" si="15"/>
        <v>211.1758804048678</v>
      </c>
      <c r="J87" s="40">
        <f t="shared" si="16"/>
        <v>-35.453845465439485</v>
      </c>
      <c r="K87" s="37">
        <f t="shared" si="17"/>
        <v>175.72203493942831</v>
      </c>
      <c r="L87" s="37">
        <f t="shared" si="18"/>
        <v>1914309.3558701265</v>
      </c>
      <c r="M87" s="37">
        <f t="shared" si="19"/>
        <v>1592920.2467259176</v>
      </c>
      <c r="N87" s="63"/>
      <c r="O87" s="74"/>
      <c r="P87" s="69"/>
    </row>
    <row r="88" spans="1:16" s="34" customFormat="1" x14ac:dyDescent="0.2">
      <c r="A88" s="33">
        <v>534</v>
      </c>
      <c r="B88" s="34" t="s">
        <v>163</v>
      </c>
      <c r="C88" s="36">
        <v>41496231</v>
      </c>
      <c r="D88" s="77">
        <v>13770</v>
      </c>
      <c r="E88" s="37">
        <f t="shared" si="11"/>
        <v>3013.5244008714599</v>
      </c>
      <c r="F88" s="38">
        <f t="shared" si="12"/>
        <v>0.82629536297776507</v>
      </c>
      <c r="G88" s="39">
        <f t="shared" si="13"/>
        <v>380.10366679870441</v>
      </c>
      <c r="H88" s="39">
        <f t="shared" si="14"/>
        <v>94.081071038818777</v>
      </c>
      <c r="I88" s="68">
        <f t="shared" si="15"/>
        <v>474.18473783752319</v>
      </c>
      <c r="J88" s="40">
        <f t="shared" si="16"/>
        <v>-35.453845465439485</v>
      </c>
      <c r="K88" s="37">
        <f t="shared" si="17"/>
        <v>438.7308923720837</v>
      </c>
      <c r="L88" s="37">
        <f t="shared" si="18"/>
        <v>6529523.8400226943</v>
      </c>
      <c r="M88" s="37">
        <f t="shared" si="19"/>
        <v>6041324.387963593</v>
      </c>
      <c r="N88" s="63"/>
      <c r="O88" s="74"/>
      <c r="P88" s="69"/>
    </row>
    <row r="89" spans="1:16" s="34" customFormat="1" x14ac:dyDescent="0.2">
      <c r="A89" s="33">
        <v>536</v>
      </c>
      <c r="B89" s="34" t="s">
        <v>164</v>
      </c>
      <c r="C89" s="36">
        <v>14829841</v>
      </c>
      <c r="D89" s="77">
        <v>5650</v>
      </c>
      <c r="E89" s="37">
        <f t="shared" si="11"/>
        <v>2624.7506194690263</v>
      </c>
      <c r="F89" s="38">
        <f t="shared" si="12"/>
        <v>0.71969527282177881</v>
      </c>
      <c r="G89" s="39">
        <f t="shared" si="13"/>
        <v>613.36793564016455</v>
      </c>
      <c r="H89" s="39">
        <f t="shared" si="14"/>
        <v>230.1518945296705</v>
      </c>
      <c r="I89" s="68">
        <f t="shared" si="15"/>
        <v>843.51983016983502</v>
      </c>
      <c r="J89" s="40">
        <f t="shared" si="16"/>
        <v>-35.453845465439485</v>
      </c>
      <c r="K89" s="37">
        <f t="shared" si="17"/>
        <v>808.06598470439553</v>
      </c>
      <c r="L89" s="37">
        <f t="shared" si="18"/>
        <v>4765887.0404595677</v>
      </c>
      <c r="M89" s="37">
        <f t="shared" si="19"/>
        <v>4565572.813579835</v>
      </c>
      <c r="N89" s="63"/>
      <c r="O89" s="74"/>
      <c r="P89" s="69"/>
    </row>
    <row r="90" spans="1:16" s="34" customFormat="1" x14ac:dyDescent="0.2">
      <c r="A90" s="33">
        <v>538</v>
      </c>
      <c r="B90" s="34" t="s">
        <v>165</v>
      </c>
      <c r="C90" s="36">
        <v>17844556</v>
      </c>
      <c r="D90" s="77">
        <v>6750</v>
      </c>
      <c r="E90" s="37">
        <f t="shared" si="11"/>
        <v>2643.6379259259261</v>
      </c>
      <c r="F90" s="38">
        <f t="shared" si="12"/>
        <v>0.72487409060071006</v>
      </c>
      <c r="G90" s="39">
        <f t="shared" si="13"/>
        <v>602.0355517660247</v>
      </c>
      <c r="H90" s="39">
        <f t="shared" si="14"/>
        <v>223.54133726975559</v>
      </c>
      <c r="I90" s="68">
        <f t="shared" si="15"/>
        <v>825.57688903578025</v>
      </c>
      <c r="J90" s="40">
        <f t="shared" si="16"/>
        <v>-35.453845465439485</v>
      </c>
      <c r="K90" s="37">
        <f t="shared" si="17"/>
        <v>790.12304357034077</v>
      </c>
      <c r="L90" s="37">
        <f t="shared" si="18"/>
        <v>5572644.0009915167</v>
      </c>
      <c r="M90" s="37">
        <f t="shared" si="19"/>
        <v>5333330.5440998003</v>
      </c>
      <c r="N90" s="63"/>
      <c r="O90" s="74"/>
      <c r="P90" s="69"/>
    </row>
    <row r="91" spans="1:16" s="34" customFormat="1" x14ac:dyDescent="0.2">
      <c r="A91" s="33">
        <v>540</v>
      </c>
      <c r="B91" s="34" t="s">
        <v>166</v>
      </c>
      <c r="C91" s="36">
        <v>7862856</v>
      </c>
      <c r="D91" s="77">
        <v>3014</v>
      </c>
      <c r="E91" s="37">
        <f t="shared" si="11"/>
        <v>2608.7777040477772</v>
      </c>
      <c r="F91" s="38">
        <f t="shared" si="12"/>
        <v>0.71531556846564437</v>
      </c>
      <c r="G91" s="39">
        <f t="shared" si="13"/>
        <v>622.95168489291393</v>
      </c>
      <c r="H91" s="39">
        <f t="shared" si="14"/>
        <v>235.74241492710769</v>
      </c>
      <c r="I91" s="68">
        <f t="shared" si="15"/>
        <v>858.69409982002162</v>
      </c>
      <c r="J91" s="40">
        <f t="shared" si="16"/>
        <v>-35.453845465439485</v>
      </c>
      <c r="K91" s="37">
        <f t="shared" si="17"/>
        <v>823.24025435458213</v>
      </c>
      <c r="L91" s="37">
        <f t="shared" si="18"/>
        <v>2588104.0168575454</v>
      </c>
      <c r="M91" s="37">
        <f t="shared" si="19"/>
        <v>2481246.1266247104</v>
      </c>
      <c r="N91" s="63"/>
      <c r="O91" s="74"/>
      <c r="P91" s="69"/>
    </row>
    <row r="92" spans="1:16" s="34" customFormat="1" x14ac:dyDescent="0.2">
      <c r="A92" s="33">
        <v>541</v>
      </c>
      <c r="B92" s="34" t="s">
        <v>167</v>
      </c>
      <c r="C92" s="36">
        <v>3524289</v>
      </c>
      <c r="D92" s="77">
        <v>1352</v>
      </c>
      <c r="E92" s="37">
        <f t="shared" si="11"/>
        <v>2606.7226331360948</v>
      </c>
      <c r="F92" s="38">
        <f t="shared" si="12"/>
        <v>0.71475207690592024</v>
      </c>
      <c r="G92" s="39">
        <f t="shared" si="13"/>
        <v>624.18472743992345</v>
      </c>
      <c r="H92" s="39">
        <f t="shared" si="14"/>
        <v>236.46168974619653</v>
      </c>
      <c r="I92" s="68">
        <f t="shared" si="15"/>
        <v>860.64641718611995</v>
      </c>
      <c r="J92" s="40">
        <f t="shared" si="16"/>
        <v>-35.453845465439485</v>
      </c>
      <c r="K92" s="37">
        <f t="shared" si="17"/>
        <v>825.19257172068046</v>
      </c>
      <c r="L92" s="37">
        <f t="shared" si="18"/>
        <v>1163593.9560356343</v>
      </c>
      <c r="M92" s="37">
        <f t="shared" si="19"/>
        <v>1115660.35696636</v>
      </c>
      <c r="N92" s="63"/>
      <c r="O92" s="74"/>
      <c r="P92" s="69"/>
    </row>
    <row r="93" spans="1:16" s="34" customFormat="1" x14ac:dyDescent="0.2">
      <c r="A93" s="33">
        <v>542</v>
      </c>
      <c r="B93" s="34" t="s">
        <v>168</v>
      </c>
      <c r="C93" s="36">
        <v>19689255</v>
      </c>
      <c r="D93" s="77">
        <v>6443</v>
      </c>
      <c r="E93" s="37">
        <f t="shared" si="11"/>
        <v>3055.9141704175072</v>
      </c>
      <c r="F93" s="38">
        <f t="shared" si="12"/>
        <v>0.8379184545324464</v>
      </c>
      <c r="G93" s="39">
        <f t="shared" si="13"/>
        <v>354.66980507107598</v>
      </c>
      <c r="H93" s="39">
        <f t="shared" si="14"/>
        <v>79.24465169770221</v>
      </c>
      <c r="I93" s="68">
        <f t="shared" si="15"/>
        <v>433.91445676877822</v>
      </c>
      <c r="J93" s="40">
        <f t="shared" si="16"/>
        <v>-35.453845465439485</v>
      </c>
      <c r="K93" s="37">
        <f t="shared" si="17"/>
        <v>398.46061130333874</v>
      </c>
      <c r="L93" s="37">
        <f t="shared" si="18"/>
        <v>2795710.8449612381</v>
      </c>
      <c r="M93" s="37">
        <f t="shared" si="19"/>
        <v>2567281.7186274114</v>
      </c>
      <c r="N93" s="63"/>
      <c r="O93" s="74"/>
      <c r="P93" s="69"/>
    </row>
    <row r="94" spans="1:16" s="34" customFormat="1" x14ac:dyDescent="0.2">
      <c r="A94" s="33">
        <v>543</v>
      </c>
      <c r="B94" s="34" t="s">
        <v>169</v>
      </c>
      <c r="C94" s="36">
        <v>6291941</v>
      </c>
      <c r="D94" s="77">
        <v>2139</v>
      </c>
      <c r="E94" s="37">
        <f t="shared" si="11"/>
        <v>2941.5338943431511</v>
      </c>
      <c r="F94" s="38">
        <f t="shared" si="12"/>
        <v>0.80655587730923695</v>
      </c>
      <c r="G94" s="39">
        <f t="shared" si="13"/>
        <v>423.29797071568964</v>
      </c>
      <c r="H94" s="39">
        <f t="shared" si="14"/>
        <v>119.27774832372683</v>
      </c>
      <c r="I94" s="68">
        <f t="shared" si="15"/>
        <v>542.57571903941653</v>
      </c>
      <c r="J94" s="40">
        <f t="shared" si="16"/>
        <v>-35.453845465439485</v>
      </c>
      <c r="K94" s="37">
        <f t="shared" si="17"/>
        <v>507.12187357397704</v>
      </c>
      <c r="L94" s="37">
        <f t="shared" si="18"/>
        <v>1160569.4630253119</v>
      </c>
      <c r="M94" s="37">
        <f t="shared" si="19"/>
        <v>1084733.687574737</v>
      </c>
      <c r="N94" s="63"/>
      <c r="O94" s="74"/>
      <c r="P94" s="69"/>
    </row>
    <row r="95" spans="1:16" s="34" customFormat="1" x14ac:dyDescent="0.2">
      <c r="A95" s="33">
        <v>544</v>
      </c>
      <c r="B95" s="34" t="s">
        <v>170</v>
      </c>
      <c r="C95" s="36">
        <v>10398795</v>
      </c>
      <c r="D95" s="77">
        <v>3221</v>
      </c>
      <c r="E95" s="37">
        <f t="shared" si="11"/>
        <v>3228.4368208630858</v>
      </c>
      <c r="F95" s="38">
        <f t="shared" si="12"/>
        <v>0.88522341945345084</v>
      </c>
      <c r="G95" s="39">
        <f t="shared" si="13"/>
        <v>251.15621480372883</v>
      </c>
      <c r="H95" s="39">
        <f t="shared" si="14"/>
        <v>18.861724041749696</v>
      </c>
      <c r="I95" s="68">
        <f t="shared" si="15"/>
        <v>270.01793884547851</v>
      </c>
      <c r="J95" s="40">
        <f t="shared" si="16"/>
        <v>-35.453845465439485</v>
      </c>
      <c r="K95" s="37">
        <f t="shared" si="17"/>
        <v>234.56409338003903</v>
      </c>
      <c r="L95" s="37">
        <f t="shared" si="18"/>
        <v>869727.78102128627</v>
      </c>
      <c r="M95" s="37">
        <f t="shared" si="19"/>
        <v>755530.9447771057</v>
      </c>
      <c r="N95" s="63"/>
      <c r="O95" s="74"/>
      <c r="P95" s="69"/>
    </row>
    <row r="96" spans="1:16" s="34" customFormat="1" x14ac:dyDescent="0.2">
      <c r="A96" s="33">
        <v>545</v>
      </c>
      <c r="B96" s="34" t="s">
        <v>171</v>
      </c>
      <c r="C96" s="36">
        <v>4764388</v>
      </c>
      <c r="D96" s="77">
        <v>1601</v>
      </c>
      <c r="E96" s="37">
        <f t="shared" si="11"/>
        <v>2975.8825733916301</v>
      </c>
      <c r="F96" s="38">
        <f t="shared" si="12"/>
        <v>0.81597413661185347</v>
      </c>
      <c r="G96" s="39">
        <f t="shared" si="13"/>
        <v>402.68876328660224</v>
      </c>
      <c r="H96" s="39">
        <f t="shared" si="14"/>
        <v>107.25571065675919</v>
      </c>
      <c r="I96" s="68">
        <f t="shared" si="15"/>
        <v>509.94447394336146</v>
      </c>
      <c r="J96" s="40">
        <f t="shared" si="16"/>
        <v>-35.453845465439485</v>
      </c>
      <c r="K96" s="37">
        <f t="shared" si="17"/>
        <v>474.49062847792197</v>
      </c>
      <c r="L96" s="37">
        <f t="shared" si="18"/>
        <v>816421.10278332175</v>
      </c>
      <c r="M96" s="37">
        <f t="shared" si="19"/>
        <v>759659.49619315309</v>
      </c>
      <c r="N96" s="63"/>
      <c r="O96" s="74"/>
      <c r="P96" s="69"/>
    </row>
    <row r="97" spans="1:16" s="34" customFormat="1" x14ac:dyDescent="0.2">
      <c r="A97" s="33">
        <v>602</v>
      </c>
      <c r="B97" s="34" t="s">
        <v>172</v>
      </c>
      <c r="C97" s="36">
        <v>242731381</v>
      </c>
      <c r="D97" s="77">
        <v>68713</v>
      </c>
      <c r="E97" s="37">
        <f t="shared" si="11"/>
        <v>3532.53941757746</v>
      </c>
      <c r="F97" s="38">
        <f t="shared" si="12"/>
        <v>0.9686070368092351</v>
      </c>
      <c r="G97" s="39">
        <f t="shared" si="13"/>
        <v>68.694656775104335</v>
      </c>
      <c r="H97" s="39">
        <f t="shared" si="14"/>
        <v>0</v>
      </c>
      <c r="I97" s="68">
        <f t="shared" si="15"/>
        <v>68.694656775104335</v>
      </c>
      <c r="J97" s="40">
        <f t="shared" si="16"/>
        <v>-35.453845465439485</v>
      </c>
      <c r="K97" s="37">
        <f t="shared" si="17"/>
        <v>33.240811309664849</v>
      </c>
      <c r="L97" s="37">
        <f t="shared" si="18"/>
        <v>4720215.9509877441</v>
      </c>
      <c r="M97" s="37">
        <f t="shared" si="19"/>
        <v>2284075.8675210006</v>
      </c>
      <c r="N97" s="63"/>
      <c r="O97" s="74"/>
      <c r="P97" s="69"/>
    </row>
    <row r="98" spans="1:16" s="34" customFormat="1" x14ac:dyDescent="0.2">
      <c r="A98" s="33">
        <v>604</v>
      </c>
      <c r="B98" s="34" t="s">
        <v>173</v>
      </c>
      <c r="C98" s="36">
        <v>117643346</v>
      </c>
      <c r="D98" s="77">
        <v>27410</v>
      </c>
      <c r="E98" s="37">
        <f t="shared" si="11"/>
        <v>4291.9863553447649</v>
      </c>
      <c r="F98" s="38">
        <f t="shared" si="12"/>
        <v>1.1768441039865631</v>
      </c>
      <c r="G98" s="39">
        <f t="shared" si="13"/>
        <v>-386.9735058852786</v>
      </c>
      <c r="H98" s="39">
        <f t="shared" si="14"/>
        <v>0</v>
      </c>
      <c r="I98" s="68">
        <f t="shared" si="15"/>
        <v>-386.9735058852786</v>
      </c>
      <c r="J98" s="40">
        <f t="shared" si="16"/>
        <v>-35.453845465439485</v>
      </c>
      <c r="K98" s="37">
        <f t="shared" si="17"/>
        <v>-422.42735135071808</v>
      </c>
      <c r="L98" s="37">
        <f t="shared" si="18"/>
        <v>-10606943.796315486</v>
      </c>
      <c r="M98" s="37">
        <f t="shared" si="19"/>
        <v>-11578733.700523183</v>
      </c>
      <c r="N98" s="63"/>
      <c r="O98" s="74"/>
      <c r="P98" s="69"/>
    </row>
    <row r="99" spans="1:16" s="34" customFormat="1" x14ac:dyDescent="0.2">
      <c r="A99" s="33">
        <v>605</v>
      </c>
      <c r="B99" s="34" t="s">
        <v>174</v>
      </c>
      <c r="C99" s="36">
        <v>93585493</v>
      </c>
      <c r="D99" s="77">
        <v>30283</v>
      </c>
      <c r="E99" s="37">
        <f t="shared" si="11"/>
        <v>3090.3639996037382</v>
      </c>
      <c r="F99" s="38">
        <f t="shared" si="12"/>
        <v>0.84736444876555328</v>
      </c>
      <c r="G99" s="39">
        <f t="shared" si="13"/>
        <v>333.99990755933737</v>
      </c>
      <c r="H99" s="39">
        <f t="shared" si="14"/>
        <v>67.187211482521363</v>
      </c>
      <c r="I99" s="68">
        <f t="shared" si="15"/>
        <v>401.18711904185875</v>
      </c>
      <c r="J99" s="40">
        <f t="shared" si="16"/>
        <v>-35.453845465439485</v>
      </c>
      <c r="K99" s="37">
        <f t="shared" si="17"/>
        <v>365.73327357641926</v>
      </c>
      <c r="L99" s="37">
        <f t="shared" si="18"/>
        <v>12149149.525944609</v>
      </c>
      <c r="M99" s="37">
        <f t="shared" si="19"/>
        <v>11075500.723714704</v>
      </c>
      <c r="N99" s="63"/>
      <c r="O99" s="74"/>
      <c r="P99" s="69"/>
    </row>
    <row r="100" spans="1:16" s="34" customFormat="1" x14ac:dyDescent="0.2">
      <c r="A100" s="33">
        <v>612</v>
      </c>
      <c r="B100" s="34" t="s">
        <v>175</v>
      </c>
      <c r="C100" s="36">
        <v>25091327</v>
      </c>
      <c r="D100" s="77">
        <v>6833</v>
      </c>
      <c r="E100" s="37">
        <f t="shared" si="11"/>
        <v>3672.0806380799063</v>
      </c>
      <c r="F100" s="38">
        <f t="shared" si="12"/>
        <v>1.0068686362215662</v>
      </c>
      <c r="G100" s="39">
        <f t="shared" si="13"/>
        <v>-15.030075526363452</v>
      </c>
      <c r="H100" s="39">
        <f t="shared" si="14"/>
        <v>0</v>
      </c>
      <c r="I100" s="68">
        <f t="shared" si="15"/>
        <v>-15.030075526363452</v>
      </c>
      <c r="J100" s="40">
        <f t="shared" si="16"/>
        <v>-35.453845465439485</v>
      </c>
      <c r="K100" s="37">
        <f t="shared" si="17"/>
        <v>-50.48392099180294</v>
      </c>
      <c r="L100" s="37">
        <f t="shared" si="18"/>
        <v>-102700.50607164147</v>
      </c>
      <c r="M100" s="37">
        <f t="shared" si="19"/>
        <v>-344956.6321369895</v>
      </c>
      <c r="N100" s="63"/>
      <c r="O100" s="74"/>
      <c r="P100" s="69"/>
    </row>
    <row r="101" spans="1:16" s="34" customFormat="1" x14ac:dyDescent="0.2">
      <c r="A101" s="33">
        <v>615</v>
      </c>
      <c r="B101" s="34" t="s">
        <v>176</v>
      </c>
      <c r="C101" s="36">
        <v>3505419</v>
      </c>
      <c r="D101" s="77">
        <v>1069</v>
      </c>
      <c r="E101" s="37">
        <f t="shared" si="11"/>
        <v>3279.1571562207669</v>
      </c>
      <c r="F101" s="38">
        <f t="shared" si="12"/>
        <v>0.89913071613988527</v>
      </c>
      <c r="G101" s="39">
        <f t="shared" si="13"/>
        <v>220.7240135891202</v>
      </c>
      <c r="H101" s="39">
        <f t="shared" si="14"/>
        <v>1.1096066665613307</v>
      </c>
      <c r="I101" s="68">
        <f t="shared" si="15"/>
        <v>221.83362025568152</v>
      </c>
      <c r="J101" s="40">
        <f t="shared" si="16"/>
        <v>-35.453845465439485</v>
      </c>
      <c r="K101" s="37">
        <f t="shared" si="17"/>
        <v>186.37977479024204</v>
      </c>
      <c r="L101" s="37">
        <f t="shared" si="18"/>
        <v>237140.14005332356</v>
      </c>
      <c r="M101" s="37">
        <f t="shared" si="19"/>
        <v>199239.97925076875</v>
      </c>
      <c r="N101" s="63"/>
      <c r="O101" s="74"/>
      <c r="P101" s="69"/>
    </row>
    <row r="102" spans="1:16" s="34" customFormat="1" x14ac:dyDescent="0.2">
      <c r="A102" s="33">
        <v>616</v>
      </c>
      <c r="B102" s="34" t="s">
        <v>120</v>
      </c>
      <c r="C102" s="36">
        <v>11685702</v>
      </c>
      <c r="D102" s="77">
        <v>3341</v>
      </c>
      <c r="E102" s="37">
        <f t="shared" si="11"/>
        <v>3497.6659682729723</v>
      </c>
      <c r="F102" s="38">
        <f t="shared" si="12"/>
        <v>0.95904488777105068</v>
      </c>
      <c r="G102" s="39">
        <f t="shared" si="13"/>
        <v>89.618726357796916</v>
      </c>
      <c r="H102" s="39">
        <f t="shared" si="14"/>
        <v>0</v>
      </c>
      <c r="I102" s="68">
        <f t="shared" si="15"/>
        <v>89.618726357796916</v>
      </c>
      <c r="J102" s="40">
        <f t="shared" si="16"/>
        <v>-35.453845465439485</v>
      </c>
      <c r="K102" s="37">
        <f t="shared" si="17"/>
        <v>54.164880892357431</v>
      </c>
      <c r="L102" s="37">
        <f t="shared" si="18"/>
        <v>299416.1647613995</v>
      </c>
      <c r="M102" s="37">
        <f t="shared" si="19"/>
        <v>180964.86706136618</v>
      </c>
      <c r="N102" s="63"/>
      <c r="O102" s="74"/>
      <c r="P102" s="69"/>
    </row>
    <row r="103" spans="1:16" s="34" customFormat="1" x14ac:dyDescent="0.2">
      <c r="A103" s="33">
        <v>617</v>
      </c>
      <c r="B103" s="34" t="s">
        <v>177</v>
      </c>
      <c r="C103" s="36">
        <v>15292529</v>
      </c>
      <c r="D103" s="77">
        <v>4566</v>
      </c>
      <c r="E103" s="37">
        <f t="shared" si="11"/>
        <v>3349.2179150240913</v>
      </c>
      <c r="F103" s="38">
        <f t="shared" si="12"/>
        <v>0.91834107332469839</v>
      </c>
      <c r="G103" s="39">
        <f t="shared" si="13"/>
        <v>178.68755830712553</v>
      </c>
      <c r="H103" s="39">
        <f t="shared" si="14"/>
        <v>0</v>
      </c>
      <c r="I103" s="68">
        <f t="shared" si="15"/>
        <v>178.68755830712553</v>
      </c>
      <c r="J103" s="40">
        <f t="shared" si="16"/>
        <v>-35.453845465439485</v>
      </c>
      <c r="K103" s="37">
        <f t="shared" si="17"/>
        <v>143.23371284168604</v>
      </c>
      <c r="L103" s="37">
        <f t="shared" si="18"/>
        <v>815887.39123033511</v>
      </c>
      <c r="M103" s="37">
        <f t="shared" si="19"/>
        <v>654005.13283513847</v>
      </c>
      <c r="N103" s="63"/>
      <c r="O103" s="74"/>
      <c r="P103" s="69"/>
    </row>
    <row r="104" spans="1:16" s="34" customFormat="1" x14ac:dyDescent="0.2">
      <c r="A104" s="33">
        <v>618</v>
      </c>
      <c r="B104" s="34" t="s">
        <v>178</v>
      </c>
      <c r="C104" s="36">
        <v>8162975</v>
      </c>
      <c r="D104" s="77">
        <v>2457</v>
      </c>
      <c r="E104" s="37">
        <f t="shared" si="11"/>
        <v>3322.3341473341475</v>
      </c>
      <c r="F104" s="38">
        <f t="shared" si="12"/>
        <v>0.91096966044509864</v>
      </c>
      <c r="G104" s="39">
        <f t="shared" si="13"/>
        <v>194.81781892109183</v>
      </c>
      <c r="H104" s="39">
        <f t="shared" si="14"/>
        <v>0</v>
      </c>
      <c r="I104" s="68">
        <f t="shared" si="15"/>
        <v>194.81781892109183</v>
      </c>
      <c r="J104" s="40">
        <f t="shared" si="16"/>
        <v>-35.453845465439485</v>
      </c>
      <c r="K104" s="37">
        <f t="shared" si="17"/>
        <v>159.36397345565234</v>
      </c>
      <c r="L104" s="37">
        <f t="shared" si="18"/>
        <v>478667.38108912262</v>
      </c>
      <c r="M104" s="37">
        <f t="shared" si="19"/>
        <v>391557.28278053779</v>
      </c>
      <c r="N104" s="63"/>
      <c r="O104" s="74"/>
      <c r="P104" s="69"/>
    </row>
    <row r="105" spans="1:16" s="34" customFormat="1" x14ac:dyDescent="0.2">
      <c r="A105" s="33">
        <v>619</v>
      </c>
      <c r="B105" s="34" t="s">
        <v>179</v>
      </c>
      <c r="C105" s="36">
        <v>15466534</v>
      </c>
      <c r="D105" s="77">
        <v>4626</v>
      </c>
      <c r="E105" s="37">
        <f t="shared" si="11"/>
        <v>3343.3925637699958</v>
      </c>
      <c r="F105" s="38">
        <f t="shared" si="12"/>
        <v>0.9167437871943509</v>
      </c>
      <c r="G105" s="39">
        <f t="shared" si="13"/>
        <v>182.18276905958282</v>
      </c>
      <c r="H105" s="39">
        <f t="shared" si="14"/>
        <v>0</v>
      </c>
      <c r="I105" s="68">
        <f t="shared" si="15"/>
        <v>182.18276905958282</v>
      </c>
      <c r="J105" s="40">
        <f t="shared" si="16"/>
        <v>-35.453845465439485</v>
      </c>
      <c r="K105" s="37">
        <f t="shared" si="17"/>
        <v>146.72892359414334</v>
      </c>
      <c r="L105" s="37">
        <f t="shared" si="18"/>
        <v>842777.48966963019</v>
      </c>
      <c r="M105" s="37">
        <f t="shared" si="19"/>
        <v>678768.00054650707</v>
      </c>
      <c r="N105" s="63"/>
      <c r="O105" s="74"/>
      <c r="P105" s="69"/>
    </row>
    <row r="106" spans="1:16" s="34" customFormat="1" x14ac:dyDescent="0.2">
      <c r="A106" s="33">
        <v>620</v>
      </c>
      <c r="B106" s="34" t="s">
        <v>180</v>
      </c>
      <c r="C106" s="36">
        <v>19638392</v>
      </c>
      <c r="D106" s="77">
        <v>4520</v>
      </c>
      <c r="E106" s="37">
        <f t="shared" si="11"/>
        <v>4344.7769911504429</v>
      </c>
      <c r="F106" s="38">
        <f t="shared" si="12"/>
        <v>1.1913190681057404</v>
      </c>
      <c r="G106" s="39">
        <f t="shared" si="13"/>
        <v>-418.64788736868542</v>
      </c>
      <c r="H106" s="39">
        <f t="shared" si="14"/>
        <v>0</v>
      </c>
      <c r="I106" s="68">
        <f t="shared" si="15"/>
        <v>-418.64788736868542</v>
      </c>
      <c r="J106" s="40">
        <f t="shared" si="16"/>
        <v>-35.453845465439485</v>
      </c>
      <c r="K106" s="37">
        <f t="shared" si="17"/>
        <v>-454.1017328341249</v>
      </c>
      <c r="L106" s="37">
        <f t="shared" si="18"/>
        <v>-1892288.4509064581</v>
      </c>
      <c r="M106" s="37">
        <f t="shared" si="19"/>
        <v>-2052539.8324102445</v>
      </c>
      <c r="N106" s="63"/>
      <c r="O106" s="74"/>
      <c r="P106" s="69"/>
    </row>
    <row r="107" spans="1:16" s="34" customFormat="1" x14ac:dyDescent="0.2">
      <c r="A107" s="33">
        <v>621</v>
      </c>
      <c r="B107" s="34" t="s">
        <v>181</v>
      </c>
      <c r="C107" s="36">
        <v>11746437</v>
      </c>
      <c r="D107" s="77">
        <v>3488</v>
      </c>
      <c r="E107" s="37">
        <f t="shared" si="11"/>
        <v>3367.6711582568805</v>
      </c>
      <c r="F107" s="38">
        <f t="shared" si="12"/>
        <v>0.92340087284407346</v>
      </c>
      <c r="G107" s="39">
        <f t="shared" si="13"/>
        <v>167.615612367452</v>
      </c>
      <c r="H107" s="39">
        <f t="shared" si="14"/>
        <v>0</v>
      </c>
      <c r="I107" s="68">
        <f t="shared" si="15"/>
        <v>167.615612367452</v>
      </c>
      <c r="J107" s="40">
        <f t="shared" si="16"/>
        <v>-35.453845465439485</v>
      </c>
      <c r="K107" s="37">
        <f t="shared" si="17"/>
        <v>132.16176690201252</v>
      </c>
      <c r="L107" s="37">
        <f t="shared" si="18"/>
        <v>584643.25593767257</v>
      </c>
      <c r="M107" s="37">
        <f t="shared" si="19"/>
        <v>460980.24295421963</v>
      </c>
      <c r="N107" s="63"/>
      <c r="O107" s="74"/>
      <c r="P107" s="69"/>
    </row>
    <row r="108" spans="1:16" s="34" customFormat="1" x14ac:dyDescent="0.2">
      <c r="A108" s="33">
        <v>622</v>
      </c>
      <c r="B108" s="34" t="s">
        <v>182</v>
      </c>
      <c r="C108" s="36">
        <v>8979572</v>
      </c>
      <c r="D108" s="77">
        <v>2277</v>
      </c>
      <c r="E108" s="37">
        <f t="shared" si="11"/>
        <v>3943.5977162933686</v>
      </c>
      <c r="F108" s="38">
        <f t="shared" si="12"/>
        <v>1.0813174452745729</v>
      </c>
      <c r="G108" s="39">
        <f t="shared" si="13"/>
        <v>-177.94032245444086</v>
      </c>
      <c r="H108" s="39">
        <f t="shared" si="14"/>
        <v>0</v>
      </c>
      <c r="I108" s="68">
        <f t="shared" si="15"/>
        <v>-177.94032245444086</v>
      </c>
      <c r="J108" s="40">
        <f t="shared" si="16"/>
        <v>-35.453845465439485</v>
      </c>
      <c r="K108" s="37">
        <f t="shared" si="17"/>
        <v>-213.39416791988035</v>
      </c>
      <c r="L108" s="37">
        <f t="shared" si="18"/>
        <v>-405170.11422876181</v>
      </c>
      <c r="M108" s="37">
        <f t="shared" si="19"/>
        <v>-485898.52035356755</v>
      </c>
      <c r="N108" s="63"/>
      <c r="O108" s="74"/>
      <c r="P108" s="69"/>
    </row>
    <row r="109" spans="1:16" s="34" customFormat="1" x14ac:dyDescent="0.2">
      <c r="A109" s="33">
        <v>623</v>
      </c>
      <c r="B109" s="34" t="s">
        <v>183</v>
      </c>
      <c r="C109" s="36">
        <v>42555494</v>
      </c>
      <c r="D109" s="77">
        <v>13880</v>
      </c>
      <c r="E109" s="37">
        <f t="shared" si="11"/>
        <v>3065.957780979827</v>
      </c>
      <c r="F109" s="38">
        <f t="shared" si="12"/>
        <v>0.84067236912918875</v>
      </c>
      <c r="G109" s="39">
        <f t="shared" si="13"/>
        <v>348.6436387336841</v>
      </c>
      <c r="H109" s="39">
        <f t="shared" si="14"/>
        <v>75.729388000890268</v>
      </c>
      <c r="I109" s="68">
        <f t="shared" si="15"/>
        <v>424.37302673457435</v>
      </c>
      <c r="J109" s="40">
        <f t="shared" si="16"/>
        <v>-35.453845465439485</v>
      </c>
      <c r="K109" s="37">
        <f t="shared" si="17"/>
        <v>388.91918126913487</v>
      </c>
      <c r="L109" s="37">
        <f t="shared" si="18"/>
        <v>5890297.6110758921</v>
      </c>
      <c r="M109" s="37">
        <f t="shared" si="19"/>
        <v>5398198.2360155918</v>
      </c>
      <c r="N109" s="63"/>
      <c r="O109" s="74"/>
      <c r="P109" s="69"/>
    </row>
    <row r="110" spans="1:16" s="34" customFormat="1" x14ac:dyDescent="0.2">
      <c r="A110" s="33">
        <v>624</v>
      </c>
      <c r="B110" s="34" t="s">
        <v>184</v>
      </c>
      <c r="C110" s="36">
        <v>61861122</v>
      </c>
      <c r="D110" s="77">
        <v>18926</v>
      </c>
      <c r="E110" s="37">
        <f t="shared" si="11"/>
        <v>3268.5787805135792</v>
      </c>
      <c r="F110" s="38">
        <f t="shared" si="12"/>
        <v>0.89623017125225868</v>
      </c>
      <c r="G110" s="39">
        <f t="shared" si="13"/>
        <v>227.0710390134328</v>
      </c>
      <c r="H110" s="39">
        <f t="shared" si="14"/>
        <v>4.8120381640770118</v>
      </c>
      <c r="I110" s="68">
        <f t="shared" si="15"/>
        <v>231.88307717750982</v>
      </c>
      <c r="J110" s="40">
        <f t="shared" si="16"/>
        <v>-35.453845465439485</v>
      </c>
      <c r="K110" s="37">
        <f t="shared" si="17"/>
        <v>196.42923171207033</v>
      </c>
      <c r="L110" s="37">
        <f t="shared" si="18"/>
        <v>4388619.1186615508</v>
      </c>
      <c r="M110" s="37">
        <f t="shared" si="19"/>
        <v>3717619.6393826432</v>
      </c>
      <c r="N110" s="63"/>
      <c r="O110" s="74"/>
      <c r="P110" s="69"/>
    </row>
    <row r="111" spans="1:16" s="34" customFormat="1" x14ac:dyDescent="0.2">
      <c r="A111" s="33">
        <v>625</v>
      </c>
      <c r="B111" s="34" t="s">
        <v>185</v>
      </c>
      <c r="C111" s="36">
        <v>78169252</v>
      </c>
      <c r="D111" s="77">
        <v>24917</v>
      </c>
      <c r="E111" s="37">
        <f t="shared" si="11"/>
        <v>3137.1855359794517</v>
      </c>
      <c r="F111" s="38">
        <f t="shared" si="12"/>
        <v>0.86020271162599626</v>
      </c>
      <c r="G111" s="39">
        <f t="shared" si="13"/>
        <v>305.90698573390927</v>
      </c>
      <c r="H111" s="39">
        <f t="shared" si="14"/>
        <v>50.799673751021622</v>
      </c>
      <c r="I111" s="68">
        <f t="shared" si="15"/>
        <v>356.70665948493087</v>
      </c>
      <c r="J111" s="40">
        <f t="shared" si="16"/>
        <v>-35.453845465439485</v>
      </c>
      <c r="K111" s="37">
        <f t="shared" si="17"/>
        <v>321.25281401949138</v>
      </c>
      <c r="L111" s="37">
        <f t="shared" si="18"/>
        <v>8888059.8343860228</v>
      </c>
      <c r="M111" s="37">
        <f t="shared" si="19"/>
        <v>8004656.3669236666</v>
      </c>
      <c r="N111" s="63"/>
      <c r="O111" s="74"/>
      <c r="P111" s="69"/>
    </row>
    <row r="112" spans="1:16" s="34" customFormat="1" x14ac:dyDescent="0.2">
      <c r="A112" s="33">
        <v>626</v>
      </c>
      <c r="B112" s="34" t="s">
        <v>186</v>
      </c>
      <c r="C112" s="36">
        <v>102279100</v>
      </c>
      <c r="D112" s="77">
        <v>25980</v>
      </c>
      <c r="E112" s="37">
        <f t="shared" si="11"/>
        <v>3936.8398768283296</v>
      </c>
      <c r="F112" s="38">
        <f t="shared" si="12"/>
        <v>1.0794644749080162</v>
      </c>
      <c r="G112" s="39">
        <f t="shared" si="13"/>
        <v>-173.88561877541741</v>
      </c>
      <c r="H112" s="39">
        <f t="shared" si="14"/>
        <v>0</v>
      </c>
      <c r="I112" s="68">
        <f t="shared" si="15"/>
        <v>-173.88561877541741</v>
      </c>
      <c r="J112" s="40">
        <f t="shared" si="16"/>
        <v>-35.453845465439485</v>
      </c>
      <c r="K112" s="37">
        <f t="shared" si="17"/>
        <v>-209.3394642408569</v>
      </c>
      <c r="L112" s="37">
        <f t="shared" si="18"/>
        <v>-4517548.3757853443</v>
      </c>
      <c r="M112" s="37">
        <f t="shared" si="19"/>
        <v>-5438639.2809774624</v>
      </c>
      <c r="N112" s="63"/>
      <c r="O112" s="74"/>
      <c r="P112" s="69"/>
    </row>
    <row r="113" spans="1:16" s="34" customFormat="1" x14ac:dyDescent="0.2">
      <c r="A113" s="33">
        <v>627</v>
      </c>
      <c r="B113" s="34" t="s">
        <v>187</v>
      </c>
      <c r="C113" s="36">
        <v>81269818</v>
      </c>
      <c r="D113" s="77">
        <v>22452</v>
      </c>
      <c r="E113" s="37">
        <f t="shared" si="11"/>
        <v>3619.7139675752719</v>
      </c>
      <c r="F113" s="38">
        <f t="shared" si="12"/>
        <v>0.99250992155509443</v>
      </c>
      <c r="G113" s="39">
        <f t="shared" si="13"/>
        <v>16.389926776417177</v>
      </c>
      <c r="H113" s="39">
        <f t="shared" si="14"/>
        <v>0</v>
      </c>
      <c r="I113" s="68">
        <f t="shared" si="15"/>
        <v>16.389926776417177</v>
      </c>
      <c r="J113" s="40">
        <f t="shared" si="16"/>
        <v>-35.453845465439485</v>
      </c>
      <c r="K113" s="37">
        <f t="shared" si="17"/>
        <v>-19.063918689022309</v>
      </c>
      <c r="L113" s="37">
        <f t="shared" si="18"/>
        <v>367986.63598411845</v>
      </c>
      <c r="M113" s="37">
        <f t="shared" si="19"/>
        <v>-428023.10240592889</v>
      </c>
      <c r="N113" s="63"/>
      <c r="O113" s="74"/>
      <c r="P113" s="69"/>
    </row>
    <row r="114" spans="1:16" s="34" customFormat="1" x14ac:dyDescent="0.2">
      <c r="A114" s="33">
        <v>628</v>
      </c>
      <c r="B114" s="34" t="s">
        <v>188</v>
      </c>
      <c r="C114" s="36">
        <v>30845825</v>
      </c>
      <c r="D114" s="77">
        <v>9450</v>
      </c>
      <c r="E114" s="37">
        <f t="shared" si="11"/>
        <v>3264.1084656084654</v>
      </c>
      <c r="F114" s="38">
        <f t="shared" si="12"/>
        <v>0.89500443023085607</v>
      </c>
      <c r="G114" s="39">
        <f t="shared" si="13"/>
        <v>229.75322795650109</v>
      </c>
      <c r="H114" s="39">
        <f t="shared" si="14"/>
        <v>6.376648380866845</v>
      </c>
      <c r="I114" s="68">
        <f t="shared" si="15"/>
        <v>236.12987633736793</v>
      </c>
      <c r="J114" s="40">
        <f t="shared" si="16"/>
        <v>-35.453845465439485</v>
      </c>
      <c r="K114" s="37">
        <f t="shared" si="17"/>
        <v>200.67603087192845</v>
      </c>
      <c r="L114" s="37">
        <f t="shared" si="18"/>
        <v>2231427.3313881271</v>
      </c>
      <c r="M114" s="37">
        <f t="shared" si="19"/>
        <v>1896388.4917397238</v>
      </c>
      <c r="N114" s="63"/>
      <c r="O114" s="74"/>
      <c r="P114" s="69"/>
    </row>
    <row r="115" spans="1:16" s="34" customFormat="1" x14ac:dyDescent="0.2">
      <c r="A115" s="33">
        <v>631</v>
      </c>
      <c r="B115" s="34" t="s">
        <v>189</v>
      </c>
      <c r="C115" s="36">
        <v>8821089</v>
      </c>
      <c r="D115" s="77">
        <v>2688</v>
      </c>
      <c r="E115" s="37">
        <f t="shared" si="11"/>
        <v>3281.6551339285716</v>
      </c>
      <c r="F115" s="38">
        <f t="shared" si="12"/>
        <v>0.89981565082837955</v>
      </c>
      <c r="G115" s="39">
        <f t="shared" si="13"/>
        <v>219.22522696443738</v>
      </c>
      <c r="H115" s="39">
        <f t="shared" si="14"/>
        <v>0.23531446882968793</v>
      </c>
      <c r="I115" s="68">
        <f t="shared" si="15"/>
        <v>219.46054143326708</v>
      </c>
      <c r="J115" s="40">
        <f t="shared" si="16"/>
        <v>-35.453845465439485</v>
      </c>
      <c r="K115" s="37">
        <f t="shared" si="17"/>
        <v>184.0066959678276</v>
      </c>
      <c r="L115" s="37">
        <f t="shared" si="18"/>
        <v>589909.93537262187</v>
      </c>
      <c r="M115" s="37">
        <f t="shared" si="19"/>
        <v>494609.9987615206</v>
      </c>
      <c r="N115" s="63"/>
      <c r="O115" s="74"/>
      <c r="P115" s="69"/>
    </row>
    <row r="116" spans="1:16" s="34" customFormat="1" x14ac:dyDescent="0.2">
      <c r="A116" s="33">
        <v>632</v>
      </c>
      <c r="B116" s="34" t="s">
        <v>190</v>
      </c>
      <c r="C116" s="36">
        <v>4129892</v>
      </c>
      <c r="D116" s="77">
        <v>1411</v>
      </c>
      <c r="E116" s="37">
        <f t="shared" si="11"/>
        <v>2926.9255846917081</v>
      </c>
      <c r="F116" s="38">
        <f t="shared" si="12"/>
        <v>0.80255034195586794</v>
      </c>
      <c r="G116" s="39">
        <f t="shared" si="13"/>
        <v>432.06295650655545</v>
      </c>
      <c r="H116" s="39">
        <f t="shared" si="14"/>
        <v>124.3906567017319</v>
      </c>
      <c r="I116" s="68">
        <f t="shared" si="15"/>
        <v>556.45361320828738</v>
      </c>
      <c r="J116" s="40">
        <f t="shared" si="16"/>
        <v>-35.453845465439485</v>
      </c>
      <c r="K116" s="37">
        <f t="shared" si="17"/>
        <v>520.99976774284789</v>
      </c>
      <c r="L116" s="37">
        <f t="shared" si="18"/>
        <v>785156.04823689349</v>
      </c>
      <c r="M116" s="37">
        <f t="shared" si="19"/>
        <v>735130.67228515842</v>
      </c>
      <c r="N116" s="63"/>
      <c r="O116" s="74"/>
      <c r="P116" s="69"/>
    </row>
    <row r="117" spans="1:16" s="34" customFormat="1" x14ac:dyDescent="0.2">
      <c r="A117" s="33">
        <v>633</v>
      </c>
      <c r="B117" s="34" t="s">
        <v>191</v>
      </c>
      <c r="C117" s="36">
        <v>7884898</v>
      </c>
      <c r="D117" s="77">
        <v>2482</v>
      </c>
      <c r="E117" s="37">
        <f t="shared" si="11"/>
        <v>3176.8323932312651</v>
      </c>
      <c r="F117" s="38">
        <f t="shared" si="12"/>
        <v>0.87107370848745891</v>
      </c>
      <c r="G117" s="39">
        <f t="shared" si="13"/>
        <v>282.11887138282128</v>
      </c>
      <c r="H117" s="39">
        <f t="shared" si="14"/>
        <v>36.923273712886953</v>
      </c>
      <c r="I117" s="68">
        <f t="shared" si="15"/>
        <v>319.04214509570824</v>
      </c>
      <c r="J117" s="40">
        <f t="shared" si="16"/>
        <v>-35.453845465439485</v>
      </c>
      <c r="K117" s="37">
        <f t="shared" si="17"/>
        <v>283.58829963026875</v>
      </c>
      <c r="L117" s="37">
        <f t="shared" si="18"/>
        <v>791862.60412754782</v>
      </c>
      <c r="M117" s="37">
        <f t="shared" si="19"/>
        <v>703866.15968232707</v>
      </c>
      <c r="N117" s="63"/>
      <c r="O117" s="74"/>
      <c r="P117" s="69"/>
    </row>
    <row r="118" spans="1:16" s="34" customFormat="1" x14ac:dyDescent="0.2">
      <c r="A118" s="33">
        <v>701</v>
      </c>
      <c r="B118" s="34" t="s">
        <v>192</v>
      </c>
      <c r="C118" s="36">
        <v>83799236</v>
      </c>
      <c r="D118" s="77">
        <v>27317</v>
      </c>
      <c r="E118" s="37">
        <f t="shared" si="11"/>
        <v>3067.6588205146977</v>
      </c>
      <c r="F118" s="38">
        <f t="shared" si="12"/>
        <v>0.84113878681590104</v>
      </c>
      <c r="G118" s="39">
        <f t="shared" si="13"/>
        <v>347.6230150127617</v>
      </c>
      <c r="H118" s="39">
        <f t="shared" si="14"/>
        <v>75.134024163685524</v>
      </c>
      <c r="I118" s="68">
        <f t="shared" si="15"/>
        <v>422.75703917644722</v>
      </c>
      <c r="J118" s="40">
        <f t="shared" si="16"/>
        <v>-35.453845465439485</v>
      </c>
      <c r="K118" s="37">
        <f t="shared" si="17"/>
        <v>387.30319371100774</v>
      </c>
      <c r="L118" s="37">
        <f t="shared" si="18"/>
        <v>11548454.039183009</v>
      </c>
      <c r="M118" s="37">
        <f t="shared" si="19"/>
        <v>10579961.342603598</v>
      </c>
      <c r="N118" s="63"/>
      <c r="O118" s="74"/>
      <c r="P118" s="69"/>
    </row>
    <row r="119" spans="1:16" s="34" customFormat="1" x14ac:dyDescent="0.2">
      <c r="A119" s="33">
        <v>704</v>
      </c>
      <c r="B119" s="34" t="s">
        <v>193</v>
      </c>
      <c r="C119" s="36">
        <v>159171760</v>
      </c>
      <c r="D119" s="77">
        <v>45360</v>
      </c>
      <c r="E119" s="37">
        <f t="shared" si="11"/>
        <v>3509.0776014109347</v>
      </c>
      <c r="F119" s="38">
        <f t="shared" si="12"/>
        <v>0.96217390824394766</v>
      </c>
      <c r="G119" s="39">
        <f t="shared" si="13"/>
        <v>82.771746475019512</v>
      </c>
      <c r="H119" s="39">
        <f t="shared" si="14"/>
        <v>0</v>
      </c>
      <c r="I119" s="68">
        <f t="shared" si="15"/>
        <v>82.771746475019512</v>
      </c>
      <c r="J119" s="40">
        <f t="shared" si="16"/>
        <v>-35.453845465439485</v>
      </c>
      <c r="K119" s="37">
        <f t="shared" si="17"/>
        <v>47.317901009580027</v>
      </c>
      <c r="L119" s="37">
        <f t="shared" si="18"/>
        <v>3754526.420106885</v>
      </c>
      <c r="M119" s="37">
        <f t="shared" si="19"/>
        <v>2146339.98979455</v>
      </c>
      <c r="N119" s="63"/>
      <c r="O119" s="74"/>
      <c r="P119" s="69"/>
    </row>
    <row r="120" spans="1:16" s="34" customFormat="1" x14ac:dyDescent="0.2">
      <c r="A120" s="33">
        <v>710</v>
      </c>
      <c r="B120" s="34" t="s">
        <v>194</v>
      </c>
      <c r="C120" s="36">
        <v>196970572</v>
      </c>
      <c r="D120" s="77">
        <v>62615</v>
      </c>
      <c r="E120" s="37">
        <f t="shared" si="11"/>
        <v>3145.7409885810112</v>
      </c>
      <c r="F120" s="38">
        <f t="shared" si="12"/>
        <v>0.86254857974334098</v>
      </c>
      <c r="G120" s="39">
        <f t="shared" si="13"/>
        <v>300.7737141729736</v>
      </c>
      <c r="H120" s="39">
        <f t="shared" si="14"/>
        <v>47.805265340475827</v>
      </c>
      <c r="I120" s="68">
        <f t="shared" si="15"/>
        <v>348.57897951344944</v>
      </c>
      <c r="J120" s="40">
        <f t="shared" si="16"/>
        <v>-35.453845465439485</v>
      </c>
      <c r="K120" s="37">
        <f t="shared" si="17"/>
        <v>313.12513404800995</v>
      </c>
      <c r="L120" s="37">
        <f t="shared" si="18"/>
        <v>21826272.802234638</v>
      </c>
      <c r="M120" s="37">
        <f t="shared" si="19"/>
        <v>19606330.268416144</v>
      </c>
      <c r="N120" s="63"/>
      <c r="O120" s="74"/>
      <c r="P120" s="69"/>
    </row>
    <row r="121" spans="1:16" s="34" customFormat="1" x14ac:dyDescent="0.2">
      <c r="A121" s="33">
        <v>711</v>
      </c>
      <c r="B121" s="34" t="s">
        <v>195</v>
      </c>
      <c r="C121" s="36">
        <v>20996880</v>
      </c>
      <c r="D121" s="77">
        <v>6672</v>
      </c>
      <c r="E121" s="37">
        <f t="shared" si="11"/>
        <v>3147.0143884892086</v>
      </c>
      <c r="F121" s="38">
        <f t="shared" si="12"/>
        <v>0.8628977404931446</v>
      </c>
      <c r="G121" s="39">
        <f t="shared" si="13"/>
        <v>300.00967422805513</v>
      </c>
      <c r="H121" s="39">
        <f t="shared" si="14"/>
        <v>47.359575372606713</v>
      </c>
      <c r="I121" s="68">
        <f t="shared" si="15"/>
        <v>347.36924960066187</v>
      </c>
      <c r="J121" s="40">
        <f t="shared" si="16"/>
        <v>-35.453845465439485</v>
      </c>
      <c r="K121" s="37">
        <f t="shared" si="17"/>
        <v>311.91540413522239</v>
      </c>
      <c r="L121" s="37">
        <f t="shared" si="18"/>
        <v>2317647.633335616</v>
      </c>
      <c r="M121" s="37">
        <f t="shared" si="19"/>
        <v>2081099.5763902038</v>
      </c>
      <c r="N121" s="63"/>
      <c r="O121" s="74"/>
      <c r="P121" s="69"/>
    </row>
    <row r="122" spans="1:16" s="34" customFormat="1" x14ac:dyDescent="0.2">
      <c r="A122" s="33">
        <v>712</v>
      </c>
      <c r="B122" s="34" t="s">
        <v>196</v>
      </c>
      <c r="C122" s="36">
        <v>145298456</v>
      </c>
      <c r="D122" s="77">
        <v>46801</v>
      </c>
      <c r="E122" s="37">
        <f t="shared" si="11"/>
        <v>3104.601525608427</v>
      </c>
      <c r="F122" s="38">
        <f t="shared" si="12"/>
        <v>0.85126831684591375</v>
      </c>
      <c r="G122" s="39">
        <f t="shared" si="13"/>
        <v>325.45739195652413</v>
      </c>
      <c r="H122" s="39">
        <f t="shared" si="14"/>
        <v>62.204077380880285</v>
      </c>
      <c r="I122" s="68">
        <f t="shared" si="15"/>
        <v>387.66146933740441</v>
      </c>
      <c r="J122" s="40">
        <f t="shared" si="16"/>
        <v>-35.453845465439485</v>
      </c>
      <c r="K122" s="37">
        <f t="shared" si="17"/>
        <v>352.20762387196493</v>
      </c>
      <c r="L122" s="37">
        <f t="shared" si="18"/>
        <v>18142944.426459864</v>
      </c>
      <c r="M122" s="37">
        <f t="shared" si="19"/>
        <v>16483669.00483183</v>
      </c>
      <c r="N122" s="63"/>
      <c r="O122" s="74"/>
      <c r="P122" s="69"/>
    </row>
    <row r="123" spans="1:16" s="34" customFormat="1" x14ac:dyDescent="0.2">
      <c r="A123" s="33">
        <v>713</v>
      </c>
      <c r="B123" s="34" t="s">
        <v>197</v>
      </c>
      <c r="C123" s="36">
        <v>31825173</v>
      </c>
      <c r="D123" s="77">
        <v>9726</v>
      </c>
      <c r="E123" s="37">
        <f t="shared" si="11"/>
        <v>3272.1748920419495</v>
      </c>
      <c r="F123" s="38">
        <f t="shared" si="12"/>
        <v>0.8972162094870193</v>
      </c>
      <c r="G123" s="39">
        <f t="shared" si="13"/>
        <v>224.9133720964106</v>
      </c>
      <c r="H123" s="39">
        <f t="shared" si="14"/>
        <v>3.5533991291473965</v>
      </c>
      <c r="I123" s="68">
        <f t="shared" si="15"/>
        <v>228.46677122555801</v>
      </c>
      <c r="J123" s="40">
        <f t="shared" si="16"/>
        <v>-35.453845465439485</v>
      </c>
      <c r="K123" s="37">
        <f t="shared" si="17"/>
        <v>193.01292576011852</v>
      </c>
      <c r="L123" s="37">
        <f t="shared" si="18"/>
        <v>2222067.8169397772</v>
      </c>
      <c r="M123" s="37">
        <f t="shared" si="19"/>
        <v>1877243.7159429127</v>
      </c>
      <c r="N123" s="63"/>
      <c r="O123" s="74"/>
      <c r="P123" s="69"/>
    </row>
    <row r="124" spans="1:16" s="34" customFormat="1" x14ac:dyDescent="0.2">
      <c r="A124" s="33">
        <v>715</v>
      </c>
      <c r="B124" s="34" t="s">
        <v>198</v>
      </c>
      <c r="C124" s="36">
        <v>45109799</v>
      </c>
      <c r="D124" s="77">
        <v>14212</v>
      </c>
      <c r="E124" s="37">
        <f t="shared" si="11"/>
        <v>3174.0641007599211</v>
      </c>
      <c r="F124" s="38">
        <f t="shared" si="12"/>
        <v>0.8703146546593975</v>
      </c>
      <c r="G124" s="39">
        <f t="shared" si="13"/>
        <v>283.77984686562769</v>
      </c>
      <c r="H124" s="39">
        <f t="shared" si="14"/>
        <v>37.892176077857357</v>
      </c>
      <c r="I124" s="68">
        <f t="shared" si="15"/>
        <v>321.67202294348505</v>
      </c>
      <c r="J124" s="40">
        <f t="shared" si="16"/>
        <v>-35.453845465439485</v>
      </c>
      <c r="K124" s="37">
        <f t="shared" si="17"/>
        <v>286.21817747804556</v>
      </c>
      <c r="L124" s="37">
        <f t="shared" si="18"/>
        <v>4571602.7900728099</v>
      </c>
      <c r="M124" s="37">
        <f t="shared" si="19"/>
        <v>4067732.7383179837</v>
      </c>
      <c r="N124" s="63"/>
      <c r="O124" s="74"/>
      <c r="P124" s="69"/>
    </row>
    <row r="125" spans="1:16" s="34" customFormat="1" x14ac:dyDescent="0.2">
      <c r="A125" s="33">
        <v>716</v>
      </c>
      <c r="B125" s="34" t="s">
        <v>199</v>
      </c>
      <c r="C125" s="36">
        <v>29912491</v>
      </c>
      <c r="D125" s="77">
        <v>9621</v>
      </c>
      <c r="E125" s="37">
        <f t="shared" si="11"/>
        <v>3109.0833593181583</v>
      </c>
      <c r="F125" s="38">
        <f t="shared" si="12"/>
        <v>0.85249721627374564</v>
      </c>
      <c r="G125" s="39">
        <f t="shared" si="13"/>
        <v>322.76829173068535</v>
      </c>
      <c r="H125" s="39">
        <f t="shared" si="14"/>
        <v>60.635435582474337</v>
      </c>
      <c r="I125" s="68">
        <f t="shared" si="15"/>
        <v>383.40372731315966</v>
      </c>
      <c r="J125" s="40">
        <f t="shared" si="16"/>
        <v>-35.453845465439485</v>
      </c>
      <c r="K125" s="37">
        <f t="shared" si="17"/>
        <v>347.94988184772018</v>
      </c>
      <c r="L125" s="37">
        <f t="shared" si="18"/>
        <v>3688727.2604799089</v>
      </c>
      <c r="M125" s="37">
        <f t="shared" si="19"/>
        <v>3347625.8132569157</v>
      </c>
      <c r="N125" s="63"/>
      <c r="O125" s="74"/>
      <c r="P125" s="69"/>
    </row>
    <row r="126" spans="1:16" s="34" customFormat="1" x14ac:dyDescent="0.2">
      <c r="A126" s="33">
        <v>729</v>
      </c>
      <c r="B126" s="34" t="s">
        <v>200</v>
      </c>
      <c r="C126" s="36">
        <v>98190386</v>
      </c>
      <c r="D126" s="77">
        <v>26734</v>
      </c>
      <c r="E126" s="37">
        <f t="shared" si="11"/>
        <v>3672.8654896386624</v>
      </c>
      <c r="F126" s="38">
        <f t="shared" si="12"/>
        <v>1.0070838391259922</v>
      </c>
      <c r="G126" s="39">
        <f t="shared" si="13"/>
        <v>-15.500986461617138</v>
      </c>
      <c r="H126" s="39">
        <f t="shared" si="14"/>
        <v>0</v>
      </c>
      <c r="I126" s="68">
        <f t="shared" si="15"/>
        <v>-15.500986461617138</v>
      </c>
      <c r="J126" s="40">
        <f t="shared" si="16"/>
        <v>-35.453845465439485</v>
      </c>
      <c r="K126" s="37">
        <f t="shared" si="17"/>
        <v>-50.954831927056624</v>
      </c>
      <c r="L126" s="37">
        <f t="shared" si="18"/>
        <v>-414403.37206487259</v>
      </c>
      <c r="M126" s="37">
        <f t="shared" si="19"/>
        <v>-1362226.4767379318</v>
      </c>
      <c r="N126" s="63"/>
      <c r="O126" s="74"/>
      <c r="P126" s="69"/>
    </row>
    <row r="127" spans="1:16" s="34" customFormat="1" x14ac:dyDescent="0.2">
      <c r="A127" s="33">
        <v>805</v>
      </c>
      <c r="B127" s="34" t="s">
        <v>201</v>
      </c>
      <c r="C127" s="36">
        <v>121637107</v>
      </c>
      <c r="D127" s="77">
        <v>36091</v>
      </c>
      <c r="E127" s="37">
        <f t="shared" si="11"/>
        <v>3370.2891856695574</v>
      </c>
      <c r="F127" s="38">
        <f t="shared" si="12"/>
        <v>0.92411872464265787</v>
      </c>
      <c r="G127" s="39">
        <f t="shared" si="13"/>
        <v>166.04479591984591</v>
      </c>
      <c r="H127" s="39">
        <f t="shared" si="14"/>
        <v>0</v>
      </c>
      <c r="I127" s="68">
        <f t="shared" si="15"/>
        <v>166.04479591984591</v>
      </c>
      <c r="J127" s="40">
        <f t="shared" si="16"/>
        <v>-35.453845465439485</v>
      </c>
      <c r="K127" s="37">
        <f t="shared" si="17"/>
        <v>130.59095045440642</v>
      </c>
      <c r="L127" s="37">
        <f t="shared" si="18"/>
        <v>5992722.7295431588</v>
      </c>
      <c r="M127" s="37">
        <f t="shared" si="19"/>
        <v>4713157.9928499823</v>
      </c>
      <c r="N127" s="63"/>
      <c r="O127" s="74"/>
      <c r="P127" s="69"/>
    </row>
    <row r="128" spans="1:16" s="34" customFormat="1" x14ac:dyDescent="0.2">
      <c r="A128" s="33">
        <v>806</v>
      </c>
      <c r="B128" s="34" t="s">
        <v>202</v>
      </c>
      <c r="C128" s="36">
        <v>171098664</v>
      </c>
      <c r="D128" s="77">
        <v>54510</v>
      </c>
      <c r="E128" s="37">
        <f t="shared" si="11"/>
        <v>3138.8490919097412</v>
      </c>
      <c r="F128" s="38">
        <f t="shared" si="12"/>
        <v>0.86065885147037746</v>
      </c>
      <c r="G128" s="39">
        <f t="shared" si="13"/>
        <v>304.9088521757356</v>
      </c>
      <c r="H128" s="39">
        <f t="shared" si="14"/>
        <v>50.217429175420307</v>
      </c>
      <c r="I128" s="68">
        <f t="shared" si="15"/>
        <v>355.12628135115591</v>
      </c>
      <c r="J128" s="40">
        <f t="shared" si="16"/>
        <v>-35.453845465439485</v>
      </c>
      <c r="K128" s="37">
        <f t="shared" si="17"/>
        <v>319.67243588571642</v>
      </c>
      <c r="L128" s="37">
        <f t="shared" si="18"/>
        <v>19357933.59645151</v>
      </c>
      <c r="M128" s="37">
        <f t="shared" si="19"/>
        <v>17425344.480130401</v>
      </c>
      <c r="N128" s="63"/>
      <c r="O128" s="74"/>
      <c r="P128" s="69"/>
    </row>
    <row r="129" spans="1:16" s="34" customFormat="1" x14ac:dyDescent="0.2">
      <c r="A129" s="33">
        <v>807</v>
      </c>
      <c r="B129" s="34" t="s">
        <v>203</v>
      </c>
      <c r="C129" s="36">
        <v>38196127</v>
      </c>
      <c r="D129" s="77">
        <v>12664</v>
      </c>
      <c r="E129" s="37">
        <f t="shared" si="11"/>
        <v>3016.1186828806062</v>
      </c>
      <c r="F129" s="38">
        <f t="shared" si="12"/>
        <v>0.82700670388935493</v>
      </c>
      <c r="G129" s="39">
        <f t="shared" si="13"/>
        <v>378.54709759321656</v>
      </c>
      <c r="H129" s="39">
        <f t="shared" si="14"/>
        <v>93.173072335617547</v>
      </c>
      <c r="I129" s="68">
        <f t="shared" si="15"/>
        <v>471.72016992883414</v>
      </c>
      <c r="J129" s="40">
        <f t="shared" si="16"/>
        <v>-35.453845465439485</v>
      </c>
      <c r="K129" s="37">
        <f t="shared" si="17"/>
        <v>436.26632446339465</v>
      </c>
      <c r="L129" s="37">
        <f t="shared" si="18"/>
        <v>5973864.2319787554</v>
      </c>
      <c r="M129" s="37">
        <f t="shared" si="19"/>
        <v>5524876.7330044303</v>
      </c>
      <c r="N129" s="63"/>
      <c r="O129" s="74"/>
      <c r="P129" s="69"/>
    </row>
    <row r="130" spans="1:16" s="34" customFormat="1" x14ac:dyDescent="0.2">
      <c r="A130" s="33">
        <v>811</v>
      </c>
      <c r="B130" s="34" t="s">
        <v>204</v>
      </c>
      <c r="C130" s="36">
        <v>7161118</v>
      </c>
      <c r="D130" s="77">
        <v>2351</v>
      </c>
      <c r="E130" s="37">
        <f t="shared" si="11"/>
        <v>3045.9880901743941</v>
      </c>
      <c r="F130" s="38">
        <f t="shared" si="12"/>
        <v>0.83519676624113615</v>
      </c>
      <c r="G130" s="39">
        <f t="shared" si="13"/>
        <v>360.62545321694387</v>
      </c>
      <c r="H130" s="39">
        <f t="shared" si="14"/>
        <v>82.718779782791799</v>
      </c>
      <c r="I130" s="68">
        <f t="shared" si="15"/>
        <v>443.34423299973565</v>
      </c>
      <c r="J130" s="40">
        <f t="shared" si="16"/>
        <v>-35.453845465439485</v>
      </c>
      <c r="K130" s="37">
        <f t="shared" si="17"/>
        <v>407.89038753429617</v>
      </c>
      <c r="L130" s="37">
        <f t="shared" si="18"/>
        <v>1042302.2917823786</v>
      </c>
      <c r="M130" s="37">
        <f t="shared" si="19"/>
        <v>958950.30109313026</v>
      </c>
      <c r="N130" s="63"/>
      <c r="O130" s="74"/>
      <c r="P130" s="69"/>
    </row>
    <row r="131" spans="1:16" s="34" customFormat="1" x14ac:dyDescent="0.2">
      <c r="A131" s="33">
        <v>814</v>
      </c>
      <c r="B131" s="34" t="s">
        <v>205</v>
      </c>
      <c r="C131" s="36">
        <v>46035885</v>
      </c>
      <c r="D131" s="77">
        <v>14183</v>
      </c>
      <c r="E131" s="37">
        <f t="shared" si="11"/>
        <v>3245.8496086864557</v>
      </c>
      <c r="F131" s="38">
        <f t="shared" si="12"/>
        <v>0.88999793059754695</v>
      </c>
      <c r="G131" s="39">
        <f t="shared" si="13"/>
        <v>240.70854210970691</v>
      </c>
      <c r="H131" s="39">
        <f t="shared" si="14"/>
        <v>12.767248303570248</v>
      </c>
      <c r="I131" s="68">
        <f t="shared" si="15"/>
        <v>253.47579041327717</v>
      </c>
      <c r="J131" s="40">
        <f t="shared" si="16"/>
        <v>-35.453845465439485</v>
      </c>
      <c r="K131" s="37">
        <f t="shared" si="17"/>
        <v>218.02194494783768</v>
      </c>
      <c r="L131" s="37">
        <f t="shared" si="18"/>
        <v>3595047.1354315099</v>
      </c>
      <c r="M131" s="37">
        <f t="shared" si="19"/>
        <v>3092205.245195182</v>
      </c>
      <c r="N131" s="63"/>
      <c r="O131" s="74"/>
      <c r="P131" s="69"/>
    </row>
    <row r="132" spans="1:16" s="34" customFormat="1" x14ac:dyDescent="0.2">
      <c r="A132" s="33">
        <v>815</v>
      </c>
      <c r="B132" s="34" t="s">
        <v>206</v>
      </c>
      <c r="C132" s="36">
        <v>31378313</v>
      </c>
      <c r="D132" s="77">
        <v>10506</v>
      </c>
      <c r="E132" s="37">
        <f t="shared" si="11"/>
        <v>2986.7040738625547</v>
      </c>
      <c r="F132" s="38">
        <f t="shared" si="12"/>
        <v>0.81894134525864626</v>
      </c>
      <c r="G132" s="39">
        <f t="shared" si="13"/>
        <v>396.19586300404751</v>
      </c>
      <c r="H132" s="39">
        <f t="shared" si="14"/>
        <v>103.4681854919356</v>
      </c>
      <c r="I132" s="68">
        <f t="shared" si="15"/>
        <v>499.66404849598314</v>
      </c>
      <c r="J132" s="40">
        <f t="shared" si="16"/>
        <v>-35.453845465439485</v>
      </c>
      <c r="K132" s="37">
        <f t="shared" si="17"/>
        <v>464.21020303054365</v>
      </c>
      <c r="L132" s="37">
        <f t="shared" si="18"/>
        <v>5249470.4934987985</v>
      </c>
      <c r="M132" s="37">
        <f t="shared" si="19"/>
        <v>4876992.3930388913</v>
      </c>
      <c r="N132" s="63"/>
      <c r="O132" s="74"/>
      <c r="P132" s="69"/>
    </row>
    <row r="133" spans="1:16" s="34" customFormat="1" x14ac:dyDescent="0.2">
      <c r="A133" s="33">
        <v>817</v>
      </c>
      <c r="B133" s="34" t="s">
        <v>207</v>
      </c>
      <c r="C133" s="36">
        <v>11164899</v>
      </c>
      <c r="D133" s="77">
        <v>4105</v>
      </c>
      <c r="E133" s="37">
        <f t="shared" si="11"/>
        <v>2719.8292326431183</v>
      </c>
      <c r="F133" s="38">
        <f t="shared" si="12"/>
        <v>0.74576541752058723</v>
      </c>
      <c r="G133" s="39">
        <f t="shared" si="13"/>
        <v>556.3207677357093</v>
      </c>
      <c r="H133" s="39">
        <f t="shared" si="14"/>
        <v>196.87437991873833</v>
      </c>
      <c r="I133" s="68">
        <f t="shared" si="15"/>
        <v>753.19514765444762</v>
      </c>
      <c r="J133" s="40">
        <f t="shared" si="16"/>
        <v>-35.453845465439485</v>
      </c>
      <c r="K133" s="37">
        <f t="shared" si="17"/>
        <v>717.74130218900814</v>
      </c>
      <c r="L133" s="37">
        <f t="shared" si="18"/>
        <v>3091866.0811215076</v>
      </c>
      <c r="M133" s="37">
        <f t="shared" si="19"/>
        <v>2946328.0454858784</v>
      </c>
      <c r="N133" s="63"/>
      <c r="O133" s="74"/>
      <c r="P133" s="69"/>
    </row>
    <row r="134" spans="1:16" s="34" customFormat="1" x14ac:dyDescent="0.2">
      <c r="A134" s="33">
        <v>819</v>
      </c>
      <c r="B134" s="34" t="s">
        <v>208</v>
      </c>
      <c r="C134" s="36">
        <v>18977127</v>
      </c>
      <c r="D134" s="77">
        <v>6609</v>
      </c>
      <c r="E134" s="37">
        <f t="shared" si="11"/>
        <v>2871.4067181116661</v>
      </c>
      <c r="F134" s="38">
        <f t="shared" si="12"/>
        <v>0.78732730875275081</v>
      </c>
      <c r="G134" s="39">
        <f t="shared" si="13"/>
        <v>465.37427645458064</v>
      </c>
      <c r="H134" s="39">
        <f t="shared" si="14"/>
        <v>143.82226000474657</v>
      </c>
      <c r="I134" s="68">
        <f t="shared" si="15"/>
        <v>609.19653645932726</v>
      </c>
      <c r="J134" s="40">
        <f t="shared" si="16"/>
        <v>-35.453845465439485</v>
      </c>
      <c r="K134" s="37">
        <f t="shared" si="17"/>
        <v>573.74269099388778</v>
      </c>
      <c r="L134" s="37">
        <f t="shared" si="18"/>
        <v>4026179.9094596938</v>
      </c>
      <c r="M134" s="37">
        <f t="shared" si="19"/>
        <v>3791865.4447786044</v>
      </c>
      <c r="N134" s="63"/>
      <c r="O134" s="74"/>
      <c r="P134" s="69"/>
    </row>
    <row r="135" spans="1:16" s="34" customFormat="1" x14ac:dyDescent="0.2">
      <c r="A135" s="33">
        <v>821</v>
      </c>
      <c r="B135" s="34" t="s">
        <v>209</v>
      </c>
      <c r="C135" s="36">
        <v>17759490</v>
      </c>
      <c r="D135" s="77">
        <v>6460</v>
      </c>
      <c r="E135" s="37">
        <f t="shared" si="11"/>
        <v>2749.1470588235293</v>
      </c>
      <c r="F135" s="38">
        <f t="shared" si="12"/>
        <v>0.75380423871561597</v>
      </c>
      <c r="G135" s="39">
        <f t="shared" si="13"/>
        <v>538.73007202746271</v>
      </c>
      <c r="H135" s="39">
        <f t="shared" si="14"/>
        <v>186.61314075559449</v>
      </c>
      <c r="I135" s="68">
        <f t="shared" si="15"/>
        <v>725.3432127830572</v>
      </c>
      <c r="J135" s="40">
        <f t="shared" si="16"/>
        <v>-35.453845465439485</v>
      </c>
      <c r="K135" s="37">
        <f t="shared" si="17"/>
        <v>689.88936731761771</v>
      </c>
      <c r="L135" s="37">
        <f t="shared" si="18"/>
        <v>4685717.1545785498</v>
      </c>
      <c r="M135" s="37">
        <f t="shared" si="19"/>
        <v>4456685.31287181</v>
      </c>
      <c r="N135" s="63"/>
      <c r="O135" s="74"/>
      <c r="P135" s="69"/>
    </row>
    <row r="136" spans="1:16" s="34" customFormat="1" x14ac:dyDescent="0.2">
      <c r="A136" s="33">
        <v>822</v>
      </c>
      <c r="B136" s="34" t="s">
        <v>210</v>
      </c>
      <c r="C136" s="36">
        <v>12875451</v>
      </c>
      <c r="D136" s="77">
        <v>4359</v>
      </c>
      <c r="E136" s="37">
        <f t="shared" si="11"/>
        <v>2953.7625602202338</v>
      </c>
      <c r="F136" s="38">
        <f t="shared" si="12"/>
        <v>0.80990892462709363</v>
      </c>
      <c r="G136" s="39">
        <f t="shared" si="13"/>
        <v>415.96077118944004</v>
      </c>
      <c r="H136" s="39">
        <f t="shared" si="14"/>
        <v>114.99771526674789</v>
      </c>
      <c r="I136" s="68">
        <f t="shared" si="15"/>
        <v>530.95848645618798</v>
      </c>
      <c r="J136" s="40">
        <f t="shared" si="16"/>
        <v>-35.453845465439485</v>
      </c>
      <c r="K136" s="37">
        <f t="shared" si="17"/>
        <v>495.5046409907485</v>
      </c>
      <c r="L136" s="37">
        <f t="shared" si="18"/>
        <v>2314448.0424625236</v>
      </c>
      <c r="M136" s="37">
        <f t="shared" si="19"/>
        <v>2159904.7300786725</v>
      </c>
      <c r="N136" s="63"/>
      <c r="O136" s="74"/>
      <c r="P136" s="69"/>
    </row>
    <row r="137" spans="1:16" s="34" customFormat="1" x14ac:dyDescent="0.2">
      <c r="A137" s="33">
        <v>826</v>
      </c>
      <c r="B137" s="34" t="s">
        <v>211</v>
      </c>
      <c r="C137" s="36">
        <v>18666778</v>
      </c>
      <c r="D137" s="77">
        <v>5856</v>
      </c>
      <c r="E137" s="37">
        <f t="shared" ref="E137:E200" si="20">(C137)/D137</f>
        <v>3187.632855191257</v>
      </c>
      <c r="F137" s="38">
        <f t="shared" ref="F137:F200" si="21">IF(ISNUMBER(C137),E137/E$435,"")</f>
        <v>0.87403514846550534</v>
      </c>
      <c r="G137" s="39">
        <f t="shared" ref="G137:G200" si="22">(E$435-E137)*0.6</f>
        <v>275.6385942068261</v>
      </c>
      <c r="H137" s="39">
        <f t="shared" ref="H137:H200" si="23">IF(E137&gt;=E$435*0.9,0,IF(E137&lt;0.9*E$435,(E$435*0.9-E137)*0.35))</f>
        <v>33.143112026889774</v>
      </c>
      <c r="I137" s="68">
        <f t="shared" ref="I137:I200" si="24">G137+H137</f>
        <v>308.78170623371585</v>
      </c>
      <c r="J137" s="40">
        <f t="shared" ref="J137:J200" si="25">I$437</f>
        <v>-35.453845465439485</v>
      </c>
      <c r="K137" s="37">
        <f t="shared" ref="K137:K200" si="26">I137+J137</f>
        <v>273.32786076827637</v>
      </c>
      <c r="L137" s="37">
        <f t="shared" ref="L137:L200" si="27">(I137*D137)</f>
        <v>1808225.6717046399</v>
      </c>
      <c r="M137" s="37">
        <f t="shared" ref="M137:M200" si="28">(K137*D137)</f>
        <v>1600607.9526590265</v>
      </c>
      <c r="N137" s="63"/>
      <c r="O137" s="74"/>
      <c r="P137" s="69"/>
    </row>
    <row r="138" spans="1:16" s="34" customFormat="1" x14ac:dyDescent="0.2">
      <c r="A138" s="33">
        <v>827</v>
      </c>
      <c r="B138" s="34" t="s">
        <v>212</v>
      </c>
      <c r="C138" s="36">
        <v>4700701</v>
      </c>
      <c r="D138" s="77">
        <v>1587</v>
      </c>
      <c r="E138" s="37">
        <f t="shared" si="20"/>
        <v>2962.0044108380594</v>
      </c>
      <c r="F138" s="38">
        <f t="shared" si="21"/>
        <v>0.81216880443622852</v>
      </c>
      <c r="G138" s="39">
        <f t="shared" si="22"/>
        <v>411.01566081874472</v>
      </c>
      <c r="H138" s="39">
        <f t="shared" si="23"/>
        <v>112.11306755050894</v>
      </c>
      <c r="I138" s="68">
        <f t="shared" si="24"/>
        <v>523.12872836925362</v>
      </c>
      <c r="J138" s="40">
        <f t="shared" si="25"/>
        <v>-35.453845465439485</v>
      </c>
      <c r="K138" s="37">
        <f t="shared" si="26"/>
        <v>487.67488290381414</v>
      </c>
      <c r="L138" s="37">
        <f t="shared" si="27"/>
        <v>830205.29192200548</v>
      </c>
      <c r="M138" s="37">
        <f t="shared" si="28"/>
        <v>773940.03916835308</v>
      </c>
      <c r="N138" s="63"/>
      <c r="O138" s="74"/>
      <c r="P138" s="69"/>
    </row>
    <row r="139" spans="1:16" s="34" customFormat="1" x14ac:dyDescent="0.2">
      <c r="A139" s="33">
        <v>828</v>
      </c>
      <c r="B139" s="34" t="s">
        <v>213</v>
      </c>
      <c r="C139" s="36">
        <v>9434085</v>
      </c>
      <c r="D139" s="77">
        <v>2959</v>
      </c>
      <c r="E139" s="37">
        <f t="shared" si="20"/>
        <v>3188.2679959445759</v>
      </c>
      <c r="F139" s="38">
        <f t="shared" si="21"/>
        <v>0.87420930131429386</v>
      </c>
      <c r="G139" s="39">
        <f t="shared" si="22"/>
        <v>275.25750975483476</v>
      </c>
      <c r="H139" s="39">
        <f t="shared" si="23"/>
        <v>32.92081276322817</v>
      </c>
      <c r="I139" s="68">
        <f t="shared" si="24"/>
        <v>308.17832251806294</v>
      </c>
      <c r="J139" s="40">
        <f t="shared" si="25"/>
        <v>-35.453845465439485</v>
      </c>
      <c r="K139" s="37">
        <f t="shared" si="26"/>
        <v>272.72447705262346</v>
      </c>
      <c r="L139" s="37">
        <f t="shared" si="27"/>
        <v>911899.65633094823</v>
      </c>
      <c r="M139" s="37">
        <f t="shared" si="28"/>
        <v>806991.72759871278</v>
      </c>
      <c r="N139" s="63"/>
      <c r="O139" s="74"/>
      <c r="P139" s="69"/>
    </row>
    <row r="140" spans="1:16" s="34" customFormat="1" x14ac:dyDescent="0.2">
      <c r="A140" s="33">
        <v>829</v>
      </c>
      <c r="B140" s="34" t="s">
        <v>214</v>
      </c>
      <c r="C140" s="36">
        <v>8318153</v>
      </c>
      <c r="D140" s="77">
        <v>2397</v>
      </c>
      <c r="E140" s="37">
        <f t="shared" si="20"/>
        <v>3470.2348769294954</v>
      </c>
      <c r="F140" s="38">
        <f t="shared" si="21"/>
        <v>0.95152340111178224</v>
      </c>
      <c r="G140" s="39">
        <f t="shared" si="22"/>
        <v>106.07738116388309</v>
      </c>
      <c r="H140" s="39">
        <f t="shared" si="23"/>
        <v>0</v>
      </c>
      <c r="I140" s="68">
        <f t="shared" si="24"/>
        <v>106.07738116388309</v>
      </c>
      <c r="J140" s="40">
        <f t="shared" si="25"/>
        <v>-35.453845465439485</v>
      </c>
      <c r="K140" s="37">
        <f t="shared" si="26"/>
        <v>70.623535698443604</v>
      </c>
      <c r="L140" s="37">
        <f t="shared" si="27"/>
        <v>254267.48264982775</v>
      </c>
      <c r="M140" s="37">
        <f t="shared" si="28"/>
        <v>169284.61506916932</v>
      </c>
      <c r="N140" s="63"/>
      <c r="O140" s="74"/>
      <c r="P140" s="69"/>
    </row>
    <row r="141" spans="1:16" s="34" customFormat="1" x14ac:dyDescent="0.2">
      <c r="A141" s="33">
        <v>830</v>
      </c>
      <c r="B141" s="34" t="s">
        <v>215</v>
      </c>
      <c r="C141" s="36">
        <v>4507191</v>
      </c>
      <c r="D141" s="77">
        <v>1489</v>
      </c>
      <c r="E141" s="37">
        <f t="shared" si="20"/>
        <v>3026.9919408999326</v>
      </c>
      <c r="F141" s="38">
        <f t="shared" si="21"/>
        <v>0.82998810423216685</v>
      </c>
      <c r="G141" s="39">
        <f t="shared" si="22"/>
        <v>372.02314278162072</v>
      </c>
      <c r="H141" s="39">
        <f t="shared" si="23"/>
        <v>89.367432028853315</v>
      </c>
      <c r="I141" s="68">
        <f t="shared" si="24"/>
        <v>461.39057481047405</v>
      </c>
      <c r="J141" s="40">
        <f t="shared" si="25"/>
        <v>-35.453845465439485</v>
      </c>
      <c r="K141" s="37">
        <f t="shared" si="26"/>
        <v>425.93672934503456</v>
      </c>
      <c r="L141" s="37">
        <f t="shared" si="27"/>
        <v>687010.56589279592</v>
      </c>
      <c r="M141" s="37">
        <f t="shared" si="28"/>
        <v>634219.78999475646</v>
      </c>
      <c r="N141" s="63"/>
      <c r="O141" s="74"/>
      <c r="P141" s="69"/>
    </row>
    <row r="142" spans="1:16" s="34" customFormat="1" x14ac:dyDescent="0.2">
      <c r="A142" s="33">
        <v>831</v>
      </c>
      <c r="B142" s="34" t="s">
        <v>216</v>
      </c>
      <c r="C142" s="36">
        <v>3695256</v>
      </c>
      <c r="D142" s="77">
        <v>1320</v>
      </c>
      <c r="E142" s="37">
        <f t="shared" si="20"/>
        <v>2799.4363636363637</v>
      </c>
      <c r="F142" s="38">
        <f t="shared" si="21"/>
        <v>0.76759334869003781</v>
      </c>
      <c r="G142" s="39">
        <f t="shared" si="22"/>
        <v>508.55648913976211</v>
      </c>
      <c r="H142" s="39">
        <f t="shared" si="23"/>
        <v>169.01188407110243</v>
      </c>
      <c r="I142" s="68">
        <f t="shared" si="24"/>
        <v>677.56837321086459</v>
      </c>
      <c r="J142" s="40">
        <f t="shared" si="25"/>
        <v>-35.453845465439485</v>
      </c>
      <c r="K142" s="37">
        <f t="shared" si="26"/>
        <v>642.11452774542511</v>
      </c>
      <c r="L142" s="37">
        <f t="shared" si="27"/>
        <v>894390.25263834128</v>
      </c>
      <c r="M142" s="37">
        <f t="shared" si="28"/>
        <v>847591.17662396119</v>
      </c>
      <c r="N142" s="63"/>
      <c r="O142" s="74"/>
      <c r="P142" s="69"/>
    </row>
    <row r="143" spans="1:16" s="34" customFormat="1" x14ac:dyDescent="0.2">
      <c r="A143" s="33">
        <v>833</v>
      </c>
      <c r="B143" s="34" t="s">
        <v>217</v>
      </c>
      <c r="C143" s="36">
        <v>7260219</v>
      </c>
      <c r="D143" s="77">
        <v>2236</v>
      </c>
      <c r="E143" s="37">
        <f t="shared" si="20"/>
        <v>3246.9673524150267</v>
      </c>
      <c r="F143" s="38">
        <f t="shared" si="21"/>
        <v>0.89030441109581282</v>
      </c>
      <c r="G143" s="39">
        <f t="shared" si="22"/>
        <v>240.03789587256432</v>
      </c>
      <c r="H143" s="39">
        <f t="shared" si="23"/>
        <v>12.376037998570403</v>
      </c>
      <c r="I143" s="68">
        <f t="shared" si="24"/>
        <v>252.41393387113473</v>
      </c>
      <c r="J143" s="40">
        <f t="shared" si="25"/>
        <v>-35.453845465439485</v>
      </c>
      <c r="K143" s="37">
        <f t="shared" si="26"/>
        <v>216.96008840569525</v>
      </c>
      <c r="L143" s="37">
        <f t="shared" si="27"/>
        <v>564397.55613585724</v>
      </c>
      <c r="M143" s="37">
        <f t="shared" si="28"/>
        <v>485122.75767513458</v>
      </c>
      <c r="N143" s="63"/>
      <c r="O143" s="74"/>
      <c r="P143" s="69"/>
    </row>
    <row r="144" spans="1:16" s="34" customFormat="1" x14ac:dyDescent="0.2">
      <c r="A144" s="33">
        <v>834</v>
      </c>
      <c r="B144" s="34" t="s">
        <v>218</v>
      </c>
      <c r="C144" s="36">
        <v>13689038</v>
      </c>
      <c r="D144" s="77">
        <v>3709</v>
      </c>
      <c r="E144" s="37">
        <f t="shared" si="20"/>
        <v>3690.7624696683743</v>
      </c>
      <c r="F144" s="38">
        <f t="shared" si="21"/>
        <v>1.0119911136798601</v>
      </c>
      <c r="G144" s="39">
        <f t="shared" si="22"/>
        <v>-26.239174479444227</v>
      </c>
      <c r="H144" s="39">
        <f t="shared" si="23"/>
        <v>0</v>
      </c>
      <c r="I144" s="68">
        <f t="shared" si="24"/>
        <v>-26.239174479444227</v>
      </c>
      <c r="J144" s="40">
        <f t="shared" si="25"/>
        <v>-35.453845465439485</v>
      </c>
      <c r="K144" s="37">
        <f t="shared" si="26"/>
        <v>-61.693019944883716</v>
      </c>
      <c r="L144" s="37">
        <f t="shared" si="27"/>
        <v>-97321.098144258634</v>
      </c>
      <c r="M144" s="37">
        <f t="shared" si="28"/>
        <v>-228819.4109755737</v>
      </c>
      <c r="N144" s="63"/>
      <c r="O144" s="74"/>
      <c r="P144" s="69"/>
    </row>
    <row r="145" spans="1:16" s="34" customFormat="1" x14ac:dyDescent="0.2">
      <c r="A145" s="33">
        <v>901</v>
      </c>
      <c r="B145" s="34" t="s">
        <v>219</v>
      </c>
      <c r="C145" s="36">
        <v>20129255</v>
      </c>
      <c r="D145" s="77">
        <v>6882</v>
      </c>
      <c r="E145" s="37">
        <f t="shared" si="20"/>
        <v>2924.9135425748327</v>
      </c>
      <c r="F145" s="38">
        <f t="shared" si="21"/>
        <v>0.80199864870566251</v>
      </c>
      <c r="G145" s="39">
        <f t="shared" si="22"/>
        <v>433.27018177668066</v>
      </c>
      <c r="H145" s="39">
        <f t="shared" si="23"/>
        <v>125.09487144263828</v>
      </c>
      <c r="I145" s="68">
        <f t="shared" si="24"/>
        <v>558.36505321931895</v>
      </c>
      <c r="J145" s="40">
        <f t="shared" si="25"/>
        <v>-35.453845465439485</v>
      </c>
      <c r="K145" s="37">
        <f t="shared" si="26"/>
        <v>522.91120775387947</v>
      </c>
      <c r="L145" s="37">
        <f t="shared" si="27"/>
        <v>3842668.2962553529</v>
      </c>
      <c r="M145" s="37">
        <f t="shared" si="28"/>
        <v>3598674.9317621985</v>
      </c>
      <c r="N145" s="63"/>
      <c r="O145" s="74"/>
      <c r="P145" s="69"/>
    </row>
    <row r="146" spans="1:16" s="34" customFormat="1" x14ac:dyDescent="0.2">
      <c r="A146" s="33">
        <v>904</v>
      </c>
      <c r="B146" s="34" t="s">
        <v>220</v>
      </c>
      <c r="C146" s="36">
        <v>91897346</v>
      </c>
      <c r="D146" s="77">
        <v>23017</v>
      </c>
      <c r="E146" s="37">
        <f t="shared" si="20"/>
        <v>3992.5857409740624</v>
      </c>
      <c r="F146" s="38">
        <f t="shared" si="21"/>
        <v>1.0947497498623147</v>
      </c>
      <c r="G146" s="39">
        <f t="shared" si="22"/>
        <v>-207.33313726285715</v>
      </c>
      <c r="H146" s="39">
        <f t="shared" si="23"/>
        <v>0</v>
      </c>
      <c r="I146" s="68">
        <f t="shared" si="24"/>
        <v>-207.33313726285715</v>
      </c>
      <c r="J146" s="40">
        <f t="shared" si="25"/>
        <v>-35.453845465439485</v>
      </c>
      <c r="K146" s="37">
        <f t="shared" si="26"/>
        <v>-242.78698272829664</v>
      </c>
      <c r="L146" s="37">
        <f t="shared" si="27"/>
        <v>-4772186.8203791827</v>
      </c>
      <c r="M146" s="37">
        <f t="shared" si="28"/>
        <v>-5588227.9814572036</v>
      </c>
      <c r="N146" s="63"/>
      <c r="O146" s="74"/>
      <c r="P146" s="69"/>
    </row>
    <row r="147" spans="1:16" s="34" customFormat="1" x14ac:dyDescent="0.2">
      <c r="A147" s="33">
        <v>906</v>
      </c>
      <c r="B147" s="34" t="s">
        <v>221</v>
      </c>
      <c r="C147" s="36">
        <v>138158629</v>
      </c>
      <c r="D147" s="77">
        <v>44645</v>
      </c>
      <c r="E147" s="37">
        <f t="shared" si="20"/>
        <v>3094.6047485720687</v>
      </c>
      <c r="F147" s="38">
        <f t="shared" si="21"/>
        <v>0.84852724379952438</v>
      </c>
      <c r="G147" s="39">
        <f t="shared" si="22"/>
        <v>331.45545817833909</v>
      </c>
      <c r="H147" s="39">
        <f t="shared" si="23"/>
        <v>65.702949343605681</v>
      </c>
      <c r="I147" s="68">
        <f t="shared" si="24"/>
        <v>397.15840752194475</v>
      </c>
      <c r="J147" s="40">
        <f t="shared" si="25"/>
        <v>-35.453845465439485</v>
      </c>
      <c r="K147" s="37">
        <f t="shared" si="26"/>
        <v>361.70456205650527</v>
      </c>
      <c r="L147" s="37">
        <f t="shared" si="27"/>
        <v>17731137.103817225</v>
      </c>
      <c r="M147" s="37">
        <f t="shared" si="28"/>
        <v>16148300.173012678</v>
      </c>
      <c r="N147" s="63"/>
      <c r="O147" s="74"/>
      <c r="P147" s="69"/>
    </row>
    <row r="148" spans="1:16" s="34" customFormat="1" x14ac:dyDescent="0.2">
      <c r="A148" s="33">
        <v>911</v>
      </c>
      <c r="B148" s="34" t="s">
        <v>222</v>
      </c>
      <c r="C148" s="36">
        <v>6630037</v>
      </c>
      <c r="D148" s="77">
        <v>2467</v>
      </c>
      <c r="E148" s="37">
        <f t="shared" si="20"/>
        <v>2687.4896635589785</v>
      </c>
      <c r="F148" s="38">
        <f t="shared" si="21"/>
        <v>0.73689804748462662</v>
      </c>
      <c r="G148" s="39">
        <f t="shared" si="22"/>
        <v>575.72450918619325</v>
      </c>
      <c r="H148" s="39">
        <f t="shared" si="23"/>
        <v>208.19322909818726</v>
      </c>
      <c r="I148" s="68">
        <f t="shared" si="24"/>
        <v>783.91773828438045</v>
      </c>
      <c r="J148" s="40">
        <f t="shared" si="25"/>
        <v>-35.453845465439485</v>
      </c>
      <c r="K148" s="37">
        <f t="shared" si="26"/>
        <v>748.46389281894096</v>
      </c>
      <c r="L148" s="37">
        <f t="shared" si="27"/>
        <v>1933925.0603475666</v>
      </c>
      <c r="M148" s="37">
        <f t="shared" si="28"/>
        <v>1846460.4235843273</v>
      </c>
      <c r="N148" s="63"/>
      <c r="O148" s="74"/>
      <c r="P148" s="69"/>
    </row>
    <row r="149" spans="1:16" s="34" customFormat="1" x14ac:dyDescent="0.2">
      <c r="A149" s="33">
        <v>912</v>
      </c>
      <c r="B149" s="34" t="s">
        <v>223</v>
      </c>
      <c r="C149" s="36">
        <v>5592027</v>
      </c>
      <c r="D149" s="77">
        <v>2087</v>
      </c>
      <c r="E149" s="37">
        <f t="shared" si="20"/>
        <v>2679.4571154767609</v>
      </c>
      <c r="F149" s="38">
        <f t="shared" si="21"/>
        <v>0.73469555752592142</v>
      </c>
      <c r="G149" s="39">
        <f t="shared" si="22"/>
        <v>580.54403803552373</v>
      </c>
      <c r="H149" s="39">
        <f t="shared" si="23"/>
        <v>211.00462092696341</v>
      </c>
      <c r="I149" s="68">
        <f t="shared" si="24"/>
        <v>791.54865896248714</v>
      </c>
      <c r="J149" s="40">
        <f t="shared" si="25"/>
        <v>-35.453845465439485</v>
      </c>
      <c r="K149" s="37">
        <f t="shared" si="26"/>
        <v>756.09481349704765</v>
      </c>
      <c r="L149" s="37">
        <f t="shared" si="27"/>
        <v>1651962.0512547106</v>
      </c>
      <c r="M149" s="37">
        <f t="shared" si="28"/>
        <v>1577969.8757683386</v>
      </c>
      <c r="N149" s="63"/>
      <c r="O149" s="74"/>
      <c r="P149" s="69"/>
    </row>
    <row r="150" spans="1:16" s="34" customFormat="1" x14ac:dyDescent="0.2">
      <c r="A150" s="33">
        <v>914</v>
      </c>
      <c r="B150" s="34" t="s">
        <v>224</v>
      </c>
      <c r="C150" s="36">
        <v>17443023</v>
      </c>
      <c r="D150" s="77">
        <v>6086</v>
      </c>
      <c r="E150" s="37">
        <f t="shared" si="20"/>
        <v>2866.0898784094643</v>
      </c>
      <c r="F150" s="38">
        <f t="shared" si="21"/>
        <v>0.78586945429159072</v>
      </c>
      <c r="G150" s="39">
        <f t="shared" si="22"/>
        <v>468.56438027590173</v>
      </c>
      <c r="H150" s="39">
        <f t="shared" si="23"/>
        <v>145.68315390051723</v>
      </c>
      <c r="I150" s="68">
        <f t="shared" si="24"/>
        <v>614.24753417641898</v>
      </c>
      <c r="J150" s="40">
        <f t="shared" si="25"/>
        <v>-35.453845465439485</v>
      </c>
      <c r="K150" s="37">
        <f t="shared" si="26"/>
        <v>578.7936887109795</v>
      </c>
      <c r="L150" s="37">
        <f t="shared" si="27"/>
        <v>3738310.4929976859</v>
      </c>
      <c r="M150" s="37">
        <f t="shared" si="28"/>
        <v>3522538.3894950212</v>
      </c>
      <c r="N150" s="63"/>
      <c r="O150" s="74"/>
      <c r="P150" s="69"/>
    </row>
    <row r="151" spans="1:16" s="34" customFormat="1" x14ac:dyDescent="0.2">
      <c r="A151" s="33">
        <v>919</v>
      </c>
      <c r="B151" s="34" t="s">
        <v>225</v>
      </c>
      <c r="C151" s="36">
        <v>16462305</v>
      </c>
      <c r="D151" s="77">
        <v>5790</v>
      </c>
      <c r="E151" s="37">
        <f t="shared" si="20"/>
        <v>2843.2305699481867</v>
      </c>
      <c r="F151" s="38">
        <f t="shared" si="21"/>
        <v>0.77960153073438643</v>
      </c>
      <c r="G151" s="39">
        <f t="shared" si="22"/>
        <v>482.27996535266828</v>
      </c>
      <c r="H151" s="39">
        <f t="shared" si="23"/>
        <v>153.68391186196436</v>
      </c>
      <c r="I151" s="68">
        <f t="shared" si="24"/>
        <v>635.9638772146327</v>
      </c>
      <c r="J151" s="40">
        <f t="shared" si="25"/>
        <v>-35.453845465439485</v>
      </c>
      <c r="K151" s="37">
        <f t="shared" si="26"/>
        <v>600.51003174919322</v>
      </c>
      <c r="L151" s="37">
        <f t="shared" si="27"/>
        <v>3682230.8490727232</v>
      </c>
      <c r="M151" s="37">
        <f t="shared" si="28"/>
        <v>3476953.0838278285</v>
      </c>
      <c r="N151" s="63"/>
      <c r="O151" s="74"/>
      <c r="P151" s="69"/>
    </row>
    <row r="152" spans="1:16" s="34" customFormat="1" x14ac:dyDescent="0.2">
      <c r="A152" s="33">
        <v>926</v>
      </c>
      <c r="B152" s="34" t="s">
        <v>226</v>
      </c>
      <c r="C152" s="36">
        <v>35024719</v>
      </c>
      <c r="D152" s="77">
        <v>10871</v>
      </c>
      <c r="E152" s="37">
        <f t="shared" si="20"/>
        <v>3221.8488639499587</v>
      </c>
      <c r="F152" s="38">
        <f t="shared" si="21"/>
        <v>0.88341703014821071</v>
      </c>
      <c r="G152" s="39">
        <f t="shared" si="22"/>
        <v>255.10898895160506</v>
      </c>
      <c r="H152" s="39">
        <f t="shared" si="23"/>
        <v>21.167508961344172</v>
      </c>
      <c r="I152" s="68">
        <f t="shared" si="24"/>
        <v>276.27649791294925</v>
      </c>
      <c r="J152" s="40">
        <f t="shared" si="25"/>
        <v>-35.453845465439485</v>
      </c>
      <c r="K152" s="37">
        <f t="shared" si="26"/>
        <v>240.82265244750977</v>
      </c>
      <c r="L152" s="37">
        <f t="shared" si="27"/>
        <v>3003401.8088116711</v>
      </c>
      <c r="M152" s="37">
        <f t="shared" si="28"/>
        <v>2617983.0547568789</v>
      </c>
      <c r="N152" s="63"/>
      <c r="O152" s="74"/>
      <c r="P152" s="69"/>
    </row>
    <row r="153" spans="1:16" s="34" customFormat="1" x14ac:dyDescent="0.2">
      <c r="A153" s="33">
        <v>928</v>
      </c>
      <c r="B153" s="34" t="s">
        <v>227</v>
      </c>
      <c r="C153" s="36">
        <v>13938122</v>
      </c>
      <c r="D153" s="77">
        <v>5187</v>
      </c>
      <c r="E153" s="37">
        <f t="shared" si="20"/>
        <v>2687.1258916522074</v>
      </c>
      <c r="F153" s="38">
        <f t="shared" si="21"/>
        <v>0.73679830280040914</v>
      </c>
      <c r="G153" s="39">
        <f t="shared" si="22"/>
        <v>575.94277233025582</v>
      </c>
      <c r="H153" s="39">
        <f t="shared" si="23"/>
        <v>208.32054926555713</v>
      </c>
      <c r="I153" s="68">
        <f t="shared" si="24"/>
        <v>784.26332159581295</v>
      </c>
      <c r="J153" s="40">
        <f t="shared" si="25"/>
        <v>-35.453845465439485</v>
      </c>
      <c r="K153" s="37">
        <f t="shared" si="26"/>
        <v>748.80947613037347</v>
      </c>
      <c r="L153" s="37">
        <f t="shared" si="27"/>
        <v>4067973.8491174816</v>
      </c>
      <c r="M153" s="37">
        <f t="shared" si="28"/>
        <v>3884074.7526882472</v>
      </c>
      <c r="N153" s="63"/>
      <c r="O153" s="74"/>
      <c r="P153" s="69"/>
    </row>
    <row r="154" spans="1:16" s="34" customFormat="1" x14ac:dyDescent="0.2">
      <c r="A154" s="33">
        <v>929</v>
      </c>
      <c r="B154" s="34" t="s">
        <v>228</v>
      </c>
      <c r="C154" s="36">
        <v>5238810</v>
      </c>
      <c r="D154" s="77">
        <v>1845</v>
      </c>
      <c r="E154" s="37">
        <f t="shared" si="20"/>
        <v>2839.4634146341464</v>
      </c>
      <c r="F154" s="38">
        <f t="shared" si="21"/>
        <v>0.77856859303303305</v>
      </c>
      <c r="G154" s="39">
        <f t="shared" si="22"/>
        <v>484.5402585410925</v>
      </c>
      <c r="H154" s="39">
        <f t="shared" si="23"/>
        <v>155.00241622187849</v>
      </c>
      <c r="I154" s="68">
        <f t="shared" si="24"/>
        <v>639.54267476297105</v>
      </c>
      <c r="J154" s="40">
        <f t="shared" si="25"/>
        <v>-35.453845465439485</v>
      </c>
      <c r="K154" s="37">
        <f t="shared" si="26"/>
        <v>604.08882929753156</v>
      </c>
      <c r="L154" s="37">
        <f t="shared" si="27"/>
        <v>1179956.2349376816</v>
      </c>
      <c r="M154" s="37">
        <f t="shared" si="28"/>
        <v>1114543.8900539458</v>
      </c>
      <c r="N154" s="63"/>
      <c r="O154" s="74"/>
      <c r="P154" s="69"/>
    </row>
    <row r="155" spans="1:16" s="34" customFormat="1" x14ac:dyDescent="0.2">
      <c r="A155" s="33">
        <v>935</v>
      </c>
      <c r="B155" s="34" t="s">
        <v>229</v>
      </c>
      <c r="C155" s="36">
        <v>3345391</v>
      </c>
      <c r="D155" s="77">
        <v>1330</v>
      </c>
      <c r="E155" s="37">
        <f t="shared" si="20"/>
        <v>2515.3315789473686</v>
      </c>
      <c r="F155" s="38">
        <f t="shared" si="21"/>
        <v>0.68969304493924488</v>
      </c>
      <c r="G155" s="39">
        <f t="shared" si="22"/>
        <v>679.0193599531591</v>
      </c>
      <c r="H155" s="39">
        <f t="shared" si="23"/>
        <v>268.4485587122507</v>
      </c>
      <c r="I155" s="68">
        <f t="shared" si="24"/>
        <v>947.4679186654098</v>
      </c>
      <c r="J155" s="40">
        <f t="shared" si="25"/>
        <v>-35.453845465439485</v>
      </c>
      <c r="K155" s="37">
        <f t="shared" si="26"/>
        <v>912.01407319997031</v>
      </c>
      <c r="L155" s="37">
        <f t="shared" si="27"/>
        <v>1260132.3318249951</v>
      </c>
      <c r="M155" s="37">
        <f t="shared" si="28"/>
        <v>1212978.7173559605</v>
      </c>
      <c r="N155" s="63"/>
      <c r="O155" s="74"/>
      <c r="P155" s="69"/>
    </row>
    <row r="156" spans="1:16" s="34" customFormat="1" x14ac:dyDescent="0.2">
      <c r="A156" s="33">
        <v>937</v>
      </c>
      <c r="B156" s="34" t="s">
        <v>230</v>
      </c>
      <c r="C156" s="36">
        <v>10043045</v>
      </c>
      <c r="D156" s="77">
        <v>3625</v>
      </c>
      <c r="E156" s="37">
        <f t="shared" si="20"/>
        <v>2770.4951724137932</v>
      </c>
      <c r="F156" s="38">
        <f t="shared" si="21"/>
        <v>0.75965779917222165</v>
      </c>
      <c r="G156" s="39">
        <f t="shared" si="22"/>
        <v>525.92120387330442</v>
      </c>
      <c r="H156" s="39">
        <f t="shared" si="23"/>
        <v>179.14130099900211</v>
      </c>
      <c r="I156" s="68">
        <f t="shared" si="24"/>
        <v>705.06250487230659</v>
      </c>
      <c r="J156" s="40">
        <f t="shared" si="25"/>
        <v>-35.453845465439485</v>
      </c>
      <c r="K156" s="37">
        <f t="shared" si="26"/>
        <v>669.6086594068671</v>
      </c>
      <c r="L156" s="37">
        <f t="shared" si="27"/>
        <v>2555851.5801621112</v>
      </c>
      <c r="M156" s="37">
        <f t="shared" si="28"/>
        <v>2427331.3903498934</v>
      </c>
      <c r="N156" s="63"/>
      <c r="O156" s="74"/>
      <c r="P156" s="69"/>
    </row>
    <row r="157" spans="1:16" s="34" customFormat="1" x14ac:dyDescent="0.2">
      <c r="A157" s="33">
        <v>938</v>
      </c>
      <c r="B157" s="34" t="s">
        <v>231</v>
      </c>
      <c r="C157" s="36">
        <v>3305685</v>
      </c>
      <c r="D157" s="77">
        <v>1207</v>
      </c>
      <c r="E157" s="37">
        <f t="shared" si="20"/>
        <v>2738.761391880696</v>
      </c>
      <c r="F157" s="38">
        <f t="shared" si="21"/>
        <v>0.75095653373807769</v>
      </c>
      <c r="G157" s="39">
        <f t="shared" si="22"/>
        <v>544.96147219316265</v>
      </c>
      <c r="H157" s="39">
        <f t="shared" si="23"/>
        <v>190.24812418558611</v>
      </c>
      <c r="I157" s="68">
        <f t="shared" si="24"/>
        <v>735.20959637874876</v>
      </c>
      <c r="J157" s="40">
        <f t="shared" si="25"/>
        <v>-35.453845465439485</v>
      </c>
      <c r="K157" s="37">
        <f t="shared" si="26"/>
        <v>699.75575091330927</v>
      </c>
      <c r="L157" s="37">
        <f t="shared" si="27"/>
        <v>887397.9828291497</v>
      </c>
      <c r="M157" s="37">
        <f t="shared" si="28"/>
        <v>844605.19135236426</v>
      </c>
      <c r="N157" s="63"/>
      <c r="O157" s="74"/>
      <c r="P157" s="69"/>
    </row>
    <row r="158" spans="1:16" s="34" customFormat="1" x14ac:dyDescent="0.2">
      <c r="A158" s="33">
        <v>940</v>
      </c>
      <c r="B158" s="34" t="s">
        <v>232</v>
      </c>
      <c r="C158" s="36">
        <v>3949187</v>
      </c>
      <c r="D158" s="77">
        <v>1225</v>
      </c>
      <c r="E158" s="37">
        <f t="shared" si="20"/>
        <v>3223.8261224489797</v>
      </c>
      <c r="F158" s="38">
        <f t="shared" si="21"/>
        <v>0.88395918588077327</v>
      </c>
      <c r="G158" s="39">
        <f t="shared" si="22"/>
        <v>253.92263385219246</v>
      </c>
      <c r="H158" s="39">
        <f t="shared" si="23"/>
        <v>20.475468486686825</v>
      </c>
      <c r="I158" s="68">
        <f t="shared" si="24"/>
        <v>274.39810233887931</v>
      </c>
      <c r="J158" s="40">
        <f t="shared" si="25"/>
        <v>-35.453845465439485</v>
      </c>
      <c r="K158" s="37">
        <f t="shared" si="26"/>
        <v>238.94425687343983</v>
      </c>
      <c r="L158" s="37">
        <f t="shared" si="27"/>
        <v>336137.67536512716</v>
      </c>
      <c r="M158" s="37">
        <f t="shared" si="28"/>
        <v>292706.71466996381</v>
      </c>
      <c r="N158" s="63"/>
      <c r="O158" s="74"/>
      <c r="P158" s="69"/>
    </row>
    <row r="159" spans="1:16" s="34" customFormat="1" x14ac:dyDescent="0.2">
      <c r="A159" s="33">
        <v>941</v>
      </c>
      <c r="B159" s="34" t="s">
        <v>233</v>
      </c>
      <c r="C159" s="36">
        <v>4483539</v>
      </c>
      <c r="D159" s="77">
        <v>958</v>
      </c>
      <c r="E159" s="37">
        <f t="shared" si="20"/>
        <v>4680.1033402922758</v>
      </c>
      <c r="F159" s="38">
        <f t="shared" si="21"/>
        <v>1.2832641033940007</v>
      </c>
      <c r="G159" s="39">
        <f t="shared" si="22"/>
        <v>-619.8436968537851</v>
      </c>
      <c r="H159" s="39">
        <f t="shared" si="23"/>
        <v>0</v>
      </c>
      <c r="I159" s="68">
        <f t="shared" si="24"/>
        <v>-619.8436968537851</v>
      </c>
      <c r="J159" s="40">
        <f t="shared" si="25"/>
        <v>-35.453845465439485</v>
      </c>
      <c r="K159" s="37">
        <f t="shared" si="26"/>
        <v>-655.29754231922459</v>
      </c>
      <c r="L159" s="37">
        <f t="shared" si="27"/>
        <v>-593810.26158592617</v>
      </c>
      <c r="M159" s="37">
        <f t="shared" si="28"/>
        <v>-627775.04554181721</v>
      </c>
      <c r="N159" s="63"/>
      <c r="O159" s="74"/>
      <c r="P159" s="69"/>
    </row>
    <row r="160" spans="1:16" s="34" customFormat="1" x14ac:dyDescent="0.2">
      <c r="A160" s="33">
        <v>1001</v>
      </c>
      <c r="B160" s="34" t="s">
        <v>234</v>
      </c>
      <c r="C160" s="36">
        <v>297105023</v>
      </c>
      <c r="D160" s="77">
        <v>91440</v>
      </c>
      <c r="E160" s="37">
        <f t="shared" si="20"/>
        <v>3249.1800415573052</v>
      </c>
      <c r="F160" s="38">
        <f t="shared" si="21"/>
        <v>0.89091112089296842</v>
      </c>
      <c r="G160" s="39">
        <f t="shared" si="22"/>
        <v>238.71028238719717</v>
      </c>
      <c r="H160" s="39">
        <f t="shared" si="23"/>
        <v>11.601596798772903</v>
      </c>
      <c r="I160" s="68">
        <f t="shared" si="24"/>
        <v>250.31187918597007</v>
      </c>
      <c r="J160" s="40">
        <f t="shared" si="25"/>
        <v>-35.453845465439485</v>
      </c>
      <c r="K160" s="37">
        <f t="shared" si="26"/>
        <v>214.85803372053059</v>
      </c>
      <c r="L160" s="37">
        <f t="shared" si="27"/>
        <v>22888518.232765105</v>
      </c>
      <c r="M160" s="37">
        <f t="shared" si="28"/>
        <v>19646618.603405315</v>
      </c>
      <c r="N160" s="63"/>
      <c r="O160" s="74"/>
      <c r="P160" s="69"/>
    </row>
    <row r="161" spans="1:16" s="34" customFormat="1" x14ac:dyDescent="0.2">
      <c r="A161" s="33">
        <v>1002</v>
      </c>
      <c r="B161" s="34" t="s">
        <v>235</v>
      </c>
      <c r="C161" s="36">
        <v>48848450</v>
      </c>
      <c r="D161" s="77">
        <v>15659</v>
      </c>
      <c r="E161" s="37">
        <f t="shared" si="20"/>
        <v>3119.5127402771568</v>
      </c>
      <c r="F161" s="38">
        <f t="shared" si="21"/>
        <v>0.85535690744553672</v>
      </c>
      <c r="G161" s="39">
        <f t="shared" si="22"/>
        <v>316.51066315528624</v>
      </c>
      <c r="H161" s="39">
        <f t="shared" si="23"/>
        <v>56.985152246824846</v>
      </c>
      <c r="I161" s="68">
        <f t="shared" si="24"/>
        <v>373.49581540211108</v>
      </c>
      <c r="J161" s="40">
        <f t="shared" si="25"/>
        <v>-35.453845465439485</v>
      </c>
      <c r="K161" s="37">
        <f t="shared" si="26"/>
        <v>338.04196993667159</v>
      </c>
      <c r="L161" s="37">
        <f t="shared" si="27"/>
        <v>5848570.9733816572</v>
      </c>
      <c r="M161" s="37">
        <f t="shared" si="28"/>
        <v>5293399.2072383408</v>
      </c>
      <c r="N161" s="63"/>
      <c r="O161" s="74"/>
      <c r="P161" s="69"/>
    </row>
    <row r="162" spans="1:16" s="34" customFormat="1" x14ac:dyDescent="0.2">
      <c r="A162" s="33">
        <v>1003</v>
      </c>
      <c r="B162" s="34" t="s">
        <v>236</v>
      </c>
      <c r="C162" s="36">
        <v>29070862</v>
      </c>
      <c r="D162" s="77">
        <v>9726</v>
      </c>
      <c r="E162" s="37">
        <f t="shared" si="20"/>
        <v>2988.9843717869626</v>
      </c>
      <c r="F162" s="38">
        <f t="shared" si="21"/>
        <v>0.81956659309158275</v>
      </c>
      <c r="G162" s="39">
        <f t="shared" si="22"/>
        <v>394.82768424940275</v>
      </c>
      <c r="H162" s="39">
        <f t="shared" si="23"/>
        <v>102.67008121839282</v>
      </c>
      <c r="I162" s="68">
        <f t="shared" si="24"/>
        <v>497.4977654677956</v>
      </c>
      <c r="J162" s="40">
        <f t="shared" si="25"/>
        <v>-35.453845465439485</v>
      </c>
      <c r="K162" s="37">
        <f t="shared" si="26"/>
        <v>462.04392000235612</v>
      </c>
      <c r="L162" s="37">
        <f t="shared" si="27"/>
        <v>4838663.2669397797</v>
      </c>
      <c r="M162" s="37">
        <f t="shared" si="28"/>
        <v>4493839.1659429157</v>
      </c>
      <c r="N162" s="63"/>
      <c r="O162" s="74"/>
      <c r="P162" s="69"/>
    </row>
    <row r="163" spans="1:16" s="34" customFormat="1" x14ac:dyDescent="0.2">
      <c r="A163" s="33">
        <v>1004</v>
      </c>
      <c r="B163" s="34" t="s">
        <v>237</v>
      </c>
      <c r="C163" s="36">
        <v>30404557</v>
      </c>
      <c r="D163" s="77">
        <v>9066</v>
      </c>
      <c r="E163" s="37">
        <f t="shared" si="20"/>
        <v>3353.6903816457093</v>
      </c>
      <c r="F163" s="38">
        <f t="shared" si="21"/>
        <v>0.91956740433746442</v>
      </c>
      <c r="G163" s="39">
        <f t="shared" si="22"/>
        <v>176.00407833415474</v>
      </c>
      <c r="H163" s="39">
        <f t="shared" si="23"/>
        <v>0</v>
      </c>
      <c r="I163" s="68">
        <f t="shared" si="24"/>
        <v>176.00407833415474</v>
      </c>
      <c r="J163" s="40">
        <f t="shared" si="25"/>
        <v>-35.453845465439485</v>
      </c>
      <c r="K163" s="37">
        <f t="shared" si="26"/>
        <v>140.55023286871526</v>
      </c>
      <c r="L163" s="37">
        <f t="shared" si="27"/>
        <v>1595652.9741774469</v>
      </c>
      <c r="M163" s="37">
        <f t="shared" si="28"/>
        <v>1274228.4111877724</v>
      </c>
      <c r="N163" s="63"/>
      <c r="O163" s="74"/>
      <c r="P163" s="69"/>
    </row>
    <row r="164" spans="1:16" s="34" customFormat="1" x14ac:dyDescent="0.2">
      <c r="A164" s="33">
        <v>1014</v>
      </c>
      <c r="B164" s="34" t="s">
        <v>238</v>
      </c>
      <c r="C164" s="36">
        <v>41654249</v>
      </c>
      <c r="D164" s="77">
        <v>14532</v>
      </c>
      <c r="E164" s="37">
        <f t="shared" si="20"/>
        <v>2866.3810211946052</v>
      </c>
      <c r="F164" s="38">
        <f t="shared" si="21"/>
        <v>0.7859492843846394</v>
      </c>
      <c r="G164" s="39">
        <f t="shared" si="22"/>
        <v>468.38969460481718</v>
      </c>
      <c r="H164" s="39">
        <f t="shared" si="23"/>
        <v>145.5812539257179</v>
      </c>
      <c r="I164" s="68">
        <f t="shared" si="24"/>
        <v>613.97094853053511</v>
      </c>
      <c r="J164" s="40">
        <f t="shared" si="25"/>
        <v>-35.453845465439485</v>
      </c>
      <c r="K164" s="37">
        <f t="shared" si="26"/>
        <v>578.51710306509563</v>
      </c>
      <c r="L164" s="37">
        <f t="shared" si="27"/>
        <v>8922225.8240457363</v>
      </c>
      <c r="M164" s="37">
        <f t="shared" si="28"/>
        <v>8407010.5417419691</v>
      </c>
      <c r="N164" s="63"/>
      <c r="O164" s="74"/>
      <c r="P164" s="69"/>
    </row>
    <row r="165" spans="1:16" s="34" customFormat="1" x14ac:dyDescent="0.2">
      <c r="A165" s="33">
        <v>1017</v>
      </c>
      <c r="B165" s="34" t="s">
        <v>239</v>
      </c>
      <c r="C165" s="36">
        <v>17604400</v>
      </c>
      <c r="D165" s="77">
        <v>6656</v>
      </c>
      <c r="E165" s="37">
        <f t="shared" si="20"/>
        <v>2644.8918269230771</v>
      </c>
      <c r="F165" s="38">
        <f t="shared" si="21"/>
        <v>0.72521790483340032</v>
      </c>
      <c r="G165" s="39">
        <f t="shared" si="22"/>
        <v>601.28321116773407</v>
      </c>
      <c r="H165" s="39">
        <f t="shared" si="23"/>
        <v>223.10247192075272</v>
      </c>
      <c r="I165" s="68">
        <f t="shared" si="24"/>
        <v>824.38568308848676</v>
      </c>
      <c r="J165" s="40">
        <f t="shared" si="25"/>
        <v>-35.453845465439485</v>
      </c>
      <c r="K165" s="37">
        <f t="shared" si="26"/>
        <v>788.93183762304727</v>
      </c>
      <c r="L165" s="37">
        <f t="shared" si="27"/>
        <v>5487111.1066369675</v>
      </c>
      <c r="M165" s="37">
        <f t="shared" si="28"/>
        <v>5251130.3112190031</v>
      </c>
      <c r="N165" s="63"/>
      <c r="O165" s="74"/>
      <c r="P165" s="69"/>
    </row>
    <row r="166" spans="1:16" s="34" customFormat="1" x14ac:dyDescent="0.2">
      <c r="A166" s="33">
        <v>1018</v>
      </c>
      <c r="B166" s="34" t="s">
        <v>240</v>
      </c>
      <c r="C166" s="36">
        <v>36650964</v>
      </c>
      <c r="D166" s="77">
        <v>11342</v>
      </c>
      <c r="E166" s="37">
        <f t="shared" si="20"/>
        <v>3231.4374889790161</v>
      </c>
      <c r="F166" s="38">
        <f t="shared" si="21"/>
        <v>0.88604618967867665</v>
      </c>
      <c r="G166" s="39">
        <f t="shared" si="22"/>
        <v>249.35581393417067</v>
      </c>
      <c r="H166" s="39">
        <f t="shared" si="23"/>
        <v>17.811490201174113</v>
      </c>
      <c r="I166" s="68">
        <f t="shared" si="24"/>
        <v>267.16730413534481</v>
      </c>
      <c r="J166" s="40">
        <f t="shared" si="25"/>
        <v>-35.453845465439485</v>
      </c>
      <c r="K166" s="37">
        <f t="shared" si="26"/>
        <v>231.71345866990532</v>
      </c>
      <c r="L166" s="37">
        <f t="shared" si="27"/>
        <v>3030211.563503081</v>
      </c>
      <c r="M166" s="37">
        <f t="shared" si="28"/>
        <v>2628094.048234066</v>
      </c>
      <c r="N166" s="63"/>
      <c r="O166" s="74"/>
      <c r="P166" s="69"/>
    </row>
    <row r="167" spans="1:16" s="34" customFormat="1" x14ac:dyDescent="0.2">
      <c r="A167" s="33">
        <v>1021</v>
      </c>
      <c r="B167" s="34" t="s">
        <v>241</v>
      </c>
      <c r="C167" s="36">
        <v>6141040</v>
      </c>
      <c r="D167" s="77">
        <v>2308</v>
      </c>
      <c r="E167" s="37">
        <f t="shared" si="20"/>
        <v>2660.7625649913343</v>
      </c>
      <c r="F167" s="38">
        <f t="shared" si="21"/>
        <v>0.72956959260106646</v>
      </c>
      <c r="G167" s="39">
        <f t="shared" si="22"/>
        <v>591.76076832677973</v>
      </c>
      <c r="H167" s="39">
        <f t="shared" si="23"/>
        <v>217.54771359686271</v>
      </c>
      <c r="I167" s="68">
        <f t="shared" si="24"/>
        <v>809.30848192364238</v>
      </c>
      <c r="J167" s="40">
        <f t="shared" si="25"/>
        <v>-35.453845465439485</v>
      </c>
      <c r="K167" s="37">
        <f t="shared" si="26"/>
        <v>773.85463645820289</v>
      </c>
      <c r="L167" s="37">
        <f t="shared" si="27"/>
        <v>1867883.9762797665</v>
      </c>
      <c r="M167" s="37">
        <f t="shared" si="28"/>
        <v>1786056.5009455322</v>
      </c>
      <c r="N167" s="63"/>
      <c r="O167" s="74"/>
      <c r="P167" s="69"/>
    </row>
    <row r="168" spans="1:16" s="34" customFormat="1" x14ac:dyDescent="0.2">
      <c r="A168" s="33">
        <v>1026</v>
      </c>
      <c r="B168" s="34" t="s">
        <v>242</v>
      </c>
      <c r="C168" s="36">
        <v>2815804</v>
      </c>
      <c r="D168" s="77">
        <v>943</v>
      </c>
      <c r="E168" s="37">
        <f t="shared" si="20"/>
        <v>2986.0063626723222</v>
      </c>
      <c r="F168" s="38">
        <f t="shared" si="21"/>
        <v>0.8187500358665537</v>
      </c>
      <c r="G168" s="39">
        <f t="shared" si="22"/>
        <v>396.61448971818697</v>
      </c>
      <c r="H168" s="39">
        <f t="shared" si="23"/>
        <v>103.71238440851695</v>
      </c>
      <c r="I168" s="68">
        <f t="shared" si="24"/>
        <v>500.32687412670396</v>
      </c>
      <c r="J168" s="40">
        <f t="shared" si="25"/>
        <v>-35.453845465439485</v>
      </c>
      <c r="K168" s="37">
        <f t="shared" si="26"/>
        <v>464.87302866126447</v>
      </c>
      <c r="L168" s="37">
        <f t="shared" si="27"/>
        <v>471808.24230148183</v>
      </c>
      <c r="M168" s="37">
        <f t="shared" si="28"/>
        <v>438375.26602757239</v>
      </c>
      <c r="N168" s="63"/>
      <c r="O168" s="74"/>
      <c r="P168" s="69"/>
    </row>
    <row r="169" spans="1:16" s="34" customFormat="1" x14ac:dyDescent="0.2">
      <c r="A169" s="33">
        <v>1027</v>
      </c>
      <c r="B169" s="34" t="s">
        <v>243</v>
      </c>
      <c r="C169" s="36">
        <v>4864708</v>
      </c>
      <c r="D169" s="77">
        <v>1786</v>
      </c>
      <c r="E169" s="37">
        <f t="shared" si="20"/>
        <v>2723.8006718924971</v>
      </c>
      <c r="F169" s="38">
        <f t="shared" si="21"/>
        <v>0.74685436899387236</v>
      </c>
      <c r="G169" s="39">
        <f t="shared" si="22"/>
        <v>553.93790418608205</v>
      </c>
      <c r="H169" s="39">
        <f t="shared" si="23"/>
        <v>195.48437618145573</v>
      </c>
      <c r="I169" s="68">
        <f t="shared" si="24"/>
        <v>749.42228036753772</v>
      </c>
      <c r="J169" s="40">
        <f t="shared" si="25"/>
        <v>-35.453845465439485</v>
      </c>
      <c r="K169" s="37">
        <f t="shared" si="26"/>
        <v>713.96843490209824</v>
      </c>
      <c r="L169" s="37">
        <f t="shared" si="27"/>
        <v>1338468.1927364224</v>
      </c>
      <c r="M169" s="37">
        <f t="shared" si="28"/>
        <v>1275147.6247351475</v>
      </c>
      <c r="N169" s="63"/>
      <c r="O169" s="74"/>
      <c r="P169" s="69"/>
    </row>
    <row r="170" spans="1:16" s="34" customFormat="1" x14ac:dyDescent="0.2">
      <c r="A170" s="33">
        <v>1029</v>
      </c>
      <c r="B170" s="34" t="s">
        <v>244</v>
      </c>
      <c r="C170" s="36">
        <v>14298726</v>
      </c>
      <c r="D170" s="77">
        <v>4938</v>
      </c>
      <c r="E170" s="37">
        <f t="shared" si="20"/>
        <v>2895.6512758201702</v>
      </c>
      <c r="F170" s="38">
        <f t="shared" si="21"/>
        <v>0.79397506166498555</v>
      </c>
      <c r="G170" s="39">
        <f t="shared" si="22"/>
        <v>450.82754182947821</v>
      </c>
      <c r="H170" s="39">
        <f t="shared" si="23"/>
        <v>135.33666480677016</v>
      </c>
      <c r="I170" s="68">
        <f t="shared" si="24"/>
        <v>586.16420663624831</v>
      </c>
      <c r="J170" s="40">
        <f t="shared" si="25"/>
        <v>-35.453845465439485</v>
      </c>
      <c r="K170" s="37">
        <f t="shared" si="26"/>
        <v>550.71036117080882</v>
      </c>
      <c r="L170" s="37">
        <f t="shared" si="27"/>
        <v>2894478.8523697942</v>
      </c>
      <c r="M170" s="37">
        <f t="shared" si="28"/>
        <v>2719407.7634614538</v>
      </c>
      <c r="N170" s="63"/>
      <c r="O170" s="74"/>
      <c r="P170" s="69"/>
    </row>
    <row r="171" spans="1:16" s="34" customFormat="1" x14ac:dyDescent="0.2">
      <c r="A171" s="33">
        <v>1032</v>
      </c>
      <c r="B171" s="34" t="s">
        <v>245</v>
      </c>
      <c r="C171" s="36">
        <v>25057262</v>
      </c>
      <c r="D171" s="77">
        <v>8571</v>
      </c>
      <c r="E171" s="37">
        <f t="shared" si="20"/>
        <v>2923.4934080037333</v>
      </c>
      <c r="F171" s="38">
        <f t="shared" si="21"/>
        <v>0.80160925394563853</v>
      </c>
      <c r="G171" s="39">
        <f t="shared" si="22"/>
        <v>434.12226251934032</v>
      </c>
      <c r="H171" s="39">
        <f t="shared" si="23"/>
        <v>125.59191854252308</v>
      </c>
      <c r="I171" s="68">
        <f t="shared" si="24"/>
        <v>559.71418106186343</v>
      </c>
      <c r="J171" s="40">
        <f t="shared" si="25"/>
        <v>-35.453845465439485</v>
      </c>
      <c r="K171" s="37">
        <f t="shared" si="26"/>
        <v>524.26033559642394</v>
      </c>
      <c r="L171" s="37">
        <f t="shared" si="27"/>
        <v>4797310.2458812315</v>
      </c>
      <c r="M171" s="37">
        <f t="shared" si="28"/>
        <v>4493435.3363969494</v>
      </c>
      <c r="N171" s="63"/>
      <c r="O171" s="74"/>
      <c r="P171" s="69"/>
    </row>
    <row r="172" spans="1:16" s="34" customFormat="1" x14ac:dyDescent="0.2">
      <c r="A172" s="33">
        <v>1034</v>
      </c>
      <c r="B172" s="34" t="s">
        <v>246</v>
      </c>
      <c r="C172" s="36">
        <v>4944094</v>
      </c>
      <c r="D172" s="77">
        <v>1699</v>
      </c>
      <c r="E172" s="37">
        <f t="shared" si="20"/>
        <v>2910.0023543260741</v>
      </c>
      <c r="F172" s="38">
        <f t="shared" si="21"/>
        <v>0.79791006535028142</v>
      </c>
      <c r="G172" s="39">
        <f t="shared" si="22"/>
        <v>442.2168947259359</v>
      </c>
      <c r="H172" s="39">
        <f t="shared" si="23"/>
        <v>130.31378732970381</v>
      </c>
      <c r="I172" s="68">
        <f t="shared" si="24"/>
        <v>572.53068205563977</v>
      </c>
      <c r="J172" s="40">
        <f t="shared" si="25"/>
        <v>-35.453845465439485</v>
      </c>
      <c r="K172" s="37">
        <f t="shared" si="26"/>
        <v>537.07683659020029</v>
      </c>
      <c r="L172" s="37">
        <f t="shared" si="27"/>
        <v>972729.62881253194</v>
      </c>
      <c r="M172" s="37">
        <f t="shared" si="28"/>
        <v>912493.54536675033</v>
      </c>
      <c r="N172" s="63"/>
      <c r="O172" s="74"/>
      <c r="P172" s="69"/>
    </row>
    <row r="173" spans="1:16" s="34" customFormat="1" x14ac:dyDescent="0.2">
      <c r="A173" s="33">
        <v>1037</v>
      </c>
      <c r="B173" s="34" t="s">
        <v>247</v>
      </c>
      <c r="C173" s="36">
        <v>18799707</v>
      </c>
      <c r="D173" s="77">
        <v>6024</v>
      </c>
      <c r="E173" s="37">
        <f t="shared" si="20"/>
        <v>3120.801294820717</v>
      </c>
      <c r="F173" s="38">
        <f t="shared" si="21"/>
        <v>0.85571022353084203</v>
      </c>
      <c r="G173" s="39">
        <f t="shared" si="22"/>
        <v>315.73753042915013</v>
      </c>
      <c r="H173" s="39">
        <f t="shared" si="23"/>
        <v>56.534158156578791</v>
      </c>
      <c r="I173" s="68">
        <f t="shared" si="24"/>
        <v>372.2716885857289</v>
      </c>
      <c r="J173" s="40">
        <f t="shared" si="25"/>
        <v>-35.453845465439485</v>
      </c>
      <c r="K173" s="37">
        <f t="shared" si="26"/>
        <v>336.81784312028941</v>
      </c>
      <c r="L173" s="37">
        <f t="shared" si="27"/>
        <v>2242564.6520404308</v>
      </c>
      <c r="M173" s="37">
        <f t="shared" si="28"/>
        <v>2028990.6869566233</v>
      </c>
      <c r="N173" s="63"/>
      <c r="O173" s="74"/>
      <c r="P173" s="69"/>
    </row>
    <row r="174" spans="1:16" s="34" customFormat="1" x14ac:dyDescent="0.2">
      <c r="A174" s="33">
        <v>1046</v>
      </c>
      <c r="B174" s="34" t="s">
        <v>248</v>
      </c>
      <c r="C174" s="36">
        <v>8432941</v>
      </c>
      <c r="D174" s="77">
        <v>1842</v>
      </c>
      <c r="E174" s="37">
        <f t="shared" si="20"/>
        <v>4578.1438653637351</v>
      </c>
      <c r="F174" s="38">
        <f t="shared" si="21"/>
        <v>1.2553072561487162</v>
      </c>
      <c r="G174" s="39">
        <f t="shared" si="22"/>
        <v>-558.66801189666069</v>
      </c>
      <c r="H174" s="39">
        <f t="shared" si="23"/>
        <v>0</v>
      </c>
      <c r="I174" s="68">
        <f t="shared" si="24"/>
        <v>-558.66801189666069</v>
      </c>
      <c r="J174" s="40">
        <f t="shared" si="25"/>
        <v>-35.453845465439485</v>
      </c>
      <c r="K174" s="37">
        <f t="shared" si="26"/>
        <v>-594.12185736210017</v>
      </c>
      <c r="L174" s="37">
        <f t="shared" si="27"/>
        <v>-1029066.4779136489</v>
      </c>
      <c r="M174" s="37">
        <f t="shared" si="28"/>
        <v>-1094372.4612609886</v>
      </c>
      <c r="N174" s="63"/>
      <c r="O174" s="74"/>
      <c r="P174" s="69"/>
    </row>
    <row r="175" spans="1:16" s="34" customFormat="1" x14ac:dyDescent="0.2">
      <c r="A175" s="33">
        <v>1101</v>
      </c>
      <c r="B175" s="34" t="s">
        <v>249</v>
      </c>
      <c r="C175" s="36">
        <v>55242502</v>
      </c>
      <c r="D175" s="77">
        <v>14898</v>
      </c>
      <c r="E175" s="37">
        <f t="shared" si="20"/>
        <v>3708.0481943885084</v>
      </c>
      <c r="F175" s="38">
        <f t="shared" si="21"/>
        <v>1.0167307846703544</v>
      </c>
      <c r="G175" s="39">
        <f t="shared" si="22"/>
        <v>-36.610609311524691</v>
      </c>
      <c r="H175" s="39">
        <f t="shared" si="23"/>
        <v>0</v>
      </c>
      <c r="I175" s="68">
        <f t="shared" si="24"/>
        <v>-36.610609311524691</v>
      </c>
      <c r="J175" s="40">
        <f t="shared" si="25"/>
        <v>-35.453845465439485</v>
      </c>
      <c r="K175" s="37">
        <f t="shared" si="26"/>
        <v>-72.064454776964169</v>
      </c>
      <c r="L175" s="37">
        <f t="shared" si="27"/>
        <v>-545424.85752309486</v>
      </c>
      <c r="M175" s="37">
        <f t="shared" si="28"/>
        <v>-1073616.2472672123</v>
      </c>
      <c r="N175" s="63"/>
      <c r="O175" s="74"/>
      <c r="P175" s="69"/>
    </row>
    <row r="176" spans="1:16" s="34" customFormat="1" x14ac:dyDescent="0.2">
      <c r="A176" s="33">
        <v>1102</v>
      </c>
      <c r="B176" s="34" t="s">
        <v>250</v>
      </c>
      <c r="C176" s="36">
        <v>299763041</v>
      </c>
      <c r="D176" s="77">
        <v>76328</v>
      </c>
      <c r="E176" s="37">
        <f t="shared" si="20"/>
        <v>3927.3011345770883</v>
      </c>
      <c r="F176" s="38">
        <f t="shared" si="21"/>
        <v>1.0768489930195797</v>
      </c>
      <c r="G176" s="39">
        <f t="shared" si="22"/>
        <v>-168.16237342467267</v>
      </c>
      <c r="H176" s="39">
        <f t="shared" si="23"/>
        <v>0</v>
      </c>
      <c r="I176" s="68">
        <f t="shared" si="24"/>
        <v>-168.16237342467267</v>
      </c>
      <c r="J176" s="40">
        <f t="shared" si="25"/>
        <v>-35.453845465439485</v>
      </c>
      <c r="K176" s="37">
        <f t="shared" si="26"/>
        <v>-203.61621889011215</v>
      </c>
      <c r="L176" s="37">
        <f t="shared" si="27"/>
        <v>-12835497.638758415</v>
      </c>
      <c r="M176" s="37">
        <f t="shared" si="28"/>
        <v>-15541618.75544448</v>
      </c>
      <c r="N176" s="63"/>
      <c r="O176" s="74"/>
      <c r="P176" s="69"/>
    </row>
    <row r="177" spans="1:16" s="34" customFormat="1" x14ac:dyDescent="0.2">
      <c r="A177" s="33">
        <v>1103</v>
      </c>
      <c r="B177" s="34" t="s">
        <v>251</v>
      </c>
      <c r="C177" s="36">
        <v>649234826</v>
      </c>
      <c r="D177" s="77">
        <v>133140</v>
      </c>
      <c r="E177" s="37">
        <f t="shared" si="20"/>
        <v>4876.3318762205199</v>
      </c>
      <c r="F177" s="38">
        <f t="shared" si="21"/>
        <v>1.3370691196316442</v>
      </c>
      <c r="G177" s="39">
        <f t="shared" si="22"/>
        <v>-737.58081841073158</v>
      </c>
      <c r="H177" s="39">
        <f t="shared" si="23"/>
        <v>0</v>
      </c>
      <c r="I177" s="68">
        <f t="shared" si="24"/>
        <v>-737.58081841073158</v>
      </c>
      <c r="J177" s="40">
        <f t="shared" si="25"/>
        <v>-35.453845465439485</v>
      </c>
      <c r="K177" s="37">
        <f t="shared" si="26"/>
        <v>-773.03466387617107</v>
      </c>
      <c r="L177" s="37">
        <f t="shared" si="27"/>
        <v>-98201510.163204804</v>
      </c>
      <c r="M177" s="37">
        <f t="shared" si="28"/>
        <v>-102921835.14847341</v>
      </c>
      <c r="N177" s="63"/>
      <c r="O177" s="74"/>
      <c r="P177" s="69"/>
    </row>
    <row r="178" spans="1:16" s="34" customFormat="1" x14ac:dyDescent="0.2">
      <c r="A178" s="33">
        <v>1106</v>
      </c>
      <c r="B178" s="34" t="s">
        <v>252</v>
      </c>
      <c r="C178" s="36">
        <v>135832227</v>
      </c>
      <c r="D178" s="77">
        <v>37167</v>
      </c>
      <c r="E178" s="37">
        <f t="shared" si="20"/>
        <v>3654.6459762692712</v>
      </c>
      <c r="F178" s="38">
        <f t="shared" si="21"/>
        <v>1.0020881273247253</v>
      </c>
      <c r="G178" s="39">
        <f t="shared" si="22"/>
        <v>-4.569278439982372</v>
      </c>
      <c r="H178" s="39">
        <f t="shared" si="23"/>
        <v>0</v>
      </c>
      <c r="I178" s="68">
        <f t="shared" si="24"/>
        <v>-4.569278439982372</v>
      </c>
      <c r="J178" s="40">
        <f t="shared" si="25"/>
        <v>-35.453845465439485</v>
      </c>
      <c r="K178" s="37">
        <f t="shared" si="26"/>
        <v>-40.023123905421855</v>
      </c>
      <c r="L178" s="37">
        <f t="shared" si="27"/>
        <v>-169826.37177882483</v>
      </c>
      <c r="M178" s="37">
        <f t="shared" si="28"/>
        <v>-1487539.446192814</v>
      </c>
      <c r="N178" s="63"/>
      <c r="O178" s="74"/>
      <c r="P178" s="69"/>
    </row>
    <row r="179" spans="1:16" s="34" customFormat="1" x14ac:dyDescent="0.2">
      <c r="A179" s="33">
        <v>1111</v>
      </c>
      <c r="B179" s="34" t="s">
        <v>253</v>
      </c>
      <c r="C179" s="36">
        <v>10560216</v>
      </c>
      <c r="D179" s="77">
        <v>3331</v>
      </c>
      <c r="E179" s="37">
        <f t="shared" si="20"/>
        <v>3170.2839987991592</v>
      </c>
      <c r="F179" s="38">
        <f t="shared" si="21"/>
        <v>0.8692781670434826</v>
      </c>
      <c r="G179" s="39">
        <f t="shared" si="22"/>
        <v>286.04790804208477</v>
      </c>
      <c r="H179" s="39">
        <f t="shared" si="23"/>
        <v>39.215211764124</v>
      </c>
      <c r="I179" s="68">
        <f t="shared" si="24"/>
        <v>325.26311980620875</v>
      </c>
      <c r="J179" s="40">
        <f t="shared" si="25"/>
        <v>-35.453845465439485</v>
      </c>
      <c r="K179" s="37">
        <f t="shared" si="26"/>
        <v>289.80927434076926</v>
      </c>
      <c r="L179" s="37">
        <f t="shared" si="27"/>
        <v>1083451.4520744814</v>
      </c>
      <c r="M179" s="37">
        <f t="shared" si="28"/>
        <v>965354.69282910239</v>
      </c>
      <c r="N179" s="63"/>
      <c r="O179" s="74"/>
      <c r="P179" s="69"/>
    </row>
    <row r="180" spans="1:16" s="34" customFormat="1" x14ac:dyDescent="0.2">
      <c r="A180" s="33">
        <v>1112</v>
      </c>
      <c r="B180" s="34" t="s">
        <v>254</v>
      </c>
      <c r="C180" s="36">
        <v>9549469</v>
      </c>
      <c r="D180" s="77">
        <v>3237</v>
      </c>
      <c r="E180" s="37">
        <f t="shared" si="20"/>
        <v>2950.0985480383069</v>
      </c>
      <c r="F180" s="38">
        <f t="shared" si="21"/>
        <v>0.80890426832666862</v>
      </c>
      <c r="G180" s="39">
        <f t="shared" si="22"/>
        <v>418.15917849859613</v>
      </c>
      <c r="H180" s="39">
        <f t="shared" si="23"/>
        <v>116.2801195304223</v>
      </c>
      <c r="I180" s="68">
        <f t="shared" si="24"/>
        <v>534.43929802901846</v>
      </c>
      <c r="J180" s="40">
        <f t="shared" si="25"/>
        <v>-35.453845465439485</v>
      </c>
      <c r="K180" s="37">
        <f t="shared" si="26"/>
        <v>498.98545256357897</v>
      </c>
      <c r="L180" s="37">
        <f t="shared" si="27"/>
        <v>1729980.0077199328</v>
      </c>
      <c r="M180" s="37">
        <f t="shared" si="28"/>
        <v>1615215.9099483052</v>
      </c>
      <c r="N180" s="63"/>
      <c r="O180" s="74"/>
      <c r="P180" s="69"/>
    </row>
    <row r="181" spans="1:16" s="34" customFormat="1" x14ac:dyDescent="0.2">
      <c r="A181" s="33">
        <v>1114</v>
      </c>
      <c r="B181" s="34" t="s">
        <v>255</v>
      </c>
      <c r="C181" s="36">
        <v>8562738</v>
      </c>
      <c r="D181" s="77">
        <v>2826</v>
      </c>
      <c r="E181" s="37">
        <f t="shared" si="20"/>
        <v>3029.9851380042464</v>
      </c>
      <c r="F181" s="38">
        <f t="shared" si="21"/>
        <v>0.8308088259383053</v>
      </c>
      <c r="G181" s="39">
        <f t="shared" si="22"/>
        <v>370.22722451903246</v>
      </c>
      <c r="H181" s="39">
        <f t="shared" si="23"/>
        <v>88.319813042343469</v>
      </c>
      <c r="I181" s="68">
        <f t="shared" si="24"/>
        <v>458.54703756137593</v>
      </c>
      <c r="J181" s="40">
        <f t="shared" si="25"/>
        <v>-35.453845465439485</v>
      </c>
      <c r="K181" s="37">
        <f t="shared" si="26"/>
        <v>423.09319209593644</v>
      </c>
      <c r="L181" s="37">
        <f t="shared" si="27"/>
        <v>1295853.9281484485</v>
      </c>
      <c r="M181" s="37">
        <f t="shared" si="28"/>
        <v>1195661.3608631163</v>
      </c>
      <c r="N181" s="63"/>
      <c r="O181" s="74"/>
      <c r="P181" s="69"/>
    </row>
    <row r="182" spans="1:16" s="34" customFormat="1" x14ac:dyDescent="0.2">
      <c r="A182" s="33">
        <v>1119</v>
      </c>
      <c r="B182" s="34" t="s">
        <v>256</v>
      </c>
      <c r="C182" s="36">
        <v>60322709</v>
      </c>
      <c r="D182" s="77">
        <v>18762</v>
      </c>
      <c r="E182" s="37">
        <f t="shared" si="20"/>
        <v>3215.1534484596523</v>
      </c>
      <c r="F182" s="38">
        <f t="shared" si="21"/>
        <v>0.88158117616566134</v>
      </c>
      <c r="G182" s="39">
        <f t="shared" si="22"/>
        <v>259.12623824578895</v>
      </c>
      <c r="H182" s="39">
        <f t="shared" si="23"/>
        <v>23.510904382951434</v>
      </c>
      <c r="I182" s="68">
        <f t="shared" si="24"/>
        <v>282.63714262874038</v>
      </c>
      <c r="J182" s="40">
        <f t="shared" si="25"/>
        <v>-35.453845465439485</v>
      </c>
      <c r="K182" s="37">
        <f t="shared" si="26"/>
        <v>247.18329716330089</v>
      </c>
      <c r="L182" s="37">
        <f t="shared" si="27"/>
        <v>5302838.0700004268</v>
      </c>
      <c r="M182" s="37">
        <f t="shared" si="28"/>
        <v>4637653.0213778513</v>
      </c>
      <c r="N182" s="63"/>
      <c r="O182" s="74"/>
      <c r="P182" s="69"/>
    </row>
    <row r="183" spans="1:16" s="34" customFormat="1" x14ac:dyDescent="0.2">
      <c r="A183" s="33">
        <v>1120</v>
      </c>
      <c r="B183" s="34" t="s">
        <v>257</v>
      </c>
      <c r="C183" s="36">
        <v>67255024</v>
      </c>
      <c r="D183" s="77">
        <v>19217</v>
      </c>
      <c r="E183" s="37">
        <f t="shared" si="20"/>
        <v>3499.7670812301608</v>
      </c>
      <c r="F183" s="38">
        <f t="shared" si="21"/>
        <v>0.95962100386060856</v>
      </c>
      <c r="G183" s="39">
        <f t="shared" si="22"/>
        <v>88.358058583483853</v>
      </c>
      <c r="H183" s="39">
        <f t="shared" si="23"/>
        <v>0</v>
      </c>
      <c r="I183" s="68">
        <f t="shared" si="24"/>
        <v>88.358058583483853</v>
      </c>
      <c r="J183" s="40">
        <f t="shared" si="25"/>
        <v>-35.453845465439485</v>
      </c>
      <c r="K183" s="37">
        <f t="shared" si="26"/>
        <v>52.904213118044368</v>
      </c>
      <c r="L183" s="37">
        <f t="shared" si="27"/>
        <v>1697976.8117988091</v>
      </c>
      <c r="M183" s="37">
        <f t="shared" si="28"/>
        <v>1016660.2634894586</v>
      </c>
      <c r="N183" s="63"/>
      <c r="O183" s="74"/>
      <c r="P183" s="69"/>
    </row>
    <row r="184" spans="1:16" s="34" customFormat="1" x14ac:dyDescent="0.2">
      <c r="A184" s="33">
        <v>1121</v>
      </c>
      <c r="B184" s="34" t="s">
        <v>258</v>
      </c>
      <c r="C184" s="36">
        <v>68229159</v>
      </c>
      <c r="D184" s="77">
        <v>18699</v>
      </c>
      <c r="E184" s="37">
        <f t="shared" si="20"/>
        <v>3648.8132520455638</v>
      </c>
      <c r="F184" s="38">
        <f t="shared" si="21"/>
        <v>1.0004888195579842</v>
      </c>
      <c r="G184" s="39">
        <f t="shared" si="22"/>
        <v>-1.0696439057579481</v>
      </c>
      <c r="H184" s="39">
        <f t="shared" si="23"/>
        <v>0</v>
      </c>
      <c r="I184" s="68">
        <f t="shared" si="24"/>
        <v>-1.0696439057579481</v>
      </c>
      <c r="J184" s="40">
        <f t="shared" si="25"/>
        <v>-35.453845465439485</v>
      </c>
      <c r="K184" s="37">
        <f t="shared" si="26"/>
        <v>-36.523489371197435</v>
      </c>
      <c r="L184" s="37">
        <f t="shared" si="27"/>
        <v>-20001.271393767871</v>
      </c>
      <c r="M184" s="37">
        <f t="shared" si="28"/>
        <v>-682952.72775202082</v>
      </c>
      <c r="N184" s="63"/>
      <c r="O184" s="74"/>
      <c r="P184" s="69"/>
    </row>
    <row r="185" spans="1:16" s="34" customFormat="1" x14ac:dyDescent="0.2">
      <c r="A185" s="33">
        <v>1122</v>
      </c>
      <c r="B185" s="34" t="s">
        <v>259</v>
      </c>
      <c r="C185" s="36">
        <v>41412021</v>
      </c>
      <c r="D185" s="77">
        <v>11866</v>
      </c>
      <c r="E185" s="37">
        <f t="shared" si="20"/>
        <v>3489.9731164672171</v>
      </c>
      <c r="F185" s="38">
        <f t="shared" si="21"/>
        <v>0.95693554106281342</v>
      </c>
      <c r="G185" s="39">
        <f t="shared" si="22"/>
        <v>94.234437441250066</v>
      </c>
      <c r="H185" s="39">
        <f t="shared" si="23"/>
        <v>0</v>
      </c>
      <c r="I185" s="68">
        <f t="shared" si="24"/>
        <v>94.234437441250066</v>
      </c>
      <c r="J185" s="40">
        <f t="shared" si="25"/>
        <v>-35.453845465439485</v>
      </c>
      <c r="K185" s="37">
        <f t="shared" si="26"/>
        <v>58.78059197581058</v>
      </c>
      <c r="L185" s="37">
        <f t="shared" si="27"/>
        <v>1118185.8346778732</v>
      </c>
      <c r="M185" s="37">
        <f t="shared" si="28"/>
        <v>697490.50438496831</v>
      </c>
      <c r="N185" s="63"/>
      <c r="O185" s="74"/>
      <c r="P185" s="69"/>
    </row>
    <row r="186" spans="1:16" s="34" customFormat="1" x14ac:dyDescent="0.2">
      <c r="A186" s="33">
        <v>1124</v>
      </c>
      <c r="B186" s="34" t="s">
        <v>260</v>
      </c>
      <c r="C186" s="36">
        <v>121711647</v>
      </c>
      <c r="D186" s="77">
        <v>26265</v>
      </c>
      <c r="E186" s="37">
        <f t="shared" si="20"/>
        <v>4633.9861793260998</v>
      </c>
      <c r="F186" s="38">
        <f t="shared" si="21"/>
        <v>1.2706189772257737</v>
      </c>
      <c r="G186" s="39">
        <f t="shared" si="22"/>
        <v>-592.17340027407954</v>
      </c>
      <c r="H186" s="39">
        <f t="shared" si="23"/>
        <v>0</v>
      </c>
      <c r="I186" s="68">
        <f t="shared" si="24"/>
        <v>-592.17340027407954</v>
      </c>
      <c r="J186" s="40">
        <f t="shared" si="25"/>
        <v>-35.453845465439485</v>
      </c>
      <c r="K186" s="37">
        <f t="shared" si="26"/>
        <v>-627.62724573951903</v>
      </c>
      <c r="L186" s="37">
        <f t="shared" si="27"/>
        <v>-15553434.358198699</v>
      </c>
      <c r="M186" s="37">
        <f t="shared" si="28"/>
        <v>-16484629.609348467</v>
      </c>
      <c r="N186" s="63"/>
      <c r="O186" s="74"/>
      <c r="P186" s="69"/>
    </row>
    <row r="187" spans="1:16" s="34" customFormat="1" x14ac:dyDescent="0.2">
      <c r="A187" s="33">
        <v>1127</v>
      </c>
      <c r="B187" s="34" t="s">
        <v>261</v>
      </c>
      <c r="C187" s="36">
        <v>43669847</v>
      </c>
      <c r="D187" s="77">
        <v>10972</v>
      </c>
      <c r="E187" s="37">
        <f t="shared" si="20"/>
        <v>3980.1172985781991</v>
      </c>
      <c r="F187" s="38">
        <f t="shared" si="21"/>
        <v>1.0913309568595839</v>
      </c>
      <c r="G187" s="39">
        <f t="shared" si="22"/>
        <v>-199.85207182533912</v>
      </c>
      <c r="H187" s="39">
        <f t="shared" si="23"/>
        <v>0</v>
      </c>
      <c r="I187" s="68">
        <f t="shared" si="24"/>
        <v>-199.85207182533912</v>
      </c>
      <c r="J187" s="40">
        <f t="shared" si="25"/>
        <v>-35.453845465439485</v>
      </c>
      <c r="K187" s="37">
        <f t="shared" si="26"/>
        <v>-235.30591729077861</v>
      </c>
      <c r="L187" s="37">
        <f t="shared" si="27"/>
        <v>-2192776.932067621</v>
      </c>
      <c r="M187" s="37">
        <f t="shared" si="28"/>
        <v>-2581776.5245144228</v>
      </c>
      <c r="N187" s="63"/>
      <c r="O187" s="74"/>
      <c r="P187" s="69"/>
    </row>
    <row r="188" spans="1:16" s="34" customFormat="1" x14ac:dyDescent="0.2">
      <c r="A188" s="33">
        <v>1129</v>
      </c>
      <c r="B188" s="34" t="s">
        <v>262</v>
      </c>
      <c r="C188" s="36">
        <v>3907651</v>
      </c>
      <c r="D188" s="77">
        <v>1246</v>
      </c>
      <c r="E188" s="37">
        <f t="shared" si="20"/>
        <v>3136.1565008025682</v>
      </c>
      <c r="F188" s="38">
        <f t="shared" si="21"/>
        <v>0.85992055462910788</v>
      </c>
      <c r="G188" s="39">
        <f t="shared" si="22"/>
        <v>306.52440684003938</v>
      </c>
      <c r="H188" s="39">
        <f t="shared" si="23"/>
        <v>51.159836062930864</v>
      </c>
      <c r="I188" s="68">
        <f t="shared" si="24"/>
        <v>357.68424290297025</v>
      </c>
      <c r="J188" s="40">
        <f t="shared" si="25"/>
        <v>-35.453845465439485</v>
      </c>
      <c r="K188" s="37">
        <f t="shared" si="26"/>
        <v>322.23039743753077</v>
      </c>
      <c r="L188" s="37">
        <f t="shared" si="27"/>
        <v>445674.56665710092</v>
      </c>
      <c r="M188" s="37">
        <f t="shared" si="28"/>
        <v>401499.07520716335</v>
      </c>
      <c r="N188" s="63"/>
      <c r="O188" s="74"/>
      <c r="P188" s="69"/>
    </row>
    <row r="189" spans="1:16" s="34" customFormat="1" x14ac:dyDescent="0.2">
      <c r="A189" s="33">
        <v>1130</v>
      </c>
      <c r="B189" s="34" t="s">
        <v>263</v>
      </c>
      <c r="C189" s="36">
        <v>43178286</v>
      </c>
      <c r="D189" s="77">
        <v>12638</v>
      </c>
      <c r="E189" s="37">
        <f t="shared" si="20"/>
        <v>3416.5442316822282</v>
      </c>
      <c r="F189" s="38">
        <f t="shared" si="21"/>
        <v>0.9368016582945442</v>
      </c>
      <c r="G189" s="39">
        <f t="shared" si="22"/>
        <v>138.29176831224339</v>
      </c>
      <c r="H189" s="39">
        <f t="shared" si="23"/>
        <v>0</v>
      </c>
      <c r="I189" s="68">
        <f t="shared" si="24"/>
        <v>138.29176831224339</v>
      </c>
      <c r="J189" s="40">
        <f t="shared" si="25"/>
        <v>-35.453845465439485</v>
      </c>
      <c r="K189" s="37">
        <f t="shared" si="26"/>
        <v>102.83792284680391</v>
      </c>
      <c r="L189" s="37">
        <f t="shared" si="27"/>
        <v>1747731.367930132</v>
      </c>
      <c r="M189" s="37">
        <f t="shared" si="28"/>
        <v>1299665.6689379078</v>
      </c>
      <c r="N189" s="63"/>
      <c r="O189" s="74"/>
      <c r="P189" s="69"/>
    </row>
    <row r="190" spans="1:16" s="34" customFormat="1" x14ac:dyDescent="0.2">
      <c r="A190" s="33">
        <v>1133</v>
      </c>
      <c r="B190" s="34" t="s">
        <v>264</v>
      </c>
      <c r="C190" s="36">
        <v>8558735</v>
      </c>
      <c r="D190" s="77">
        <v>2723</v>
      </c>
      <c r="E190" s="37">
        <f t="shared" si="20"/>
        <v>3143.1270657363202</v>
      </c>
      <c r="F190" s="38">
        <f t="shared" si="21"/>
        <v>0.86183185339955382</v>
      </c>
      <c r="G190" s="39">
        <f t="shared" si="22"/>
        <v>302.3420678797882</v>
      </c>
      <c r="H190" s="39">
        <f t="shared" si="23"/>
        <v>48.720138336117657</v>
      </c>
      <c r="I190" s="68">
        <f t="shared" si="24"/>
        <v>351.06220621590586</v>
      </c>
      <c r="J190" s="40">
        <f t="shared" si="25"/>
        <v>-35.453845465439485</v>
      </c>
      <c r="K190" s="37">
        <f t="shared" si="26"/>
        <v>315.60836075046637</v>
      </c>
      <c r="L190" s="37">
        <f t="shared" si="27"/>
        <v>955942.38752591168</v>
      </c>
      <c r="M190" s="37">
        <f t="shared" si="28"/>
        <v>859401.56632351992</v>
      </c>
      <c r="N190" s="63"/>
      <c r="O190" s="74"/>
      <c r="P190" s="69"/>
    </row>
    <row r="191" spans="1:16" s="34" customFormat="1" x14ac:dyDescent="0.2">
      <c r="A191" s="33">
        <v>1134</v>
      </c>
      <c r="B191" s="34" t="s">
        <v>265</v>
      </c>
      <c r="C191" s="36">
        <v>12022997</v>
      </c>
      <c r="D191" s="77">
        <v>3849</v>
      </c>
      <c r="E191" s="37">
        <f t="shared" si="20"/>
        <v>3123.6677058976356</v>
      </c>
      <c r="F191" s="38">
        <f t="shared" si="21"/>
        <v>0.85649618105637626</v>
      </c>
      <c r="G191" s="39">
        <f t="shared" si="22"/>
        <v>314.01768378299892</v>
      </c>
      <c r="H191" s="39">
        <f t="shared" si="23"/>
        <v>55.530914279657253</v>
      </c>
      <c r="I191" s="68">
        <f t="shared" si="24"/>
        <v>369.5485980626562</v>
      </c>
      <c r="J191" s="40">
        <f t="shared" si="25"/>
        <v>-35.453845465439485</v>
      </c>
      <c r="K191" s="37">
        <f t="shared" si="26"/>
        <v>334.09475259721671</v>
      </c>
      <c r="L191" s="37">
        <f t="shared" si="27"/>
        <v>1422392.5539431637</v>
      </c>
      <c r="M191" s="37">
        <f t="shared" si="28"/>
        <v>1285930.7027466872</v>
      </c>
      <c r="N191" s="63"/>
      <c r="O191" s="74"/>
      <c r="P191" s="69"/>
    </row>
    <row r="192" spans="1:16" s="34" customFormat="1" x14ac:dyDescent="0.2">
      <c r="A192" s="33">
        <v>1135</v>
      </c>
      <c r="B192" s="34" t="s">
        <v>266</v>
      </c>
      <c r="C192" s="36">
        <v>15290841</v>
      </c>
      <c r="D192" s="77">
        <v>4663</v>
      </c>
      <c r="E192" s="37">
        <f t="shared" si="20"/>
        <v>3279.1852884409177</v>
      </c>
      <c r="F192" s="38">
        <f t="shared" si="21"/>
        <v>0.8991384298730325</v>
      </c>
      <c r="G192" s="39">
        <f t="shared" si="22"/>
        <v>220.70713425702971</v>
      </c>
      <c r="H192" s="39">
        <f t="shared" si="23"/>
        <v>1.0997603895085375</v>
      </c>
      <c r="I192" s="68">
        <f t="shared" si="24"/>
        <v>221.80689464653824</v>
      </c>
      <c r="J192" s="40">
        <f t="shared" si="25"/>
        <v>-35.453845465439485</v>
      </c>
      <c r="K192" s="37">
        <f t="shared" si="26"/>
        <v>186.35304918109875</v>
      </c>
      <c r="L192" s="37">
        <f t="shared" si="27"/>
        <v>1034285.5497368078</v>
      </c>
      <c r="M192" s="37">
        <f t="shared" si="28"/>
        <v>868964.26833146345</v>
      </c>
      <c r="N192" s="63"/>
      <c r="O192" s="74"/>
      <c r="P192" s="69"/>
    </row>
    <row r="193" spans="1:16" s="34" customFormat="1" x14ac:dyDescent="0.2">
      <c r="A193" s="33">
        <v>1141</v>
      </c>
      <c r="B193" s="34" t="s">
        <v>267</v>
      </c>
      <c r="C193" s="36">
        <v>10183112</v>
      </c>
      <c r="D193" s="77">
        <v>3197</v>
      </c>
      <c r="E193" s="37">
        <f t="shared" si="20"/>
        <v>3185.2086330935253</v>
      </c>
      <c r="F193" s="38">
        <f t="shared" si="21"/>
        <v>0.87337043724644081</v>
      </c>
      <c r="G193" s="39">
        <f t="shared" si="22"/>
        <v>277.0931274654651</v>
      </c>
      <c r="H193" s="39">
        <f t="shared" si="23"/>
        <v>33.99158976109586</v>
      </c>
      <c r="I193" s="68">
        <f t="shared" si="24"/>
        <v>311.08471722656094</v>
      </c>
      <c r="J193" s="40">
        <f t="shared" si="25"/>
        <v>-35.453845465439485</v>
      </c>
      <c r="K193" s="37">
        <f t="shared" si="26"/>
        <v>275.63087176112145</v>
      </c>
      <c r="L193" s="37">
        <f t="shared" si="27"/>
        <v>994537.84097331529</v>
      </c>
      <c r="M193" s="37">
        <f t="shared" si="28"/>
        <v>881191.89702030527</v>
      </c>
      <c r="N193" s="63"/>
      <c r="O193" s="74"/>
      <c r="P193" s="69"/>
    </row>
    <row r="194" spans="1:16" s="34" customFormat="1" x14ac:dyDescent="0.2">
      <c r="A194" s="33">
        <v>1142</v>
      </c>
      <c r="B194" s="34" t="s">
        <v>268</v>
      </c>
      <c r="C194" s="36">
        <v>19243648</v>
      </c>
      <c r="D194" s="77">
        <v>4849</v>
      </c>
      <c r="E194" s="37">
        <f t="shared" si="20"/>
        <v>3968.5807382965559</v>
      </c>
      <c r="F194" s="38">
        <f t="shared" si="21"/>
        <v>1.088167681903961</v>
      </c>
      <c r="G194" s="39">
        <f t="shared" si="22"/>
        <v>-192.9301356563532</v>
      </c>
      <c r="H194" s="39">
        <f t="shared" si="23"/>
        <v>0</v>
      </c>
      <c r="I194" s="68">
        <f t="shared" si="24"/>
        <v>-192.9301356563532</v>
      </c>
      <c r="J194" s="40">
        <f t="shared" si="25"/>
        <v>-35.453845465439485</v>
      </c>
      <c r="K194" s="37">
        <f t="shared" si="26"/>
        <v>-228.38398112179269</v>
      </c>
      <c r="L194" s="37">
        <f t="shared" si="27"/>
        <v>-935518.22779765667</v>
      </c>
      <c r="M194" s="37">
        <f t="shared" si="28"/>
        <v>-1107433.9244595726</v>
      </c>
      <c r="N194" s="63"/>
      <c r="O194" s="74"/>
      <c r="P194" s="69"/>
    </row>
    <row r="195" spans="1:16" s="34" customFormat="1" x14ac:dyDescent="0.2">
      <c r="A195" s="33">
        <v>1144</v>
      </c>
      <c r="B195" s="34" t="s">
        <v>269</v>
      </c>
      <c r="C195" s="36">
        <v>1828386</v>
      </c>
      <c r="D195" s="77">
        <v>542</v>
      </c>
      <c r="E195" s="37">
        <f t="shared" si="20"/>
        <v>3373.4059040590405</v>
      </c>
      <c r="F195" s="38">
        <f t="shared" si="21"/>
        <v>0.92497331535119598</v>
      </c>
      <c r="G195" s="39">
        <f t="shared" si="22"/>
        <v>164.17476488615603</v>
      </c>
      <c r="H195" s="39">
        <f t="shared" si="23"/>
        <v>0</v>
      </c>
      <c r="I195" s="68">
        <f t="shared" si="24"/>
        <v>164.17476488615603</v>
      </c>
      <c r="J195" s="40">
        <f t="shared" si="25"/>
        <v>-35.453845465439485</v>
      </c>
      <c r="K195" s="37">
        <f t="shared" si="26"/>
        <v>128.72091942071654</v>
      </c>
      <c r="L195" s="37">
        <f t="shared" si="27"/>
        <v>88982.722568296565</v>
      </c>
      <c r="M195" s="37">
        <f t="shared" si="28"/>
        <v>69766.738326028368</v>
      </c>
      <c r="N195" s="63"/>
      <c r="O195" s="74"/>
      <c r="P195" s="69"/>
    </row>
    <row r="196" spans="1:16" s="34" customFormat="1" x14ac:dyDescent="0.2">
      <c r="A196" s="33">
        <v>1145</v>
      </c>
      <c r="B196" s="34" t="s">
        <v>270</v>
      </c>
      <c r="C196" s="36">
        <v>2774507</v>
      </c>
      <c r="D196" s="77">
        <v>844</v>
      </c>
      <c r="E196" s="37">
        <f t="shared" si="20"/>
        <v>3287.3305687203792</v>
      </c>
      <c r="F196" s="38">
        <f t="shared" si="21"/>
        <v>0.9013718305128704</v>
      </c>
      <c r="G196" s="39">
        <f t="shared" si="22"/>
        <v>215.81996608935279</v>
      </c>
      <c r="H196" s="39">
        <f t="shared" si="23"/>
        <v>0</v>
      </c>
      <c r="I196" s="68">
        <f t="shared" si="24"/>
        <v>215.81996608935279</v>
      </c>
      <c r="J196" s="40">
        <f t="shared" si="25"/>
        <v>-35.453845465439485</v>
      </c>
      <c r="K196" s="37">
        <f t="shared" si="26"/>
        <v>180.3661206239133</v>
      </c>
      <c r="L196" s="37">
        <f t="shared" si="27"/>
        <v>182152.05137941375</v>
      </c>
      <c r="M196" s="37">
        <f t="shared" si="28"/>
        <v>152229.00580658283</v>
      </c>
      <c r="N196" s="63"/>
      <c r="O196" s="74"/>
      <c r="P196" s="69"/>
    </row>
    <row r="197" spans="1:16" s="34" customFormat="1" x14ac:dyDescent="0.2">
      <c r="A197" s="33">
        <v>1146</v>
      </c>
      <c r="B197" s="34" t="s">
        <v>271</v>
      </c>
      <c r="C197" s="36">
        <v>36227430</v>
      </c>
      <c r="D197" s="77">
        <v>11023</v>
      </c>
      <c r="E197" s="37">
        <f t="shared" si="20"/>
        <v>3286.530889957362</v>
      </c>
      <c r="F197" s="38">
        <f t="shared" si="21"/>
        <v>0.90115256205313532</v>
      </c>
      <c r="G197" s="39">
        <f t="shared" si="22"/>
        <v>216.29977334716312</v>
      </c>
      <c r="H197" s="39">
        <f t="shared" si="23"/>
        <v>0</v>
      </c>
      <c r="I197" s="68">
        <f t="shared" si="24"/>
        <v>216.29977334716312</v>
      </c>
      <c r="J197" s="40">
        <f t="shared" si="25"/>
        <v>-35.453845465439485</v>
      </c>
      <c r="K197" s="37">
        <f t="shared" si="26"/>
        <v>180.84592788172364</v>
      </c>
      <c r="L197" s="37">
        <f t="shared" si="27"/>
        <v>2384272.4016057793</v>
      </c>
      <c r="M197" s="37">
        <f t="shared" si="28"/>
        <v>1993464.6630402396</v>
      </c>
      <c r="N197" s="63"/>
      <c r="O197" s="74"/>
      <c r="P197" s="69"/>
    </row>
    <row r="198" spans="1:16" s="34" customFormat="1" x14ac:dyDescent="0.2">
      <c r="A198" s="33">
        <v>1149</v>
      </c>
      <c r="B198" s="34" t="s">
        <v>272</v>
      </c>
      <c r="C198" s="36">
        <v>141909736</v>
      </c>
      <c r="D198" s="77">
        <v>42243</v>
      </c>
      <c r="E198" s="37">
        <f t="shared" si="20"/>
        <v>3359.3669010250219</v>
      </c>
      <c r="F198" s="38">
        <f t="shared" si="21"/>
        <v>0.92112388141116019</v>
      </c>
      <c r="G198" s="39">
        <f t="shared" si="22"/>
        <v>172.59816670656718</v>
      </c>
      <c r="H198" s="39">
        <f t="shared" si="23"/>
        <v>0</v>
      </c>
      <c r="I198" s="68">
        <f t="shared" si="24"/>
        <v>172.59816670656718</v>
      </c>
      <c r="J198" s="40">
        <f t="shared" si="25"/>
        <v>-35.453845465439485</v>
      </c>
      <c r="K198" s="37">
        <f t="shared" si="26"/>
        <v>137.1443212411277</v>
      </c>
      <c r="L198" s="37">
        <f t="shared" si="27"/>
        <v>7291064.3561855173</v>
      </c>
      <c r="M198" s="37">
        <f t="shared" si="28"/>
        <v>5793387.5621889578</v>
      </c>
      <c r="N198" s="63"/>
      <c r="O198" s="74"/>
      <c r="P198" s="69"/>
    </row>
    <row r="199" spans="1:16" s="34" customFormat="1" x14ac:dyDescent="0.2">
      <c r="A199" s="33">
        <v>1151</v>
      </c>
      <c r="B199" s="34" t="s">
        <v>273</v>
      </c>
      <c r="C199" s="36">
        <v>775661</v>
      </c>
      <c r="D199" s="77">
        <v>208</v>
      </c>
      <c r="E199" s="37">
        <f t="shared" si="20"/>
        <v>3729.1394230769229</v>
      </c>
      <c r="F199" s="38">
        <f t="shared" si="21"/>
        <v>1.02251390839741</v>
      </c>
      <c r="G199" s="39">
        <f t="shared" si="22"/>
        <v>-49.265346524573395</v>
      </c>
      <c r="H199" s="39">
        <f t="shared" si="23"/>
        <v>0</v>
      </c>
      <c r="I199" s="68">
        <f t="shared" si="24"/>
        <v>-49.265346524573395</v>
      </c>
      <c r="J199" s="40">
        <f t="shared" si="25"/>
        <v>-35.453845465439485</v>
      </c>
      <c r="K199" s="37">
        <f t="shared" si="26"/>
        <v>-84.719191990012888</v>
      </c>
      <c r="L199" s="37">
        <f t="shared" si="27"/>
        <v>-10247.192077111265</v>
      </c>
      <c r="M199" s="37">
        <f t="shared" si="28"/>
        <v>-17621.591933922682</v>
      </c>
      <c r="N199" s="63"/>
      <c r="O199" s="74"/>
      <c r="P199" s="69"/>
    </row>
    <row r="200" spans="1:16" s="34" customFormat="1" x14ac:dyDescent="0.2">
      <c r="A200" s="33">
        <v>1160</v>
      </c>
      <c r="B200" s="34" t="s">
        <v>274</v>
      </c>
      <c r="C200" s="36">
        <v>33858457</v>
      </c>
      <c r="D200" s="77">
        <v>8793</v>
      </c>
      <c r="E200" s="37">
        <f t="shared" si="20"/>
        <v>3850.6149209598543</v>
      </c>
      <c r="F200" s="38">
        <f t="shared" si="21"/>
        <v>1.0558219647672389</v>
      </c>
      <c r="G200" s="39">
        <f t="shared" si="22"/>
        <v>-122.15064525433226</v>
      </c>
      <c r="H200" s="39">
        <f t="shared" si="23"/>
        <v>0</v>
      </c>
      <c r="I200" s="68">
        <f t="shared" si="24"/>
        <v>-122.15064525433226</v>
      </c>
      <c r="J200" s="40">
        <f t="shared" si="25"/>
        <v>-35.453845465439485</v>
      </c>
      <c r="K200" s="37">
        <f t="shared" si="26"/>
        <v>-157.60449071977175</v>
      </c>
      <c r="L200" s="37">
        <f t="shared" si="27"/>
        <v>-1074070.6237213435</v>
      </c>
      <c r="M200" s="37">
        <f t="shared" si="28"/>
        <v>-1385816.2868989529</v>
      </c>
      <c r="N200" s="63"/>
      <c r="O200" s="74"/>
      <c r="P200" s="69"/>
    </row>
    <row r="201" spans="1:16" s="34" customFormat="1" x14ac:dyDescent="0.2">
      <c r="A201" s="33">
        <v>1201</v>
      </c>
      <c r="B201" s="34" t="s">
        <v>275</v>
      </c>
      <c r="C201" s="36">
        <v>1101347809</v>
      </c>
      <c r="D201" s="77">
        <v>279792</v>
      </c>
      <c r="E201" s="37">
        <f t="shared" ref="E201:E264" si="29">(C201)/D201</f>
        <v>3936.3091475095785</v>
      </c>
      <c r="F201" s="38">
        <f t="shared" ref="F201:F264" si="30">IF(ISNUMBER(C201),E201/E$435,"")</f>
        <v>1.079318951223206</v>
      </c>
      <c r="G201" s="39">
        <f t="shared" ref="G201:G264" si="31">(E$435-E201)*0.6</f>
        <v>-173.56718118416674</v>
      </c>
      <c r="H201" s="39">
        <f t="shared" ref="H201:H264" si="32">IF(E201&gt;=E$435*0.9,0,IF(E201&lt;0.9*E$435,(E$435*0.9-E201)*0.35))</f>
        <v>0</v>
      </c>
      <c r="I201" s="68">
        <f t="shared" ref="I201:I264" si="33">G201+H201</f>
        <v>-173.56718118416674</v>
      </c>
      <c r="J201" s="40">
        <f t="shared" ref="J201:J264" si="34">I$437</f>
        <v>-35.453845465439485</v>
      </c>
      <c r="K201" s="37">
        <f t="shared" ref="K201:K264" si="35">I201+J201</f>
        <v>-209.02102664960623</v>
      </c>
      <c r="L201" s="37">
        <f t="shared" ref="L201:L264" si="36">(I201*D201)</f>
        <v>-48562708.757880382</v>
      </c>
      <c r="M201" s="37">
        <f t="shared" ref="M201:M264" si="37">(K201*D201)</f>
        <v>-58482411.088346623</v>
      </c>
      <c r="N201" s="63"/>
      <c r="O201" s="74"/>
      <c r="P201" s="69"/>
    </row>
    <row r="202" spans="1:16" s="34" customFormat="1" x14ac:dyDescent="0.2">
      <c r="A202" s="33">
        <v>1211</v>
      </c>
      <c r="B202" s="34" t="s">
        <v>276</v>
      </c>
      <c r="C202" s="36">
        <v>12642578</v>
      </c>
      <c r="D202" s="77">
        <v>4083</v>
      </c>
      <c r="E202" s="37">
        <f t="shared" si="29"/>
        <v>3096.3943179035023</v>
      </c>
      <c r="F202" s="38">
        <f t="shared" si="30"/>
        <v>0.84901793597373187</v>
      </c>
      <c r="G202" s="39">
        <f t="shared" si="31"/>
        <v>330.38171657947896</v>
      </c>
      <c r="H202" s="39">
        <f t="shared" si="32"/>
        <v>65.076600077603942</v>
      </c>
      <c r="I202" s="68">
        <f t="shared" si="33"/>
        <v>395.45831665708289</v>
      </c>
      <c r="J202" s="40">
        <f t="shared" si="34"/>
        <v>-35.453845465439485</v>
      </c>
      <c r="K202" s="37">
        <f t="shared" si="35"/>
        <v>360.0044711916434</v>
      </c>
      <c r="L202" s="37">
        <f t="shared" si="36"/>
        <v>1614656.3069108694</v>
      </c>
      <c r="M202" s="37">
        <f t="shared" si="37"/>
        <v>1469898.2558754801</v>
      </c>
      <c r="N202" s="63"/>
      <c r="O202" s="74"/>
      <c r="P202" s="69"/>
    </row>
    <row r="203" spans="1:16" s="34" customFormat="1" x14ac:dyDescent="0.2">
      <c r="A203" s="33">
        <v>1216</v>
      </c>
      <c r="B203" s="34" t="s">
        <v>277</v>
      </c>
      <c r="C203" s="36">
        <v>17587682</v>
      </c>
      <c r="D203" s="77">
        <v>5721</v>
      </c>
      <c r="E203" s="37">
        <f t="shared" si="29"/>
        <v>3074.2321272504805</v>
      </c>
      <c r="F203" s="38">
        <f t="shared" si="30"/>
        <v>0.84294115910584744</v>
      </c>
      <c r="G203" s="39">
        <f t="shared" si="31"/>
        <v>343.67903097129198</v>
      </c>
      <c r="H203" s="39">
        <f t="shared" si="32"/>
        <v>72.83336680616155</v>
      </c>
      <c r="I203" s="68">
        <f t="shared" si="33"/>
        <v>416.51239777745354</v>
      </c>
      <c r="J203" s="40">
        <f t="shared" si="34"/>
        <v>-35.453845465439485</v>
      </c>
      <c r="K203" s="37">
        <f t="shared" si="35"/>
        <v>381.05855231201406</v>
      </c>
      <c r="L203" s="37">
        <f t="shared" si="36"/>
        <v>2382867.4276848119</v>
      </c>
      <c r="M203" s="37">
        <f t="shared" si="37"/>
        <v>2180035.9777770326</v>
      </c>
      <c r="N203" s="63"/>
      <c r="O203" s="74"/>
      <c r="P203" s="69"/>
    </row>
    <row r="204" spans="1:16" s="34" customFormat="1" x14ac:dyDescent="0.2">
      <c r="A204" s="33">
        <v>1219</v>
      </c>
      <c r="B204" s="34" t="s">
        <v>278</v>
      </c>
      <c r="C204" s="36">
        <v>43057984</v>
      </c>
      <c r="D204" s="77">
        <v>11902</v>
      </c>
      <c r="E204" s="37">
        <f t="shared" si="29"/>
        <v>3617.709964711813</v>
      </c>
      <c r="F204" s="38">
        <f t="shared" si="30"/>
        <v>0.99196043263342137</v>
      </c>
      <c r="G204" s="39">
        <f t="shared" si="31"/>
        <v>17.592328494492538</v>
      </c>
      <c r="H204" s="39">
        <f t="shared" si="32"/>
        <v>0</v>
      </c>
      <c r="I204" s="68">
        <f t="shared" si="33"/>
        <v>17.592328494492538</v>
      </c>
      <c r="J204" s="40">
        <f t="shared" si="34"/>
        <v>-35.453845465439485</v>
      </c>
      <c r="K204" s="37">
        <f t="shared" si="35"/>
        <v>-17.861516970946948</v>
      </c>
      <c r="L204" s="37">
        <f t="shared" si="36"/>
        <v>209383.89374145019</v>
      </c>
      <c r="M204" s="37">
        <f t="shared" si="37"/>
        <v>-212587.77498821059</v>
      </c>
      <c r="N204" s="63"/>
      <c r="O204" s="74"/>
      <c r="P204" s="69"/>
    </row>
    <row r="205" spans="1:16" s="34" customFormat="1" x14ac:dyDescent="0.2">
      <c r="A205" s="33">
        <v>1221</v>
      </c>
      <c r="B205" s="34" t="s">
        <v>279</v>
      </c>
      <c r="C205" s="36">
        <v>68589902</v>
      </c>
      <c r="D205" s="77">
        <v>18780</v>
      </c>
      <c r="E205" s="37">
        <f t="shared" si="29"/>
        <v>3652.2844515441961</v>
      </c>
      <c r="F205" s="38">
        <f t="shared" si="30"/>
        <v>1.0014406074541968</v>
      </c>
      <c r="G205" s="39">
        <f t="shared" si="31"/>
        <v>-3.1523636049373636</v>
      </c>
      <c r="H205" s="39">
        <f t="shared" si="32"/>
        <v>0</v>
      </c>
      <c r="I205" s="68">
        <f t="shared" si="33"/>
        <v>-3.1523636049373636</v>
      </c>
      <c r="J205" s="40">
        <f t="shared" si="34"/>
        <v>-35.453845465439485</v>
      </c>
      <c r="K205" s="37">
        <f t="shared" si="35"/>
        <v>-38.606209070376849</v>
      </c>
      <c r="L205" s="37">
        <f t="shared" si="36"/>
        <v>-59201.38850072369</v>
      </c>
      <c r="M205" s="37">
        <f t="shared" si="37"/>
        <v>-725024.60634167725</v>
      </c>
      <c r="N205" s="63"/>
      <c r="O205" s="74"/>
      <c r="P205" s="69"/>
    </row>
    <row r="206" spans="1:16" s="34" customFormat="1" x14ac:dyDescent="0.2">
      <c r="A206" s="33">
        <v>1222</v>
      </c>
      <c r="B206" s="34" t="s">
        <v>280</v>
      </c>
      <c r="C206" s="36">
        <v>11066133</v>
      </c>
      <c r="D206" s="77">
        <v>3194</v>
      </c>
      <c r="E206" s="37">
        <f t="shared" si="29"/>
        <v>3464.6628052598621</v>
      </c>
      <c r="F206" s="38">
        <f t="shared" si="30"/>
        <v>0.9499955631485435</v>
      </c>
      <c r="G206" s="39">
        <f t="shared" si="31"/>
        <v>109.42062416566304</v>
      </c>
      <c r="H206" s="39">
        <f t="shared" si="32"/>
        <v>0</v>
      </c>
      <c r="I206" s="68">
        <f t="shared" si="33"/>
        <v>109.42062416566304</v>
      </c>
      <c r="J206" s="40">
        <f t="shared" si="34"/>
        <v>-35.453845465439485</v>
      </c>
      <c r="K206" s="37">
        <f t="shared" si="35"/>
        <v>73.966778700223557</v>
      </c>
      <c r="L206" s="37">
        <f t="shared" si="36"/>
        <v>349489.47358512774</v>
      </c>
      <c r="M206" s="37">
        <f t="shared" si="37"/>
        <v>236249.89116851403</v>
      </c>
      <c r="N206" s="63"/>
      <c r="O206" s="74"/>
      <c r="P206" s="69"/>
    </row>
    <row r="207" spans="1:16" s="34" customFormat="1" x14ac:dyDescent="0.2">
      <c r="A207" s="33">
        <v>1223</v>
      </c>
      <c r="B207" s="34" t="s">
        <v>281</v>
      </c>
      <c r="C207" s="36">
        <v>9782367</v>
      </c>
      <c r="D207" s="77">
        <v>2857</v>
      </c>
      <c r="E207" s="37">
        <f t="shared" si="29"/>
        <v>3423.9996499824992</v>
      </c>
      <c r="F207" s="38">
        <f t="shared" si="30"/>
        <v>0.93884590176202432</v>
      </c>
      <c r="G207" s="39">
        <f t="shared" si="31"/>
        <v>133.81851733208077</v>
      </c>
      <c r="H207" s="39">
        <f t="shared" si="32"/>
        <v>0</v>
      </c>
      <c r="I207" s="68">
        <f t="shared" si="33"/>
        <v>133.81851733208077</v>
      </c>
      <c r="J207" s="40">
        <f t="shared" si="34"/>
        <v>-35.453845465439485</v>
      </c>
      <c r="K207" s="37">
        <f t="shared" si="35"/>
        <v>98.364671866641288</v>
      </c>
      <c r="L207" s="37">
        <f t="shared" si="36"/>
        <v>382319.50401775475</v>
      </c>
      <c r="M207" s="37">
        <f t="shared" si="37"/>
        <v>281027.86752299417</v>
      </c>
      <c r="N207" s="63"/>
      <c r="O207" s="74"/>
      <c r="P207" s="69"/>
    </row>
    <row r="208" spans="1:16" s="34" customFormat="1" x14ac:dyDescent="0.2">
      <c r="A208" s="33">
        <v>1224</v>
      </c>
      <c r="B208" s="34" t="s">
        <v>282</v>
      </c>
      <c r="C208" s="36">
        <v>43254132</v>
      </c>
      <c r="D208" s="77">
        <v>13180</v>
      </c>
      <c r="E208" s="37">
        <f t="shared" si="29"/>
        <v>3281.8006069802732</v>
      </c>
      <c r="F208" s="38">
        <f t="shared" si="30"/>
        <v>0.89985553891026293</v>
      </c>
      <c r="G208" s="39">
        <f t="shared" si="31"/>
        <v>219.1379431334164</v>
      </c>
      <c r="H208" s="39">
        <f t="shared" si="32"/>
        <v>0.18439890073411788</v>
      </c>
      <c r="I208" s="68">
        <f t="shared" si="33"/>
        <v>219.32234203415052</v>
      </c>
      <c r="J208" s="40">
        <f t="shared" si="34"/>
        <v>-35.453845465439485</v>
      </c>
      <c r="K208" s="37">
        <f t="shared" si="35"/>
        <v>183.86849656871104</v>
      </c>
      <c r="L208" s="37">
        <f t="shared" si="36"/>
        <v>2890668.4680101038</v>
      </c>
      <c r="M208" s="37">
        <f t="shared" si="37"/>
        <v>2423386.7847756115</v>
      </c>
      <c r="N208" s="63"/>
      <c r="O208" s="74"/>
      <c r="P208" s="69"/>
    </row>
    <row r="209" spans="1:16" s="34" customFormat="1" x14ac:dyDescent="0.2">
      <c r="A209" s="33">
        <v>1227</v>
      </c>
      <c r="B209" s="34" t="s">
        <v>283</v>
      </c>
      <c r="C209" s="36">
        <v>3388013</v>
      </c>
      <c r="D209" s="77">
        <v>1096</v>
      </c>
      <c r="E209" s="37">
        <f t="shared" si="29"/>
        <v>3091.2527372262775</v>
      </c>
      <c r="F209" s="38">
        <f t="shared" si="30"/>
        <v>0.8476081367795596</v>
      </c>
      <c r="G209" s="39">
        <f t="shared" si="31"/>
        <v>333.46666498581379</v>
      </c>
      <c r="H209" s="39">
        <f t="shared" si="32"/>
        <v>66.876153314632589</v>
      </c>
      <c r="I209" s="68">
        <f t="shared" si="33"/>
        <v>400.34281830044637</v>
      </c>
      <c r="J209" s="40">
        <f t="shared" si="34"/>
        <v>-35.453845465439485</v>
      </c>
      <c r="K209" s="37">
        <f t="shared" si="35"/>
        <v>364.88897283500688</v>
      </c>
      <c r="L209" s="37">
        <f t="shared" si="36"/>
        <v>438775.72885728924</v>
      </c>
      <c r="M209" s="37">
        <f t="shared" si="37"/>
        <v>399918.31422716752</v>
      </c>
      <c r="N209" s="63"/>
      <c r="O209" s="74"/>
      <c r="P209" s="69"/>
    </row>
    <row r="210" spans="1:16" s="34" customFormat="1" x14ac:dyDescent="0.2">
      <c r="A210" s="33">
        <v>1228</v>
      </c>
      <c r="B210" s="34" t="s">
        <v>284</v>
      </c>
      <c r="C210" s="36">
        <v>23983971</v>
      </c>
      <c r="D210" s="77">
        <v>6835</v>
      </c>
      <c r="E210" s="37">
        <f t="shared" si="29"/>
        <v>3508.9935625457206</v>
      </c>
      <c r="F210" s="38">
        <f t="shared" si="30"/>
        <v>0.9621508651504137</v>
      </c>
      <c r="G210" s="39">
        <f t="shared" si="31"/>
        <v>82.822169794147968</v>
      </c>
      <c r="H210" s="39">
        <f t="shared" si="32"/>
        <v>0</v>
      </c>
      <c r="I210" s="68">
        <f t="shared" si="33"/>
        <v>82.822169794147968</v>
      </c>
      <c r="J210" s="40">
        <f t="shared" si="34"/>
        <v>-35.453845465439485</v>
      </c>
      <c r="K210" s="37">
        <f t="shared" si="35"/>
        <v>47.368324328708482</v>
      </c>
      <c r="L210" s="37">
        <f t="shared" si="36"/>
        <v>566089.53054300137</v>
      </c>
      <c r="M210" s="37">
        <f t="shared" si="37"/>
        <v>323762.49678672245</v>
      </c>
      <c r="N210" s="63"/>
      <c r="O210" s="74"/>
      <c r="P210" s="69"/>
    </row>
    <row r="211" spans="1:16" s="34" customFormat="1" x14ac:dyDescent="0.2">
      <c r="A211" s="33">
        <v>1231</v>
      </c>
      <c r="B211" s="34" t="s">
        <v>285</v>
      </c>
      <c r="C211" s="36">
        <v>10530268</v>
      </c>
      <c r="D211" s="77">
        <v>3363</v>
      </c>
      <c r="E211" s="37">
        <f t="shared" si="29"/>
        <v>3131.2126077906632</v>
      </c>
      <c r="F211" s="38">
        <f t="shared" si="30"/>
        <v>0.85856496053814446</v>
      </c>
      <c r="G211" s="39">
        <f t="shared" si="31"/>
        <v>309.49074264718234</v>
      </c>
      <c r="H211" s="39">
        <f t="shared" si="32"/>
        <v>52.890198617097596</v>
      </c>
      <c r="I211" s="68">
        <f t="shared" si="33"/>
        <v>362.38094126427995</v>
      </c>
      <c r="J211" s="40">
        <f t="shared" si="34"/>
        <v>-35.453845465439485</v>
      </c>
      <c r="K211" s="37">
        <f t="shared" si="35"/>
        <v>326.92709579884047</v>
      </c>
      <c r="L211" s="37">
        <f t="shared" si="36"/>
        <v>1218687.1054717735</v>
      </c>
      <c r="M211" s="37">
        <f t="shared" si="37"/>
        <v>1099455.8231715006</v>
      </c>
      <c r="N211" s="63"/>
      <c r="O211" s="74"/>
      <c r="P211" s="69"/>
    </row>
    <row r="212" spans="1:16" s="34" customFormat="1" x14ac:dyDescent="0.2">
      <c r="A212" s="33">
        <v>1232</v>
      </c>
      <c r="B212" s="34" t="s">
        <v>286</v>
      </c>
      <c r="C212" s="36">
        <v>3550859</v>
      </c>
      <c r="D212" s="77">
        <v>931</v>
      </c>
      <c r="E212" s="37">
        <f t="shared" si="29"/>
        <v>3814.0268528464017</v>
      </c>
      <c r="F212" s="38">
        <f t="shared" si="30"/>
        <v>1.04578967466409</v>
      </c>
      <c r="G212" s="39">
        <f t="shared" si="31"/>
        <v>-100.19780438626067</v>
      </c>
      <c r="H212" s="39">
        <f t="shared" si="32"/>
        <v>0</v>
      </c>
      <c r="I212" s="68">
        <f t="shared" si="33"/>
        <v>-100.19780438626067</v>
      </c>
      <c r="J212" s="40">
        <f t="shared" si="34"/>
        <v>-35.453845465439485</v>
      </c>
      <c r="K212" s="37">
        <f t="shared" si="35"/>
        <v>-135.65164985170014</v>
      </c>
      <c r="L212" s="37">
        <f t="shared" si="36"/>
        <v>-93284.155883608692</v>
      </c>
      <c r="M212" s="37">
        <f t="shared" si="37"/>
        <v>-126291.68601193283</v>
      </c>
      <c r="N212" s="63"/>
      <c r="O212" s="74"/>
      <c r="P212" s="69"/>
    </row>
    <row r="213" spans="1:16" s="34" customFormat="1" x14ac:dyDescent="0.2">
      <c r="A213" s="33">
        <v>1233</v>
      </c>
      <c r="B213" s="34" t="s">
        <v>287</v>
      </c>
      <c r="C213" s="36">
        <v>3005271</v>
      </c>
      <c r="D213" s="77">
        <v>1117</v>
      </c>
      <c r="E213" s="37">
        <f t="shared" si="29"/>
        <v>2690.4843330349149</v>
      </c>
      <c r="F213" s="38">
        <f t="shared" si="30"/>
        <v>0.73771917290869871</v>
      </c>
      <c r="G213" s="39">
        <f t="shared" si="31"/>
        <v>573.9277075006313</v>
      </c>
      <c r="H213" s="39">
        <f t="shared" si="32"/>
        <v>207.14509478160949</v>
      </c>
      <c r="I213" s="68">
        <f t="shared" si="33"/>
        <v>781.07280228224079</v>
      </c>
      <c r="J213" s="40">
        <f t="shared" si="34"/>
        <v>-35.453845465439485</v>
      </c>
      <c r="K213" s="37">
        <f t="shared" si="35"/>
        <v>745.6189568168013</v>
      </c>
      <c r="L213" s="37">
        <f t="shared" si="36"/>
        <v>872458.3201492629</v>
      </c>
      <c r="M213" s="37">
        <f t="shared" si="37"/>
        <v>832856.37476436701</v>
      </c>
      <c r="N213" s="63"/>
      <c r="O213" s="74"/>
      <c r="P213" s="69"/>
    </row>
    <row r="214" spans="1:16" s="34" customFormat="1" x14ac:dyDescent="0.2">
      <c r="A214" s="33">
        <v>1234</v>
      </c>
      <c r="B214" s="34" t="s">
        <v>288</v>
      </c>
      <c r="C214" s="36">
        <v>2973841</v>
      </c>
      <c r="D214" s="77">
        <v>931</v>
      </c>
      <c r="E214" s="37">
        <f t="shared" si="29"/>
        <v>3194.2438238453278</v>
      </c>
      <c r="F214" s="38">
        <f t="shared" si="30"/>
        <v>0.87584784749063027</v>
      </c>
      <c r="G214" s="39">
        <f t="shared" si="31"/>
        <v>271.67201301438359</v>
      </c>
      <c r="H214" s="39">
        <f t="shared" si="32"/>
        <v>30.829272997964992</v>
      </c>
      <c r="I214" s="68">
        <f t="shared" si="33"/>
        <v>302.5012860123486</v>
      </c>
      <c r="J214" s="40">
        <f t="shared" si="34"/>
        <v>-35.453845465439485</v>
      </c>
      <c r="K214" s="37">
        <f t="shared" si="35"/>
        <v>267.04744054690912</v>
      </c>
      <c r="L214" s="37">
        <f t="shared" si="36"/>
        <v>281628.69727749657</v>
      </c>
      <c r="M214" s="37">
        <f t="shared" si="37"/>
        <v>248621.1671491724</v>
      </c>
      <c r="N214" s="63"/>
      <c r="O214" s="74"/>
      <c r="P214" s="69"/>
    </row>
    <row r="215" spans="1:16" s="34" customFormat="1" x14ac:dyDescent="0.2">
      <c r="A215" s="33">
        <v>1235</v>
      </c>
      <c r="B215" s="34" t="s">
        <v>289</v>
      </c>
      <c r="C215" s="36">
        <v>47755519</v>
      </c>
      <c r="D215" s="77">
        <v>14577</v>
      </c>
      <c r="E215" s="37">
        <f t="shared" si="29"/>
        <v>3276.0869177471359</v>
      </c>
      <c r="F215" s="38">
        <f t="shared" si="30"/>
        <v>0.89828887002333702</v>
      </c>
      <c r="G215" s="39">
        <f t="shared" si="31"/>
        <v>222.56615667329879</v>
      </c>
      <c r="H215" s="39">
        <f t="shared" si="32"/>
        <v>2.1841901323321733</v>
      </c>
      <c r="I215" s="68">
        <f t="shared" si="33"/>
        <v>224.75034680563095</v>
      </c>
      <c r="J215" s="40">
        <f t="shared" si="34"/>
        <v>-35.453845465439485</v>
      </c>
      <c r="K215" s="37">
        <f t="shared" si="35"/>
        <v>189.29650134019147</v>
      </c>
      <c r="L215" s="37">
        <f t="shared" si="36"/>
        <v>3276185.8053856823</v>
      </c>
      <c r="M215" s="37">
        <f t="shared" si="37"/>
        <v>2759375.100035971</v>
      </c>
      <c r="N215" s="63"/>
      <c r="O215" s="74"/>
      <c r="P215" s="69"/>
    </row>
    <row r="216" spans="1:16" s="34" customFormat="1" x14ac:dyDescent="0.2">
      <c r="A216" s="33">
        <v>1238</v>
      </c>
      <c r="B216" s="34" t="s">
        <v>290</v>
      </c>
      <c r="C216" s="36">
        <v>26600537</v>
      </c>
      <c r="D216" s="77">
        <v>8455</v>
      </c>
      <c r="E216" s="37">
        <f t="shared" si="29"/>
        <v>3146.1309284447075</v>
      </c>
      <c r="F216" s="38">
        <f t="shared" si="30"/>
        <v>0.86265549956822085</v>
      </c>
      <c r="G216" s="39">
        <f t="shared" si="31"/>
        <v>300.5397502547558</v>
      </c>
      <c r="H216" s="39">
        <f t="shared" si="32"/>
        <v>47.668786388182113</v>
      </c>
      <c r="I216" s="68">
        <f t="shared" si="33"/>
        <v>348.20853664293793</v>
      </c>
      <c r="J216" s="40">
        <f t="shared" si="34"/>
        <v>-35.453845465439485</v>
      </c>
      <c r="K216" s="37">
        <f t="shared" si="35"/>
        <v>312.75469117749844</v>
      </c>
      <c r="L216" s="37">
        <f t="shared" si="36"/>
        <v>2944103.1773160403</v>
      </c>
      <c r="M216" s="37">
        <f t="shared" si="37"/>
        <v>2644340.9139057496</v>
      </c>
      <c r="N216" s="63"/>
      <c r="O216" s="74"/>
      <c r="P216" s="69"/>
    </row>
    <row r="217" spans="1:16" s="34" customFormat="1" x14ac:dyDescent="0.2">
      <c r="A217" s="33">
        <v>1241</v>
      </c>
      <c r="B217" s="34" t="s">
        <v>291</v>
      </c>
      <c r="C217" s="36">
        <v>14347684</v>
      </c>
      <c r="D217" s="77">
        <v>3920</v>
      </c>
      <c r="E217" s="37">
        <f t="shared" si="29"/>
        <v>3660.123469387755</v>
      </c>
      <c r="F217" s="38">
        <f t="shared" si="30"/>
        <v>1.0035900322581106</v>
      </c>
      <c r="G217" s="39">
        <f t="shared" si="31"/>
        <v>-7.8557743110726728</v>
      </c>
      <c r="H217" s="39">
        <f t="shared" si="32"/>
        <v>0</v>
      </c>
      <c r="I217" s="68">
        <f t="shared" si="33"/>
        <v>-7.8557743110726728</v>
      </c>
      <c r="J217" s="40">
        <f t="shared" si="34"/>
        <v>-35.453845465439485</v>
      </c>
      <c r="K217" s="37">
        <f t="shared" si="35"/>
        <v>-43.309619776512157</v>
      </c>
      <c r="L217" s="37">
        <f t="shared" si="36"/>
        <v>-30794.635299404876</v>
      </c>
      <c r="M217" s="37">
        <f t="shared" si="37"/>
        <v>-169773.70952392765</v>
      </c>
      <c r="N217" s="63"/>
      <c r="O217" s="74"/>
      <c r="P217" s="69"/>
    </row>
    <row r="218" spans="1:16" s="34" customFormat="1" x14ac:dyDescent="0.2">
      <c r="A218" s="33">
        <v>1242</v>
      </c>
      <c r="B218" s="34" t="s">
        <v>292</v>
      </c>
      <c r="C218" s="36">
        <v>7984448</v>
      </c>
      <c r="D218" s="77">
        <v>2463</v>
      </c>
      <c r="E218" s="37">
        <f t="shared" si="29"/>
        <v>3241.7572066585467</v>
      </c>
      <c r="F218" s="38">
        <f t="shared" si="30"/>
        <v>0.88887581165332197</v>
      </c>
      <c r="G218" s="39">
        <f t="shared" si="31"/>
        <v>243.1639833264523</v>
      </c>
      <c r="H218" s="39">
        <f t="shared" si="32"/>
        <v>14.19958901333839</v>
      </c>
      <c r="I218" s="68">
        <f t="shared" si="33"/>
        <v>257.36357233979066</v>
      </c>
      <c r="J218" s="40">
        <f t="shared" si="34"/>
        <v>-35.453845465439485</v>
      </c>
      <c r="K218" s="37">
        <f t="shared" si="35"/>
        <v>221.90972687435118</v>
      </c>
      <c r="L218" s="37">
        <f t="shared" si="36"/>
        <v>633886.47867290443</v>
      </c>
      <c r="M218" s="37">
        <f t="shared" si="37"/>
        <v>546563.65729152691</v>
      </c>
      <c r="N218" s="63"/>
      <c r="O218" s="74"/>
      <c r="P218" s="69"/>
    </row>
    <row r="219" spans="1:16" s="34" customFormat="1" x14ac:dyDescent="0.2">
      <c r="A219" s="33">
        <v>1243</v>
      </c>
      <c r="B219" s="34" t="s">
        <v>145</v>
      </c>
      <c r="C219" s="36">
        <v>72508038</v>
      </c>
      <c r="D219" s="77">
        <v>20573</v>
      </c>
      <c r="E219" s="37">
        <f t="shared" si="29"/>
        <v>3524.4270645992319</v>
      </c>
      <c r="F219" s="38">
        <f t="shared" si="30"/>
        <v>0.96638266469304768</v>
      </c>
      <c r="G219" s="39">
        <f t="shared" si="31"/>
        <v>73.562068562041162</v>
      </c>
      <c r="H219" s="39">
        <f t="shared" si="32"/>
        <v>0</v>
      </c>
      <c r="I219" s="68">
        <f t="shared" si="33"/>
        <v>73.562068562041162</v>
      </c>
      <c r="J219" s="40">
        <f t="shared" si="34"/>
        <v>-35.453845465439485</v>
      </c>
      <c r="K219" s="37">
        <f t="shared" si="35"/>
        <v>38.108223096601677</v>
      </c>
      <c r="L219" s="37">
        <f t="shared" si="36"/>
        <v>1513392.4365268729</v>
      </c>
      <c r="M219" s="37">
        <f t="shared" si="37"/>
        <v>784000.47376638628</v>
      </c>
      <c r="N219" s="63"/>
      <c r="O219" s="74"/>
      <c r="P219" s="69"/>
    </row>
    <row r="220" spans="1:16" s="34" customFormat="1" x14ac:dyDescent="0.2">
      <c r="A220" s="33">
        <v>1244</v>
      </c>
      <c r="B220" s="34" t="s">
        <v>293</v>
      </c>
      <c r="C220" s="36">
        <v>34229524</v>
      </c>
      <c r="D220" s="77">
        <v>5189</v>
      </c>
      <c r="E220" s="37">
        <f t="shared" si="29"/>
        <v>6596.5550202351124</v>
      </c>
      <c r="F220" s="38">
        <f t="shared" si="30"/>
        <v>1.8087468690386979</v>
      </c>
      <c r="G220" s="39">
        <f t="shared" si="31"/>
        <v>-1769.714704819487</v>
      </c>
      <c r="H220" s="39">
        <f t="shared" si="32"/>
        <v>0</v>
      </c>
      <c r="I220" s="68">
        <f t="shared" si="33"/>
        <v>-1769.714704819487</v>
      </c>
      <c r="J220" s="40">
        <f t="shared" si="34"/>
        <v>-35.453845465439485</v>
      </c>
      <c r="K220" s="37">
        <f t="shared" si="35"/>
        <v>-1805.1685502849264</v>
      </c>
      <c r="L220" s="37">
        <f t="shared" si="36"/>
        <v>-9183049.6033083182</v>
      </c>
      <c r="M220" s="37">
        <f t="shared" si="37"/>
        <v>-9367019.6074284837</v>
      </c>
      <c r="N220" s="63"/>
      <c r="O220" s="74"/>
      <c r="P220" s="69"/>
    </row>
    <row r="221" spans="1:16" s="34" customFormat="1" x14ac:dyDescent="0.2">
      <c r="A221" s="33">
        <v>1245</v>
      </c>
      <c r="B221" s="34" t="s">
        <v>294</v>
      </c>
      <c r="C221" s="36">
        <v>24125231</v>
      </c>
      <c r="D221" s="77">
        <v>7085</v>
      </c>
      <c r="E221" s="37">
        <f t="shared" si="29"/>
        <v>3405.1137614678901</v>
      </c>
      <c r="F221" s="38">
        <f t="shared" si="30"/>
        <v>0.93366747277673923</v>
      </c>
      <c r="G221" s="39">
        <f t="shared" si="31"/>
        <v>145.15005044084629</v>
      </c>
      <c r="H221" s="39">
        <f t="shared" si="32"/>
        <v>0</v>
      </c>
      <c r="I221" s="68">
        <f t="shared" si="33"/>
        <v>145.15005044084629</v>
      </c>
      <c r="J221" s="40">
        <f t="shared" si="34"/>
        <v>-35.453845465439485</v>
      </c>
      <c r="K221" s="37">
        <f t="shared" si="35"/>
        <v>109.6962049754068</v>
      </c>
      <c r="L221" s="37">
        <f t="shared" si="36"/>
        <v>1028388.1073733959</v>
      </c>
      <c r="M221" s="37">
        <f t="shared" si="37"/>
        <v>777197.61225075717</v>
      </c>
      <c r="N221" s="63"/>
      <c r="O221" s="74"/>
      <c r="P221" s="69"/>
    </row>
    <row r="222" spans="1:16" s="34" customFormat="1" x14ac:dyDescent="0.2">
      <c r="A222" s="33">
        <v>1246</v>
      </c>
      <c r="B222" s="34" t="s">
        <v>295</v>
      </c>
      <c r="C222" s="36">
        <v>91903641</v>
      </c>
      <c r="D222" s="77">
        <v>25725</v>
      </c>
      <c r="E222" s="37">
        <f t="shared" si="29"/>
        <v>3572.5419241982509</v>
      </c>
      <c r="F222" s="38">
        <f t="shared" si="30"/>
        <v>0.97957555119016659</v>
      </c>
      <c r="G222" s="39">
        <f t="shared" si="31"/>
        <v>44.693152802629811</v>
      </c>
      <c r="H222" s="39">
        <f t="shared" si="32"/>
        <v>0</v>
      </c>
      <c r="I222" s="68">
        <f t="shared" si="33"/>
        <v>44.693152802629811</v>
      </c>
      <c r="J222" s="40">
        <f t="shared" si="34"/>
        <v>-35.453845465439485</v>
      </c>
      <c r="K222" s="37">
        <f t="shared" si="35"/>
        <v>9.2393073371903256</v>
      </c>
      <c r="L222" s="37">
        <f t="shared" si="36"/>
        <v>1149731.3558476518</v>
      </c>
      <c r="M222" s="37">
        <f t="shared" si="37"/>
        <v>237681.18124922112</v>
      </c>
      <c r="N222" s="63"/>
      <c r="O222" s="74"/>
      <c r="P222" s="69"/>
    </row>
    <row r="223" spans="1:16" s="34" customFormat="1" x14ac:dyDescent="0.2">
      <c r="A223" s="33">
        <v>1247</v>
      </c>
      <c r="B223" s="34" t="s">
        <v>296</v>
      </c>
      <c r="C223" s="36">
        <v>94769464</v>
      </c>
      <c r="D223" s="77">
        <v>29071</v>
      </c>
      <c r="E223" s="37">
        <f t="shared" si="29"/>
        <v>3259.9313405111625</v>
      </c>
      <c r="F223" s="38">
        <f t="shared" si="30"/>
        <v>0.89385908058726882</v>
      </c>
      <c r="G223" s="39">
        <f t="shared" si="31"/>
        <v>232.25950301488282</v>
      </c>
      <c r="H223" s="39">
        <f t="shared" si="32"/>
        <v>7.8386421649228621</v>
      </c>
      <c r="I223" s="68">
        <f t="shared" si="33"/>
        <v>240.0981451798057</v>
      </c>
      <c r="J223" s="40">
        <f t="shared" si="34"/>
        <v>-35.453845465439485</v>
      </c>
      <c r="K223" s="37">
        <f t="shared" si="35"/>
        <v>204.64429971436621</v>
      </c>
      <c r="L223" s="37">
        <f t="shared" si="36"/>
        <v>6979893.1785221314</v>
      </c>
      <c r="M223" s="37">
        <f t="shared" si="37"/>
        <v>5949214.4369963398</v>
      </c>
      <c r="N223" s="63"/>
      <c r="O223" s="74"/>
      <c r="P223" s="69"/>
    </row>
    <row r="224" spans="1:16" s="34" customFormat="1" x14ac:dyDescent="0.2">
      <c r="A224" s="33">
        <v>1251</v>
      </c>
      <c r="B224" s="34" t="s">
        <v>297</v>
      </c>
      <c r="C224" s="36">
        <v>11580542</v>
      </c>
      <c r="D224" s="77">
        <v>4127</v>
      </c>
      <c r="E224" s="37">
        <f t="shared" si="29"/>
        <v>2806.0436152168645</v>
      </c>
      <c r="F224" s="38">
        <f t="shared" si="30"/>
        <v>0.76940502850965919</v>
      </c>
      <c r="G224" s="39">
        <f t="shared" si="31"/>
        <v>504.59213819146157</v>
      </c>
      <c r="H224" s="39">
        <f t="shared" si="32"/>
        <v>166.69934601792716</v>
      </c>
      <c r="I224" s="68">
        <f t="shared" si="33"/>
        <v>671.29148420938873</v>
      </c>
      <c r="J224" s="40">
        <f t="shared" si="34"/>
        <v>-35.453845465439485</v>
      </c>
      <c r="K224" s="37">
        <f t="shared" si="35"/>
        <v>635.83763874394924</v>
      </c>
      <c r="L224" s="37">
        <f t="shared" si="36"/>
        <v>2770419.9553321474</v>
      </c>
      <c r="M224" s="37">
        <f t="shared" si="37"/>
        <v>2624101.9350962783</v>
      </c>
      <c r="N224" s="63"/>
      <c r="O224" s="74"/>
      <c r="P224" s="69"/>
    </row>
    <row r="225" spans="1:16" s="34" customFormat="1" x14ac:dyDescent="0.2">
      <c r="A225" s="33">
        <v>1252</v>
      </c>
      <c r="B225" s="34" t="s">
        <v>298</v>
      </c>
      <c r="C225" s="36">
        <v>1144762</v>
      </c>
      <c r="D225" s="77">
        <v>380</v>
      </c>
      <c r="E225" s="37">
        <f t="shared" si="29"/>
        <v>3012.5315789473684</v>
      </c>
      <c r="F225" s="38">
        <f t="shared" si="30"/>
        <v>0.82602313549823903</v>
      </c>
      <c r="G225" s="39">
        <f t="shared" si="31"/>
        <v>380.69935995315927</v>
      </c>
      <c r="H225" s="39">
        <f t="shared" si="32"/>
        <v>94.428558712250776</v>
      </c>
      <c r="I225" s="68">
        <f t="shared" si="33"/>
        <v>475.12791866541005</v>
      </c>
      <c r="J225" s="40">
        <f t="shared" si="34"/>
        <v>-35.453845465439485</v>
      </c>
      <c r="K225" s="37">
        <f t="shared" si="35"/>
        <v>439.67407319997056</v>
      </c>
      <c r="L225" s="37">
        <f t="shared" si="36"/>
        <v>180548.60909285583</v>
      </c>
      <c r="M225" s="37">
        <f t="shared" si="37"/>
        <v>167076.14781598881</v>
      </c>
      <c r="N225" s="63"/>
      <c r="O225" s="74"/>
      <c r="P225" s="69"/>
    </row>
    <row r="226" spans="1:16" s="34" customFormat="1" x14ac:dyDescent="0.2">
      <c r="A226" s="33">
        <v>1253</v>
      </c>
      <c r="B226" s="34" t="s">
        <v>299</v>
      </c>
      <c r="C226" s="36">
        <v>24498914</v>
      </c>
      <c r="D226" s="77">
        <v>8125</v>
      </c>
      <c r="E226" s="37">
        <f t="shared" si="29"/>
        <v>3015.2509538461541</v>
      </c>
      <c r="F226" s="38">
        <f t="shared" si="30"/>
        <v>0.82676877633938006</v>
      </c>
      <c r="G226" s="39">
        <f t="shared" si="31"/>
        <v>379.0677350138879</v>
      </c>
      <c r="H226" s="39">
        <f t="shared" si="32"/>
        <v>93.476777497675812</v>
      </c>
      <c r="I226" s="68">
        <f t="shared" si="33"/>
        <v>472.54451251156371</v>
      </c>
      <c r="J226" s="40">
        <f t="shared" si="34"/>
        <v>-35.453845465439485</v>
      </c>
      <c r="K226" s="37">
        <f t="shared" si="35"/>
        <v>437.09066704612422</v>
      </c>
      <c r="L226" s="37">
        <f t="shared" si="36"/>
        <v>3839424.1641564551</v>
      </c>
      <c r="M226" s="37">
        <f t="shared" si="37"/>
        <v>3551361.6697497591</v>
      </c>
      <c r="N226" s="63"/>
      <c r="O226" s="74"/>
      <c r="P226" s="69"/>
    </row>
    <row r="227" spans="1:16" s="34" customFormat="1" x14ac:dyDescent="0.2">
      <c r="A227" s="33">
        <v>1256</v>
      </c>
      <c r="B227" s="34" t="s">
        <v>300</v>
      </c>
      <c r="C227" s="36">
        <v>25512731</v>
      </c>
      <c r="D227" s="77">
        <v>8079</v>
      </c>
      <c r="E227" s="37">
        <f t="shared" si="29"/>
        <v>3157.9070429508602</v>
      </c>
      <c r="F227" s="38">
        <f t="shared" si="30"/>
        <v>0.86588445925658952</v>
      </c>
      <c r="G227" s="39">
        <f t="shared" si="31"/>
        <v>293.47408155106422</v>
      </c>
      <c r="H227" s="39">
        <f t="shared" si="32"/>
        <v>43.547146311028676</v>
      </c>
      <c r="I227" s="68">
        <f t="shared" si="33"/>
        <v>337.02122786209287</v>
      </c>
      <c r="J227" s="40">
        <f t="shared" si="34"/>
        <v>-35.453845465439485</v>
      </c>
      <c r="K227" s="37">
        <f t="shared" si="35"/>
        <v>301.56738239665339</v>
      </c>
      <c r="L227" s="37">
        <f t="shared" si="36"/>
        <v>2722794.4998978483</v>
      </c>
      <c r="M227" s="37">
        <f t="shared" si="37"/>
        <v>2436362.8823825628</v>
      </c>
      <c r="N227" s="63"/>
      <c r="O227" s="74"/>
      <c r="P227" s="69"/>
    </row>
    <row r="228" spans="1:16" s="34" customFormat="1" x14ac:dyDescent="0.2">
      <c r="A228" s="33">
        <v>1259</v>
      </c>
      <c r="B228" s="34" t="s">
        <v>301</v>
      </c>
      <c r="C228" s="36">
        <v>15912879</v>
      </c>
      <c r="D228" s="77">
        <v>4877</v>
      </c>
      <c r="E228" s="37">
        <f t="shared" si="29"/>
        <v>3262.8417059667827</v>
      </c>
      <c r="F228" s="38">
        <f t="shared" si="30"/>
        <v>0.89465709021342421</v>
      </c>
      <c r="G228" s="39">
        <f t="shared" si="31"/>
        <v>230.51328374151069</v>
      </c>
      <c r="H228" s="39">
        <f t="shared" si="32"/>
        <v>6.8200142554557939</v>
      </c>
      <c r="I228" s="68">
        <f t="shared" si="33"/>
        <v>237.33329799696648</v>
      </c>
      <c r="J228" s="40">
        <f t="shared" si="34"/>
        <v>-35.453845465439485</v>
      </c>
      <c r="K228" s="37">
        <f t="shared" si="35"/>
        <v>201.87945253152699</v>
      </c>
      <c r="L228" s="37">
        <f t="shared" si="36"/>
        <v>1157474.4943312055</v>
      </c>
      <c r="M228" s="37">
        <f t="shared" si="37"/>
        <v>984566.0899962571</v>
      </c>
      <c r="N228" s="63"/>
      <c r="O228" s="74"/>
      <c r="P228" s="69"/>
    </row>
    <row r="229" spans="1:16" s="34" customFormat="1" x14ac:dyDescent="0.2">
      <c r="A229" s="33">
        <v>1260</v>
      </c>
      <c r="B229" s="34" t="s">
        <v>302</v>
      </c>
      <c r="C229" s="36">
        <v>15677400</v>
      </c>
      <c r="D229" s="77">
        <v>5129</v>
      </c>
      <c r="E229" s="37">
        <f t="shared" si="29"/>
        <v>3056.6192240202768</v>
      </c>
      <c r="F229" s="38">
        <f t="shared" si="30"/>
        <v>0.83811177718231467</v>
      </c>
      <c r="G229" s="39">
        <f t="shared" si="31"/>
        <v>354.24677290941423</v>
      </c>
      <c r="H229" s="39">
        <f t="shared" si="32"/>
        <v>78.997882936732864</v>
      </c>
      <c r="I229" s="68">
        <f t="shared" si="33"/>
        <v>433.24465584614711</v>
      </c>
      <c r="J229" s="40">
        <f t="shared" si="34"/>
        <v>-35.453845465439485</v>
      </c>
      <c r="K229" s="37">
        <f t="shared" si="35"/>
        <v>397.79081038070763</v>
      </c>
      <c r="L229" s="37">
        <f t="shared" si="36"/>
        <v>2222111.8398348885</v>
      </c>
      <c r="M229" s="37">
        <f t="shared" si="37"/>
        <v>2040269.0664426493</v>
      </c>
      <c r="N229" s="63"/>
      <c r="O229" s="74"/>
      <c r="P229" s="69"/>
    </row>
    <row r="230" spans="1:16" s="34" customFormat="1" x14ac:dyDescent="0.2">
      <c r="A230" s="33">
        <v>1263</v>
      </c>
      <c r="B230" s="34" t="s">
        <v>303</v>
      </c>
      <c r="C230" s="36">
        <v>53920895</v>
      </c>
      <c r="D230" s="77">
        <v>15789</v>
      </c>
      <c r="E230" s="37">
        <f t="shared" si="29"/>
        <v>3415.0924694407499</v>
      </c>
      <c r="F230" s="38">
        <f t="shared" si="30"/>
        <v>0.93640359136403162</v>
      </c>
      <c r="G230" s="39">
        <f t="shared" si="31"/>
        <v>139.16282565713036</v>
      </c>
      <c r="H230" s="39">
        <f t="shared" si="32"/>
        <v>0</v>
      </c>
      <c r="I230" s="68">
        <f t="shared" si="33"/>
        <v>139.16282565713036</v>
      </c>
      <c r="J230" s="40">
        <f t="shared" si="34"/>
        <v>-35.453845465439485</v>
      </c>
      <c r="K230" s="37">
        <f t="shared" si="35"/>
        <v>103.70898019169087</v>
      </c>
      <c r="L230" s="37">
        <f t="shared" si="36"/>
        <v>2197241.854300431</v>
      </c>
      <c r="M230" s="37">
        <f t="shared" si="37"/>
        <v>1637461.0882466072</v>
      </c>
      <c r="N230" s="63"/>
      <c r="O230" s="74"/>
      <c r="P230" s="69"/>
    </row>
    <row r="231" spans="1:16" s="34" customFormat="1" x14ac:dyDescent="0.2">
      <c r="A231" s="33">
        <v>1264</v>
      </c>
      <c r="B231" s="34" t="s">
        <v>304</v>
      </c>
      <c r="C231" s="36">
        <v>10940975</v>
      </c>
      <c r="D231" s="77">
        <v>2902</v>
      </c>
      <c r="E231" s="37">
        <f t="shared" si="29"/>
        <v>3770.1498966230188</v>
      </c>
      <c r="F231" s="38">
        <f t="shared" si="30"/>
        <v>1.0337588029517271</v>
      </c>
      <c r="G231" s="39">
        <f t="shared" si="31"/>
        <v>-73.871630652230934</v>
      </c>
      <c r="H231" s="39">
        <f t="shared" si="32"/>
        <v>0</v>
      </c>
      <c r="I231" s="68">
        <f t="shared" si="33"/>
        <v>-73.871630652230934</v>
      </c>
      <c r="J231" s="40">
        <f t="shared" si="34"/>
        <v>-35.453845465439485</v>
      </c>
      <c r="K231" s="37">
        <f t="shared" si="35"/>
        <v>-109.32547611767042</v>
      </c>
      <c r="L231" s="37">
        <f t="shared" si="36"/>
        <v>-214375.47215277416</v>
      </c>
      <c r="M231" s="37">
        <f t="shared" si="37"/>
        <v>-317262.53169347957</v>
      </c>
      <c r="N231" s="63"/>
      <c r="O231" s="74"/>
      <c r="P231" s="69"/>
    </row>
    <row r="232" spans="1:16" s="34" customFormat="1" x14ac:dyDescent="0.2">
      <c r="A232" s="33">
        <v>1265</v>
      </c>
      <c r="B232" s="34" t="s">
        <v>305</v>
      </c>
      <c r="C232" s="36">
        <v>1987822</v>
      </c>
      <c r="D232" s="77">
        <v>561</v>
      </c>
      <c r="E232" s="37">
        <f t="shared" si="29"/>
        <v>3543.354723707665</v>
      </c>
      <c r="F232" s="38">
        <f t="shared" si="30"/>
        <v>0.97157254699458118</v>
      </c>
      <c r="G232" s="39">
        <f t="shared" si="31"/>
        <v>62.205473096981308</v>
      </c>
      <c r="H232" s="39">
        <f t="shared" si="32"/>
        <v>0</v>
      </c>
      <c r="I232" s="68">
        <f t="shared" si="33"/>
        <v>62.205473096981308</v>
      </c>
      <c r="J232" s="40">
        <f t="shared" si="34"/>
        <v>-35.453845465439485</v>
      </c>
      <c r="K232" s="37">
        <f t="shared" si="35"/>
        <v>26.751627631541822</v>
      </c>
      <c r="L232" s="37">
        <f t="shared" si="36"/>
        <v>34897.270407406511</v>
      </c>
      <c r="M232" s="37">
        <f t="shared" si="37"/>
        <v>15007.663101294962</v>
      </c>
      <c r="N232" s="63"/>
      <c r="O232" s="74"/>
      <c r="P232" s="69"/>
    </row>
    <row r="233" spans="1:16" s="34" customFormat="1" x14ac:dyDescent="0.2">
      <c r="A233" s="33">
        <v>1266</v>
      </c>
      <c r="B233" s="34" t="s">
        <v>306</v>
      </c>
      <c r="C233" s="36">
        <v>5746255</v>
      </c>
      <c r="D233" s="77">
        <v>1730</v>
      </c>
      <c r="E233" s="37">
        <f t="shared" si="29"/>
        <v>3321.534682080925</v>
      </c>
      <c r="F233" s="38">
        <f t="shared" si="30"/>
        <v>0.91075045052882631</v>
      </c>
      <c r="G233" s="39">
        <f t="shared" si="31"/>
        <v>195.29749807302531</v>
      </c>
      <c r="H233" s="39">
        <f t="shared" si="32"/>
        <v>0</v>
      </c>
      <c r="I233" s="68">
        <f t="shared" si="33"/>
        <v>195.29749807302531</v>
      </c>
      <c r="J233" s="40">
        <f t="shared" si="34"/>
        <v>-35.453845465439485</v>
      </c>
      <c r="K233" s="37">
        <f t="shared" si="35"/>
        <v>159.84365260758582</v>
      </c>
      <c r="L233" s="37">
        <f t="shared" si="36"/>
        <v>337864.6716663338</v>
      </c>
      <c r="M233" s="37">
        <f t="shared" si="37"/>
        <v>276529.51901112346</v>
      </c>
      <c r="N233" s="63"/>
      <c r="O233" s="74"/>
      <c r="P233" s="69"/>
    </row>
    <row r="234" spans="1:16" s="34" customFormat="1" x14ac:dyDescent="0.2">
      <c r="A234" s="33">
        <v>1401</v>
      </c>
      <c r="B234" s="34" t="s">
        <v>307</v>
      </c>
      <c r="C234" s="36">
        <v>45686280</v>
      </c>
      <c r="D234" s="77">
        <v>11988</v>
      </c>
      <c r="E234" s="37">
        <f t="shared" si="29"/>
        <v>3811.001001001001</v>
      </c>
      <c r="F234" s="38">
        <f t="shared" si="30"/>
        <v>1.044959999169115</v>
      </c>
      <c r="G234" s="39">
        <f t="shared" si="31"/>
        <v>-98.38229327902026</v>
      </c>
      <c r="H234" s="39">
        <f t="shared" si="32"/>
        <v>0</v>
      </c>
      <c r="I234" s="68">
        <f t="shared" si="33"/>
        <v>-98.38229327902026</v>
      </c>
      <c r="J234" s="40">
        <f t="shared" si="34"/>
        <v>-35.453845465439485</v>
      </c>
      <c r="K234" s="37">
        <f t="shared" si="35"/>
        <v>-133.83613874445973</v>
      </c>
      <c r="L234" s="37">
        <f t="shared" si="36"/>
        <v>-1179406.9318288949</v>
      </c>
      <c r="M234" s="37">
        <f t="shared" si="37"/>
        <v>-1604427.6312685832</v>
      </c>
      <c r="N234" s="63"/>
      <c r="O234" s="74"/>
      <c r="P234" s="69"/>
    </row>
    <row r="235" spans="1:16" s="34" customFormat="1" x14ac:dyDescent="0.2">
      <c r="A235" s="33">
        <v>1411</v>
      </c>
      <c r="B235" s="34" t="s">
        <v>308</v>
      </c>
      <c r="C235" s="36">
        <v>8873844</v>
      </c>
      <c r="D235" s="77">
        <v>2345</v>
      </c>
      <c r="E235" s="37">
        <f t="shared" si="29"/>
        <v>3784.1552238805971</v>
      </c>
      <c r="F235" s="38">
        <f t="shared" si="30"/>
        <v>1.0375990031394462</v>
      </c>
      <c r="G235" s="39">
        <f t="shared" si="31"/>
        <v>-82.274827006777926</v>
      </c>
      <c r="H235" s="39">
        <f t="shared" si="32"/>
        <v>0</v>
      </c>
      <c r="I235" s="68">
        <f t="shared" si="33"/>
        <v>-82.274827006777926</v>
      </c>
      <c r="J235" s="40">
        <f t="shared" si="34"/>
        <v>-35.453845465439485</v>
      </c>
      <c r="K235" s="37">
        <f t="shared" si="35"/>
        <v>-117.72867247221741</v>
      </c>
      <c r="L235" s="37">
        <f t="shared" si="36"/>
        <v>-192934.46933089424</v>
      </c>
      <c r="M235" s="37">
        <f t="shared" si="37"/>
        <v>-276073.73694734985</v>
      </c>
      <c r="N235" s="63"/>
      <c r="O235" s="74"/>
      <c r="P235" s="69"/>
    </row>
    <row r="236" spans="1:16" s="34" customFormat="1" x14ac:dyDescent="0.2">
      <c r="A236" s="33">
        <v>1412</v>
      </c>
      <c r="B236" s="34" t="s">
        <v>309</v>
      </c>
      <c r="C236" s="36">
        <v>2568899</v>
      </c>
      <c r="D236" s="77">
        <v>807</v>
      </c>
      <c r="E236" s="37">
        <f t="shared" si="29"/>
        <v>3183.2701363073111</v>
      </c>
      <c r="F236" s="38">
        <f t="shared" si="30"/>
        <v>0.87283890980795953</v>
      </c>
      <c r="G236" s="39">
        <f t="shared" si="31"/>
        <v>278.25622553719364</v>
      </c>
      <c r="H236" s="39">
        <f t="shared" si="32"/>
        <v>34.670063636270854</v>
      </c>
      <c r="I236" s="68">
        <f t="shared" si="33"/>
        <v>312.92628917346451</v>
      </c>
      <c r="J236" s="40">
        <f t="shared" si="34"/>
        <v>-35.453845465439485</v>
      </c>
      <c r="K236" s="37">
        <f t="shared" si="35"/>
        <v>277.47244370802503</v>
      </c>
      <c r="L236" s="37">
        <f t="shared" si="36"/>
        <v>252531.51536298587</v>
      </c>
      <c r="M236" s="37">
        <f t="shared" si="37"/>
        <v>223920.26207237621</v>
      </c>
      <c r="N236" s="63"/>
      <c r="O236" s="74"/>
      <c r="P236" s="69"/>
    </row>
    <row r="237" spans="1:16" s="34" customFormat="1" x14ac:dyDescent="0.2">
      <c r="A237" s="33">
        <v>1413</v>
      </c>
      <c r="B237" s="34" t="s">
        <v>310</v>
      </c>
      <c r="C237" s="36">
        <v>4869766</v>
      </c>
      <c r="D237" s="77">
        <v>1378</v>
      </c>
      <c r="E237" s="37">
        <f t="shared" si="29"/>
        <v>3533.9375907111757</v>
      </c>
      <c r="F237" s="38">
        <f t="shared" si="30"/>
        <v>0.96899040983806983</v>
      </c>
      <c r="G237" s="39">
        <f t="shared" si="31"/>
        <v>67.855752894874868</v>
      </c>
      <c r="H237" s="39">
        <f t="shared" si="32"/>
        <v>0</v>
      </c>
      <c r="I237" s="68">
        <f t="shared" si="33"/>
        <v>67.855752894874868</v>
      </c>
      <c r="J237" s="40">
        <f t="shared" si="34"/>
        <v>-35.453845465439485</v>
      </c>
      <c r="K237" s="37">
        <f t="shared" si="35"/>
        <v>32.401907429435383</v>
      </c>
      <c r="L237" s="37">
        <f t="shared" si="36"/>
        <v>93505.227489137571</v>
      </c>
      <c r="M237" s="37">
        <f t="shared" si="37"/>
        <v>44649.828437761957</v>
      </c>
      <c r="N237" s="63"/>
      <c r="O237" s="74"/>
      <c r="P237" s="69"/>
    </row>
    <row r="238" spans="1:16" s="34" customFormat="1" x14ac:dyDescent="0.2">
      <c r="A238" s="33">
        <v>1416</v>
      </c>
      <c r="B238" s="34" t="s">
        <v>311</v>
      </c>
      <c r="C238" s="36">
        <v>13243057</v>
      </c>
      <c r="D238" s="77">
        <v>4154</v>
      </c>
      <c r="E238" s="37">
        <f t="shared" si="29"/>
        <v>3188.0252768415985</v>
      </c>
      <c r="F238" s="38">
        <f t="shared" si="30"/>
        <v>0.87414274878555431</v>
      </c>
      <c r="G238" s="39">
        <f t="shared" si="31"/>
        <v>275.40314121662124</v>
      </c>
      <c r="H238" s="39">
        <f t="shared" si="32"/>
        <v>33.005764449270259</v>
      </c>
      <c r="I238" s="68">
        <f t="shared" si="33"/>
        <v>308.4089056658915</v>
      </c>
      <c r="J238" s="40">
        <f t="shared" si="34"/>
        <v>-35.453845465439485</v>
      </c>
      <c r="K238" s="37">
        <f t="shared" si="35"/>
        <v>272.95506020045201</v>
      </c>
      <c r="L238" s="37">
        <f t="shared" si="36"/>
        <v>1281130.5941361133</v>
      </c>
      <c r="M238" s="37">
        <f t="shared" si="37"/>
        <v>1133855.3200726777</v>
      </c>
      <c r="N238" s="63"/>
      <c r="O238" s="74"/>
      <c r="P238" s="69"/>
    </row>
    <row r="239" spans="1:16" s="34" customFormat="1" x14ac:dyDescent="0.2">
      <c r="A239" s="33">
        <v>1417</v>
      </c>
      <c r="B239" s="34" t="s">
        <v>312</v>
      </c>
      <c r="C239" s="36">
        <v>8930431</v>
      </c>
      <c r="D239" s="77">
        <v>2674</v>
      </c>
      <c r="E239" s="37">
        <f t="shared" si="29"/>
        <v>3339.7273747195213</v>
      </c>
      <c r="F239" s="38">
        <f t="shared" si="30"/>
        <v>0.91573880820165776</v>
      </c>
      <c r="G239" s="39">
        <f t="shared" si="31"/>
        <v>184.38188248986754</v>
      </c>
      <c r="H239" s="39">
        <f t="shared" si="32"/>
        <v>0</v>
      </c>
      <c r="I239" s="68">
        <f t="shared" si="33"/>
        <v>184.38188248986754</v>
      </c>
      <c r="J239" s="40">
        <f t="shared" si="34"/>
        <v>-35.453845465439485</v>
      </c>
      <c r="K239" s="37">
        <f t="shared" si="35"/>
        <v>148.92803702442805</v>
      </c>
      <c r="L239" s="37">
        <f t="shared" si="36"/>
        <v>493037.1537779058</v>
      </c>
      <c r="M239" s="37">
        <f t="shared" si="37"/>
        <v>398233.57100332063</v>
      </c>
      <c r="N239" s="63"/>
      <c r="O239" s="74"/>
      <c r="P239" s="69"/>
    </row>
    <row r="240" spans="1:16" s="34" customFormat="1" x14ac:dyDescent="0.2">
      <c r="A240" s="33">
        <v>1418</v>
      </c>
      <c r="B240" s="34" t="s">
        <v>313</v>
      </c>
      <c r="C240" s="36">
        <v>3788980</v>
      </c>
      <c r="D240" s="77">
        <v>1262</v>
      </c>
      <c r="E240" s="37">
        <f t="shared" si="29"/>
        <v>3002.3613312202851</v>
      </c>
      <c r="F240" s="38">
        <f t="shared" si="30"/>
        <v>0.82323449753838251</v>
      </c>
      <c r="G240" s="39">
        <f t="shared" si="31"/>
        <v>386.80150858940925</v>
      </c>
      <c r="H240" s="39">
        <f t="shared" si="32"/>
        <v>97.988145416729935</v>
      </c>
      <c r="I240" s="68">
        <f t="shared" si="33"/>
        <v>484.78965400613919</v>
      </c>
      <c r="J240" s="40">
        <f t="shared" si="34"/>
        <v>-35.453845465439485</v>
      </c>
      <c r="K240" s="37">
        <f t="shared" si="35"/>
        <v>449.3358085406997</v>
      </c>
      <c r="L240" s="37">
        <f t="shared" si="36"/>
        <v>611804.54335574771</v>
      </c>
      <c r="M240" s="37">
        <f t="shared" si="37"/>
        <v>567061.79037836299</v>
      </c>
      <c r="N240" s="63"/>
      <c r="O240" s="74"/>
      <c r="P240" s="69"/>
    </row>
    <row r="241" spans="1:16" s="34" customFormat="1" x14ac:dyDescent="0.2">
      <c r="A241" s="33">
        <v>1419</v>
      </c>
      <c r="B241" s="34" t="s">
        <v>314</v>
      </c>
      <c r="C241" s="36">
        <v>8516339</v>
      </c>
      <c r="D241" s="77">
        <v>2345</v>
      </c>
      <c r="E241" s="37">
        <f t="shared" si="29"/>
        <v>3631.7010660980809</v>
      </c>
      <c r="F241" s="38">
        <f t="shared" si="30"/>
        <v>0.99579673214872699</v>
      </c>
      <c r="G241" s="39">
        <f t="shared" si="31"/>
        <v>9.1976676627317833</v>
      </c>
      <c r="H241" s="39">
        <f t="shared" si="32"/>
        <v>0</v>
      </c>
      <c r="I241" s="68">
        <f t="shared" si="33"/>
        <v>9.1976676627317833</v>
      </c>
      <c r="J241" s="40">
        <f t="shared" si="34"/>
        <v>-35.453845465439485</v>
      </c>
      <c r="K241" s="37">
        <f t="shared" si="35"/>
        <v>-26.256177802707704</v>
      </c>
      <c r="L241" s="37">
        <f t="shared" si="36"/>
        <v>21568.530669106032</v>
      </c>
      <c r="M241" s="37">
        <f t="shared" si="37"/>
        <v>-61570.736947349564</v>
      </c>
      <c r="N241" s="63"/>
      <c r="O241" s="74"/>
      <c r="P241" s="69"/>
    </row>
    <row r="242" spans="1:16" s="34" customFormat="1" x14ac:dyDescent="0.2">
      <c r="A242" s="33">
        <v>1420</v>
      </c>
      <c r="B242" s="34" t="s">
        <v>315</v>
      </c>
      <c r="C242" s="36">
        <v>26745134</v>
      </c>
      <c r="D242" s="77">
        <v>8059</v>
      </c>
      <c r="E242" s="37">
        <f t="shared" si="29"/>
        <v>3318.6665839434172</v>
      </c>
      <c r="F242" s="38">
        <f t="shared" si="30"/>
        <v>0.90996403041857188</v>
      </c>
      <c r="G242" s="39">
        <f t="shared" si="31"/>
        <v>197.01835695552998</v>
      </c>
      <c r="H242" s="39">
        <f t="shared" si="32"/>
        <v>0</v>
      </c>
      <c r="I242" s="68">
        <f t="shared" si="33"/>
        <v>197.01835695552998</v>
      </c>
      <c r="J242" s="40">
        <f t="shared" si="34"/>
        <v>-35.453845465439485</v>
      </c>
      <c r="K242" s="37">
        <f t="shared" si="35"/>
        <v>161.5645114900905</v>
      </c>
      <c r="L242" s="37">
        <f t="shared" si="36"/>
        <v>1587770.9387046162</v>
      </c>
      <c r="M242" s="37">
        <f t="shared" si="37"/>
        <v>1302048.3980986392</v>
      </c>
      <c r="N242" s="63"/>
      <c r="O242" s="74"/>
      <c r="P242" s="69"/>
    </row>
    <row r="243" spans="1:16" s="34" customFormat="1" x14ac:dyDescent="0.2">
      <c r="A243" s="33">
        <v>1421</v>
      </c>
      <c r="B243" s="34" t="s">
        <v>316</v>
      </c>
      <c r="C243" s="36">
        <v>10335692</v>
      </c>
      <c r="D243" s="77">
        <v>1778</v>
      </c>
      <c r="E243" s="37">
        <f t="shared" si="29"/>
        <v>5813.1001124859395</v>
      </c>
      <c r="F243" s="38">
        <f t="shared" si="30"/>
        <v>1.5939269202809883</v>
      </c>
      <c r="G243" s="39">
        <f t="shared" si="31"/>
        <v>-1299.6417601699834</v>
      </c>
      <c r="H243" s="39">
        <f t="shared" si="32"/>
        <v>0</v>
      </c>
      <c r="I243" s="68">
        <f t="shared" si="33"/>
        <v>-1299.6417601699834</v>
      </c>
      <c r="J243" s="40">
        <f t="shared" si="34"/>
        <v>-35.453845465439485</v>
      </c>
      <c r="K243" s="37">
        <f t="shared" si="35"/>
        <v>-1335.095605635423</v>
      </c>
      <c r="L243" s="37">
        <f t="shared" si="36"/>
        <v>-2310763.0495822304</v>
      </c>
      <c r="M243" s="37">
        <f t="shared" si="37"/>
        <v>-2373799.9868197823</v>
      </c>
      <c r="N243" s="63"/>
      <c r="O243" s="74"/>
      <c r="P243" s="69"/>
    </row>
    <row r="244" spans="1:16" s="34" customFormat="1" x14ac:dyDescent="0.2">
      <c r="A244" s="33">
        <v>1422</v>
      </c>
      <c r="B244" s="34" t="s">
        <v>317</v>
      </c>
      <c r="C244" s="36">
        <v>7332803</v>
      </c>
      <c r="D244" s="77">
        <v>2153</v>
      </c>
      <c r="E244" s="37">
        <f t="shared" si="29"/>
        <v>3405.8536925220624</v>
      </c>
      <c r="F244" s="38">
        <f t="shared" si="30"/>
        <v>0.93387035867300383</v>
      </c>
      <c r="G244" s="39">
        <f t="shared" si="31"/>
        <v>144.7060918083429</v>
      </c>
      <c r="H244" s="39">
        <f t="shared" si="32"/>
        <v>0</v>
      </c>
      <c r="I244" s="68">
        <f t="shared" si="33"/>
        <v>144.7060918083429</v>
      </c>
      <c r="J244" s="40">
        <f t="shared" si="34"/>
        <v>-35.453845465439485</v>
      </c>
      <c r="K244" s="37">
        <f t="shared" si="35"/>
        <v>109.25224634290342</v>
      </c>
      <c r="L244" s="37">
        <f t="shared" si="36"/>
        <v>311552.21566336229</v>
      </c>
      <c r="M244" s="37">
        <f t="shared" si="37"/>
        <v>235220.08637627107</v>
      </c>
      <c r="N244" s="63"/>
      <c r="O244" s="74"/>
      <c r="P244" s="69"/>
    </row>
    <row r="245" spans="1:16" s="34" customFormat="1" x14ac:dyDescent="0.2">
      <c r="A245" s="33">
        <v>1424</v>
      </c>
      <c r="B245" s="34" t="s">
        <v>318</v>
      </c>
      <c r="C245" s="36">
        <v>20075375</v>
      </c>
      <c r="D245" s="77">
        <v>5277</v>
      </c>
      <c r="E245" s="37">
        <f t="shared" si="29"/>
        <v>3804.3158991851433</v>
      </c>
      <c r="F245" s="38">
        <f t="shared" si="30"/>
        <v>1.0431269731515125</v>
      </c>
      <c r="G245" s="39">
        <f t="shared" si="31"/>
        <v>-94.371232189505648</v>
      </c>
      <c r="H245" s="39">
        <f t="shared" si="32"/>
        <v>0</v>
      </c>
      <c r="I245" s="68">
        <f t="shared" si="33"/>
        <v>-94.371232189505648</v>
      </c>
      <c r="J245" s="40">
        <f t="shared" si="34"/>
        <v>-35.453845465439485</v>
      </c>
      <c r="K245" s="37">
        <f t="shared" si="35"/>
        <v>-129.82507765494512</v>
      </c>
      <c r="L245" s="37">
        <f t="shared" si="36"/>
        <v>-497996.9922640213</v>
      </c>
      <c r="M245" s="37">
        <f t="shared" si="37"/>
        <v>-685086.93478514533</v>
      </c>
      <c r="N245" s="63"/>
      <c r="O245" s="74"/>
      <c r="P245" s="69"/>
    </row>
    <row r="246" spans="1:16" s="34" customFormat="1" x14ac:dyDescent="0.2">
      <c r="A246" s="33">
        <v>1426</v>
      </c>
      <c r="B246" s="34" t="s">
        <v>319</v>
      </c>
      <c r="C246" s="36">
        <v>15689745</v>
      </c>
      <c r="D246" s="77">
        <v>5223</v>
      </c>
      <c r="E246" s="37">
        <f t="shared" si="29"/>
        <v>3003.9718552556001</v>
      </c>
      <c r="F246" s="38">
        <f t="shared" si="30"/>
        <v>0.82367609626642335</v>
      </c>
      <c r="G246" s="39">
        <f t="shared" si="31"/>
        <v>385.83519416822026</v>
      </c>
      <c r="H246" s="39">
        <f t="shared" si="32"/>
        <v>97.424462004369701</v>
      </c>
      <c r="I246" s="68">
        <f t="shared" si="33"/>
        <v>483.25965617258998</v>
      </c>
      <c r="J246" s="40">
        <f t="shared" si="34"/>
        <v>-35.453845465439485</v>
      </c>
      <c r="K246" s="37">
        <f t="shared" si="35"/>
        <v>447.8058107071505</v>
      </c>
      <c r="L246" s="37">
        <f t="shared" si="36"/>
        <v>2524065.1841894374</v>
      </c>
      <c r="M246" s="37">
        <f t="shared" si="37"/>
        <v>2338889.7493234472</v>
      </c>
      <c r="N246" s="63"/>
      <c r="O246" s="74"/>
      <c r="P246" s="69"/>
    </row>
    <row r="247" spans="1:16" s="34" customFormat="1" x14ac:dyDescent="0.2">
      <c r="A247" s="33">
        <v>1428</v>
      </c>
      <c r="B247" s="34" t="s">
        <v>320</v>
      </c>
      <c r="C247" s="36">
        <v>10475141</v>
      </c>
      <c r="D247" s="77">
        <v>3052</v>
      </c>
      <c r="E247" s="37">
        <f t="shared" si="29"/>
        <v>3432.2218217562254</v>
      </c>
      <c r="F247" s="38">
        <f t="shared" si="30"/>
        <v>0.94110038571718058</v>
      </c>
      <c r="G247" s="39">
        <f t="shared" si="31"/>
        <v>128.8852142678451</v>
      </c>
      <c r="H247" s="39">
        <f t="shared" si="32"/>
        <v>0</v>
      </c>
      <c r="I247" s="68">
        <f t="shared" si="33"/>
        <v>128.8852142678451</v>
      </c>
      <c r="J247" s="40">
        <f t="shared" si="34"/>
        <v>-35.453845465439485</v>
      </c>
      <c r="K247" s="37">
        <f t="shared" si="35"/>
        <v>93.431368802405615</v>
      </c>
      <c r="L247" s="37">
        <f t="shared" si="36"/>
        <v>393357.67394546326</v>
      </c>
      <c r="M247" s="37">
        <f t="shared" si="37"/>
        <v>285152.53758494195</v>
      </c>
      <c r="N247" s="63"/>
      <c r="O247" s="74"/>
      <c r="P247" s="69"/>
    </row>
    <row r="248" spans="1:16" s="34" customFormat="1" x14ac:dyDescent="0.2">
      <c r="A248" s="33">
        <v>1429</v>
      </c>
      <c r="B248" s="34" t="s">
        <v>321</v>
      </c>
      <c r="C248" s="36">
        <v>8709011</v>
      </c>
      <c r="D248" s="77">
        <v>2846</v>
      </c>
      <c r="E248" s="37">
        <f t="shared" si="29"/>
        <v>3060.0881939564301</v>
      </c>
      <c r="F248" s="38">
        <f t="shared" si="30"/>
        <v>0.83906295374213402</v>
      </c>
      <c r="G248" s="39">
        <f t="shared" si="31"/>
        <v>352.16539094772224</v>
      </c>
      <c r="H248" s="39">
        <f t="shared" si="32"/>
        <v>77.783743459079176</v>
      </c>
      <c r="I248" s="68">
        <f t="shared" si="33"/>
        <v>429.94913440680142</v>
      </c>
      <c r="J248" s="40">
        <f t="shared" si="34"/>
        <v>-35.453845465439485</v>
      </c>
      <c r="K248" s="37">
        <f t="shared" si="35"/>
        <v>394.49528894136193</v>
      </c>
      <c r="L248" s="37">
        <f t="shared" si="36"/>
        <v>1223635.2365217567</v>
      </c>
      <c r="M248" s="37">
        <f t="shared" si="37"/>
        <v>1122733.5923271161</v>
      </c>
      <c r="N248" s="63"/>
      <c r="O248" s="74"/>
      <c r="P248" s="69"/>
    </row>
    <row r="249" spans="1:16" s="34" customFormat="1" x14ac:dyDescent="0.2">
      <c r="A249" s="33">
        <v>1430</v>
      </c>
      <c r="B249" s="34" t="s">
        <v>322</v>
      </c>
      <c r="C249" s="36">
        <v>8659988</v>
      </c>
      <c r="D249" s="77">
        <v>3006</v>
      </c>
      <c r="E249" s="37">
        <f t="shared" si="29"/>
        <v>2880.9008649367929</v>
      </c>
      <c r="F249" s="38">
        <f t="shared" si="30"/>
        <v>0.78993056276813689</v>
      </c>
      <c r="G249" s="39">
        <f t="shared" si="31"/>
        <v>459.67778835950458</v>
      </c>
      <c r="H249" s="39">
        <f t="shared" si="32"/>
        <v>140.4993086159522</v>
      </c>
      <c r="I249" s="68">
        <f t="shared" si="33"/>
        <v>600.17709697545683</v>
      </c>
      <c r="J249" s="40">
        <f t="shared" si="34"/>
        <v>-35.453845465439485</v>
      </c>
      <c r="K249" s="37">
        <f t="shared" si="35"/>
        <v>564.72325151001735</v>
      </c>
      <c r="L249" s="37">
        <f t="shared" si="36"/>
        <v>1804132.3535082233</v>
      </c>
      <c r="M249" s="37">
        <f t="shared" si="37"/>
        <v>1697558.0940391121</v>
      </c>
      <c r="N249" s="63"/>
      <c r="O249" s="74"/>
      <c r="P249" s="69"/>
    </row>
    <row r="250" spans="1:16" s="34" customFormat="1" x14ac:dyDescent="0.2">
      <c r="A250" s="33">
        <v>1431</v>
      </c>
      <c r="B250" s="34" t="s">
        <v>323</v>
      </c>
      <c r="C250" s="36">
        <v>9482171</v>
      </c>
      <c r="D250" s="77">
        <v>3043</v>
      </c>
      <c r="E250" s="37">
        <f t="shared" si="29"/>
        <v>3116.060138021689</v>
      </c>
      <c r="F250" s="38">
        <f t="shared" si="30"/>
        <v>0.85441021883300239</v>
      </c>
      <c r="G250" s="39">
        <f t="shared" si="31"/>
        <v>318.58222450856692</v>
      </c>
      <c r="H250" s="39">
        <f t="shared" si="32"/>
        <v>58.193563036238579</v>
      </c>
      <c r="I250" s="68">
        <f t="shared" si="33"/>
        <v>376.7757875448055</v>
      </c>
      <c r="J250" s="40">
        <f t="shared" si="34"/>
        <v>-35.453845465439485</v>
      </c>
      <c r="K250" s="37">
        <f t="shared" si="35"/>
        <v>341.32194207936601</v>
      </c>
      <c r="L250" s="37">
        <f t="shared" si="36"/>
        <v>1146528.721498843</v>
      </c>
      <c r="M250" s="37">
        <f t="shared" si="37"/>
        <v>1038642.6697475108</v>
      </c>
      <c r="N250" s="63"/>
      <c r="O250" s="74"/>
      <c r="P250" s="69"/>
    </row>
    <row r="251" spans="1:16" s="34" customFormat="1" x14ac:dyDescent="0.2">
      <c r="A251" s="33">
        <v>1432</v>
      </c>
      <c r="B251" s="34" t="s">
        <v>324</v>
      </c>
      <c r="C251" s="36">
        <v>49091179</v>
      </c>
      <c r="D251" s="77">
        <v>13089</v>
      </c>
      <c r="E251" s="37">
        <f t="shared" si="29"/>
        <v>3750.5675758270304</v>
      </c>
      <c r="F251" s="38">
        <f t="shared" si="30"/>
        <v>1.0283894152456281</v>
      </c>
      <c r="G251" s="39">
        <f t="shared" si="31"/>
        <v>-62.122238174637914</v>
      </c>
      <c r="H251" s="39">
        <f t="shared" si="32"/>
        <v>0</v>
      </c>
      <c r="I251" s="68">
        <f t="shared" si="33"/>
        <v>-62.122238174637914</v>
      </c>
      <c r="J251" s="40">
        <f t="shared" si="34"/>
        <v>-35.453845465439485</v>
      </c>
      <c r="K251" s="37">
        <f t="shared" si="35"/>
        <v>-97.5760836400774</v>
      </c>
      <c r="L251" s="37">
        <f t="shared" si="36"/>
        <v>-813117.97546783567</v>
      </c>
      <c r="M251" s="37">
        <f t="shared" si="37"/>
        <v>-1277173.358764973</v>
      </c>
      <c r="N251" s="63"/>
      <c r="O251" s="74"/>
      <c r="P251" s="69"/>
    </row>
    <row r="252" spans="1:16" s="34" customFormat="1" x14ac:dyDescent="0.2">
      <c r="A252" s="33">
        <v>1433</v>
      </c>
      <c r="B252" s="34" t="s">
        <v>325</v>
      </c>
      <c r="C252" s="36">
        <v>9114010</v>
      </c>
      <c r="D252" s="77">
        <v>2825</v>
      </c>
      <c r="E252" s="37">
        <f t="shared" si="29"/>
        <v>3226.1982300884956</v>
      </c>
      <c r="F252" s="38">
        <f t="shared" si="30"/>
        <v>0.88460960754069051</v>
      </c>
      <c r="G252" s="39">
        <f t="shared" si="31"/>
        <v>252.49936926848295</v>
      </c>
      <c r="H252" s="39">
        <f t="shared" si="32"/>
        <v>19.645230812856266</v>
      </c>
      <c r="I252" s="68">
        <f t="shared" si="33"/>
        <v>272.14460008133921</v>
      </c>
      <c r="J252" s="40">
        <f t="shared" si="34"/>
        <v>-35.453845465439485</v>
      </c>
      <c r="K252" s="37">
        <f t="shared" si="35"/>
        <v>236.69075461589972</v>
      </c>
      <c r="L252" s="37">
        <f t="shared" si="36"/>
        <v>768808.49522978324</v>
      </c>
      <c r="M252" s="37">
        <f t="shared" si="37"/>
        <v>668651.38178991666</v>
      </c>
      <c r="N252" s="63"/>
      <c r="O252" s="74"/>
      <c r="P252" s="69"/>
    </row>
    <row r="253" spans="1:16" s="34" customFormat="1" x14ac:dyDescent="0.2">
      <c r="A253" s="33">
        <v>1438</v>
      </c>
      <c r="B253" s="34" t="s">
        <v>326</v>
      </c>
      <c r="C253" s="36">
        <v>12180852</v>
      </c>
      <c r="D253" s="77">
        <v>3767</v>
      </c>
      <c r="E253" s="37">
        <f t="shared" si="29"/>
        <v>3233.5683567825854</v>
      </c>
      <c r="F253" s="38">
        <f t="shared" si="30"/>
        <v>0.88663046441847926</v>
      </c>
      <c r="G253" s="39">
        <f t="shared" si="31"/>
        <v>248.07729325202908</v>
      </c>
      <c r="H253" s="39">
        <f t="shared" si="32"/>
        <v>17.065686469924842</v>
      </c>
      <c r="I253" s="68">
        <f t="shared" si="33"/>
        <v>265.14297972195391</v>
      </c>
      <c r="J253" s="40">
        <f t="shared" si="34"/>
        <v>-35.453845465439485</v>
      </c>
      <c r="K253" s="37">
        <f t="shared" si="35"/>
        <v>229.68913425651442</v>
      </c>
      <c r="L253" s="37">
        <f t="shared" si="36"/>
        <v>998793.60461260041</v>
      </c>
      <c r="M253" s="37">
        <f t="shared" si="37"/>
        <v>865238.96874428983</v>
      </c>
      <c r="N253" s="63"/>
      <c r="O253" s="74"/>
      <c r="P253" s="69"/>
    </row>
    <row r="254" spans="1:16" s="34" customFormat="1" x14ac:dyDescent="0.2">
      <c r="A254" s="33">
        <v>1439</v>
      </c>
      <c r="B254" s="34" t="s">
        <v>327</v>
      </c>
      <c r="C254" s="36">
        <v>22533469</v>
      </c>
      <c r="D254" s="77">
        <v>6001</v>
      </c>
      <c r="E254" s="37">
        <f t="shared" si="29"/>
        <v>3754.9523412764538</v>
      </c>
      <c r="F254" s="38">
        <f t="shared" si="30"/>
        <v>1.0295916989761187</v>
      </c>
      <c r="G254" s="39">
        <f t="shared" si="31"/>
        <v>-64.753097444291953</v>
      </c>
      <c r="H254" s="39">
        <f t="shared" si="32"/>
        <v>0</v>
      </c>
      <c r="I254" s="68">
        <f t="shared" si="33"/>
        <v>-64.753097444291953</v>
      </c>
      <c r="J254" s="40">
        <f t="shared" si="34"/>
        <v>-35.453845465439485</v>
      </c>
      <c r="K254" s="37">
        <f t="shared" si="35"/>
        <v>-100.20694290973144</v>
      </c>
      <c r="L254" s="37">
        <f t="shared" si="36"/>
        <v>-388583.33776319603</v>
      </c>
      <c r="M254" s="37">
        <f t="shared" si="37"/>
        <v>-601341.86440129834</v>
      </c>
      <c r="N254" s="63"/>
      <c r="O254" s="74"/>
      <c r="P254" s="69"/>
    </row>
    <row r="255" spans="1:16" s="34" customFormat="1" x14ac:dyDescent="0.2">
      <c r="A255" s="33">
        <v>1441</v>
      </c>
      <c r="B255" s="34" t="s">
        <v>328</v>
      </c>
      <c r="C255" s="36">
        <v>9774319</v>
      </c>
      <c r="D255" s="77">
        <v>2757</v>
      </c>
      <c r="E255" s="37">
        <f t="shared" si="29"/>
        <v>3545.273485672833</v>
      </c>
      <c r="F255" s="38">
        <f t="shared" si="30"/>
        <v>0.97209866323044702</v>
      </c>
      <c r="G255" s="39">
        <f t="shared" si="31"/>
        <v>61.054215917880533</v>
      </c>
      <c r="H255" s="39">
        <f t="shared" si="32"/>
        <v>0</v>
      </c>
      <c r="I255" s="68">
        <f t="shared" si="33"/>
        <v>61.054215917880533</v>
      </c>
      <c r="J255" s="40">
        <f t="shared" si="34"/>
        <v>-35.453845465439485</v>
      </c>
      <c r="K255" s="37">
        <f t="shared" si="35"/>
        <v>25.600370452441048</v>
      </c>
      <c r="L255" s="37">
        <f t="shared" si="36"/>
        <v>168326.47328559664</v>
      </c>
      <c r="M255" s="37">
        <f t="shared" si="37"/>
        <v>70580.221337379975</v>
      </c>
      <c r="N255" s="63"/>
      <c r="O255" s="74"/>
      <c r="P255" s="69"/>
    </row>
    <row r="256" spans="1:16" s="34" customFormat="1" x14ac:dyDescent="0.2">
      <c r="A256" s="33">
        <v>1443</v>
      </c>
      <c r="B256" s="34" t="s">
        <v>329</v>
      </c>
      <c r="C256" s="36">
        <v>19575385</v>
      </c>
      <c r="D256" s="77">
        <v>6157</v>
      </c>
      <c r="E256" s="37">
        <f t="shared" si="29"/>
        <v>3179.3706350495372</v>
      </c>
      <c r="F256" s="38">
        <f t="shared" si="30"/>
        <v>0.87176968342097794</v>
      </c>
      <c r="G256" s="39">
        <f t="shared" si="31"/>
        <v>280.59592629185801</v>
      </c>
      <c r="H256" s="39">
        <f t="shared" si="32"/>
        <v>36.034889076491709</v>
      </c>
      <c r="I256" s="68">
        <f t="shared" si="33"/>
        <v>316.63081536834972</v>
      </c>
      <c r="J256" s="40">
        <f t="shared" si="34"/>
        <v>-35.453845465439485</v>
      </c>
      <c r="K256" s="37">
        <f t="shared" si="35"/>
        <v>281.17696990291023</v>
      </c>
      <c r="L256" s="37">
        <f t="shared" si="36"/>
        <v>1949495.9302229292</v>
      </c>
      <c r="M256" s="37">
        <f t="shared" si="37"/>
        <v>1731206.6036922182</v>
      </c>
      <c r="N256" s="63"/>
      <c r="O256" s="74"/>
      <c r="P256" s="69"/>
    </row>
    <row r="257" spans="1:16" s="34" customFormat="1" x14ac:dyDescent="0.2">
      <c r="A257" s="33">
        <v>1444</v>
      </c>
      <c r="B257" s="34" t="s">
        <v>330</v>
      </c>
      <c r="C257" s="36">
        <v>3219299</v>
      </c>
      <c r="D257" s="77">
        <v>1175</v>
      </c>
      <c r="E257" s="37">
        <f t="shared" si="29"/>
        <v>2739.8289361702127</v>
      </c>
      <c r="F257" s="38">
        <f t="shared" si="30"/>
        <v>0.75124924976717178</v>
      </c>
      <c r="G257" s="39">
        <f t="shared" si="31"/>
        <v>544.32094561945269</v>
      </c>
      <c r="H257" s="39">
        <f t="shared" si="32"/>
        <v>189.87448368425527</v>
      </c>
      <c r="I257" s="68">
        <f t="shared" si="33"/>
        <v>734.1954293037079</v>
      </c>
      <c r="J257" s="40">
        <f t="shared" si="34"/>
        <v>-35.453845465439485</v>
      </c>
      <c r="K257" s="37">
        <f t="shared" si="35"/>
        <v>698.74158383826841</v>
      </c>
      <c r="L257" s="37">
        <f t="shared" si="36"/>
        <v>862679.6294318568</v>
      </c>
      <c r="M257" s="37">
        <f t="shared" si="37"/>
        <v>821021.36100996542</v>
      </c>
      <c r="N257" s="63"/>
      <c r="O257" s="74"/>
      <c r="P257" s="69"/>
    </row>
    <row r="258" spans="1:16" s="34" customFormat="1" x14ac:dyDescent="0.2">
      <c r="A258" s="33">
        <v>1445</v>
      </c>
      <c r="B258" s="34" t="s">
        <v>331</v>
      </c>
      <c r="C258" s="36">
        <v>17970866</v>
      </c>
      <c r="D258" s="77">
        <v>5874</v>
      </c>
      <c r="E258" s="37">
        <f t="shared" si="29"/>
        <v>3059.3915560095334</v>
      </c>
      <c r="F258" s="38">
        <f t="shared" si="30"/>
        <v>0.83887193862872445</v>
      </c>
      <c r="G258" s="39">
        <f t="shared" si="31"/>
        <v>352.58337371586032</v>
      </c>
      <c r="H258" s="39">
        <f t="shared" si="32"/>
        <v>78.027566740493057</v>
      </c>
      <c r="I258" s="68">
        <f t="shared" si="33"/>
        <v>430.61094045635338</v>
      </c>
      <c r="J258" s="40">
        <f t="shared" si="34"/>
        <v>-35.453845465439485</v>
      </c>
      <c r="K258" s="37">
        <f t="shared" si="35"/>
        <v>395.15709499091389</v>
      </c>
      <c r="L258" s="37">
        <f t="shared" si="36"/>
        <v>2529408.6642406196</v>
      </c>
      <c r="M258" s="37">
        <f t="shared" si="37"/>
        <v>2321152.7759766281</v>
      </c>
      <c r="N258" s="63"/>
      <c r="O258" s="74"/>
      <c r="P258" s="69"/>
    </row>
    <row r="259" spans="1:16" s="34" customFormat="1" x14ac:dyDescent="0.2">
      <c r="A259" s="33">
        <v>1449</v>
      </c>
      <c r="B259" s="34" t="s">
        <v>332</v>
      </c>
      <c r="C259" s="36">
        <v>23708310</v>
      </c>
      <c r="D259" s="77">
        <v>7195</v>
      </c>
      <c r="E259" s="37">
        <f t="shared" si="29"/>
        <v>3295.1091035441277</v>
      </c>
      <c r="F259" s="38">
        <f t="shared" si="30"/>
        <v>0.90350467113422583</v>
      </c>
      <c r="G259" s="39">
        <f t="shared" si="31"/>
        <v>211.15284519510368</v>
      </c>
      <c r="H259" s="39">
        <f t="shared" si="32"/>
        <v>0</v>
      </c>
      <c r="I259" s="68">
        <f t="shared" si="33"/>
        <v>211.15284519510368</v>
      </c>
      <c r="J259" s="40">
        <f t="shared" si="34"/>
        <v>-35.453845465439485</v>
      </c>
      <c r="K259" s="37">
        <f t="shared" si="35"/>
        <v>175.69899972966419</v>
      </c>
      <c r="L259" s="37">
        <f t="shared" si="36"/>
        <v>1519244.721178771</v>
      </c>
      <c r="M259" s="37">
        <f t="shared" si="37"/>
        <v>1264154.3030549339</v>
      </c>
      <c r="N259" s="63"/>
      <c r="O259" s="74"/>
      <c r="P259" s="69"/>
    </row>
    <row r="260" spans="1:16" s="34" customFormat="1" x14ac:dyDescent="0.2">
      <c r="A260" s="33">
        <v>1502</v>
      </c>
      <c r="B260" s="34" t="s">
        <v>333</v>
      </c>
      <c r="C260" s="36">
        <v>96471756</v>
      </c>
      <c r="D260" s="77">
        <v>26900</v>
      </c>
      <c r="E260" s="37">
        <f t="shared" si="29"/>
        <v>3586.3106319702601</v>
      </c>
      <c r="F260" s="38">
        <f t="shared" si="30"/>
        <v>0.98335087133787047</v>
      </c>
      <c r="G260" s="39">
        <f t="shared" si="31"/>
        <v>36.431928139424237</v>
      </c>
      <c r="H260" s="39">
        <f t="shared" si="32"/>
        <v>0</v>
      </c>
      <c r="I260" s="68">
        <f t="shared" si="33"/>
        <v>36.431928139424237</v>
      </c>
      <c r="J260" s="40">
        <f t="shared" si="34"/>
        <v>-35.453845465439485</v>
      </c>
      <c r="K260" s="37">
        <f t="shared" si="35"/>
        <v>0.97808267398475124</v>
      </c>
      <c r="L260" s="37">
        <f t="shared" si="36"/>
        <v>980018.86695051193</v>
      </c>
      <c r="M260" s="37">
        <f t="shared" si="37"/>
        <v>26310.423930189809</v>
      </c>
      <c r="N260" s="63"/>
      <c r="O260" s="74"/>
      <c r="P260" s="69"/>
    </row>
    <row r="261" spans="1:16" s="34" customFormat="1" x14ac:dyDescent="0.2">
      <c r="A261" s="33">
        <v>1504</v>
      </c>
      <c r="B261" s="34" t="s">
        <v>334</v>
      </c>
      <c r="C261" s="36">
        <v>181296235</v>
      </c>
      <c r="D261" s="77">
        <v>47510</v>
      </c>
      <c r="E261" s="37">
        <f t="shared" si="29"/>
        <v>3815.9594822142708</v>
      </c>
      <c r="F261" s="38">
        <f t="shared" si="30"/>
        <v>1.0463195932818263</v>
      </c>
      <c r="G261" s="39">
        <f t="shared" si="31"/>
        <v>-101.35738200698215</v>
      </c>
      <c r="H261" s="39">
        <f t="shared" si="32"/>
        <v>0</v>
      </c>
      <c r="I261" s="68">
        <f t="shared" si="33"/>
        <v>-101.35738200698215</v>
      </c>
      <c r="J261" s="40">
        <f t="shared" si="34"/>
        <v>-35.453845465439485</v>
      </c>
      <c r="K261" s="37">
        <f t="shared" si="35"/>
        <v>-136.81122747242165</v>
      </c>
      <c r="L261" s="37">
        <f t="shared" si="36"/>
        <v>-4815489.2191517223</v>
      </c>
      <c r="M261" s="37">
        <f t="shared" si="37"/>
        <v>-6499901.4172147522</v>
      </c>
      <c r="N261" s="63"/>
      <c r="O261" s="74"/>
      <c r="P261" s="69"/>
    </row>
    <row r="262" spans="1:16" s="34" customFormat="1" x14ac:dyDescent="0.2">
      <c r="A262" s="33">
        <v>1505</v>
      </c>
      <c r="B262" s="34" t="s">
        <v>335</v>
      </c>
      <c r="C262" s="36">
        <v>79085715</v>
      </c>
      <c r="D262" s="77">
        <v>24300</v>
      </c>
      <c r="E262" s="37">
        <f t="shared" si="29"/>
        <v>3254.556172839506</v>
      </c>
      <c r="F262" s="38">
        <f t="shared" si="30"/>
        <v>0.89238523284904137</v>
      </c>
      <c r="G262" s="39">
        <f t="shared" si="31"/>
        <v>235.48460361787673</v>
      </c>
      <c r="H262" s="39">
        <f t="shared" si="32"/>
        <v>9.7199508500026468</v>
      </c>
      <c r="I262" s="68">
        <f t="shared" si="33"/>
        <v>245.20455446787938</v>
      </c>
      <c r="J262" s="40">
        <f t="shared" si="34"/>
        <v>-35.453845465439485</v>
      </c>
      <c r="K262" s="37">
        <f t="shared" si="35"/>
        <v>209.75070900243989</v>
      </c>
      <c r="L262" s="37">
        <f t="shared" si="36"/>
        <v>5958470.6735694688</v>
      </c>
      <c r="M262" s="37">
        <f t="shared" si="37"/>
        <v>5096942.2287592897</v>
      </c>
      <c r="N262" s="63"/>
      <c r="O262" s="74"/>
      <c r="P262" s="69"/>
    </row>
    <row r="263" spans="1:16" s="34" customFormat="1" x14ac:dyDescent="0.2">
      <c r="A263" s="33">
        <v>1511</v>
      </c>
      <c r="B263" s="34" t="s">
        <v>336</v>
      </c>
      <c r="C263" s="36">
        <v>10620700</v>
      </c>
      <c r="D263" s="77">
        <v>3187</v>
      </c>
      <c r="E263" s="37">
        <f t="shared" si="29"/>
        <v>3332.5070599309697</v>
      </c>
      <c r="F263" s="38">
        <f t="shared" si="30"/>
        <v>0.91375902910071705</v>
      </c>
      <c r="G263" s="39">
        <f t="shared" si="31"/>
        <v>188.71407136299848</v>
      </c>
      <c r="H263" s="39">
        <f t="shared" si="32"/>
        <v>0</v>
      </c>
      <c r="I263" s="68">
        <f t="shared" si="33"/>
        <v>188.71407136299848</v>
      </c>
      <c r="J263" s="40">
        <f t="shared" si="34"/>
        <v>-35.453845465439485</v>
      </c>
      <c r="K263" s="37">
        <f t="shared" si="35"/>
        <v>153.260225897559</v>
      </c>
      <c r="L263" s="37">
        <f t="shared" si="36"/>
        <v>601431.74543387617</v>
      </c>
      <c r="M263" s="37">
        <f t="shared" si="37"/>
        <v>488440.33993552055</v>
      </c>
      <c r="N263" s="63"/>
      <c r="O263" s="74"/>
      <c r="P263" s="69"/>
    </row>
    <row r="264" spans="1:16" s="34" customFormat="1" x14ac:dyDescent="0.2">
      <c r="A264" s="33">
        <v>1514</v>
      </c>
      <c r="B264" s="34" t="s">
        <v>197</v>
      </c>
      <c r="C264" s="36">
        <v>10857515</v>
      </c>
      <c r="D264" s="77">
        <v>2522</v>
      </c>
      <c r="E264" s="37">
        <f t="shared" si="29"/>
        <v>4305.120935765266</v>
      </c>
      <c r="F264" s="38">
        <f t="shared" si="30"/>
        <v>1.1804455491558739</v>
      </c>
      <c r="G264" s="39">
        <f t="shared" si="31"/>
        <v>-394.85425413757929</v>
      </c>
      <c r="H264" s="39">
        <f t="shared" si="32"/>
        <v>0</v>
      </c>
      <c r="I264" s="68">
        <f t="shared" si="33"/>
        <v>-394.85425413757929</v>
      </c>
      <c r="J264" s="40">
        <f t="shared" si="34"/>
        <v>-35.453845465439485</v>
      </c>
      <c r="K264" s="37">
        <f t="shared" si="35"/>
        <v>-430.30809960301877</v>
      </c>
      <c r="L264" s="37">
        <f t="shared" si="36"/>
        <v>-995822.42893497495</v>
      </c>
      <c r="M264" s="37">
        <f t="shared" si="37"/>
        <v>-1085237.0271988134</v>
      </c>
      <c r="N264" s="63"/>
      <c r="O264" s="74"/>
      <c r="P264" s="69"/>
    </row>
    <row r="265" spans="1:16" s="34" customFormat="1" x14ac:dyDescent="0.2">
      <c r="A265" s="33">
        <v>1515</v>
      </c>
      <c r="B265" s="34" t="s">
        <v>337</v>
      </c>
      <c r="C265" s="36">
        <v>41061989</v>
      </c>
      <c r="D265" s="77">
        <v>8965</v>
      </c>
      <c r="E265" s="37">
        <f t="shared" ref="E265:E328" si="38">(C265)/D265</f>
        <v>4580.2553262688234</v>
      </c>
      <c r="F265" s="38">
        <f t="shared" ref="F265:F328" si="39">IF(ISNUMBER(C265),E265/E$435,"")</f>
        <v>1.255886209600853</v>
      </c>
      <c r="G265" s="39">
        <f t="shared" ref="G265:G328" si="40">(E$435-E265)*0.6</f>
        <v>-559.93488843971375</v>
      </c>
      <c r="H265" s="39">
        <f t="shared" ref="H265:H328" si="41">IF(E265&gt;=E$435*0.9,0,IF(E265&lt;0.9*E$435,(E$435*0.9-E265)*0.35))</f>
        <v>0</v>
      </c>
      <c r="I265" s="68">
        <f t="shared" ref="I265:I328" si="42">G265+H265</f>
        <v>-559.93488843971375</v>
      </c>
      <c r="J265" s="40">
        <f t="shared" ref="J265:J328" si="43">I$437</f>
        <v>-35.453845465439485</v>
      </c>
      <c r="K265" s="37">
        <f t="shared" ref="K265:K328" si="44">I265+J265</f>
        <v>-595.38873390515323</v>
      </c>
      <c r="L265" s="37">
        <f t="shared" ref="L265:L328" si="45">(I265*D265)</f>
        <v>-5019816.2748620333</v>
      </c>
      <c r="M265" s="37">
        <f t="shared" ref="M265:M328" si="46">(K265*D265)</f>
        <v>-5337659.9994596988</v>
      </c>
      <c r="N265" s="63"/>
      <c r="O265" s="74"/>
      <c r="P265" s="69"/>
    </row>
    <row r="266" spans="1:16" s="34" customFormat="1" x14ac:dyDescent="0.2">
      <c r="A266" s="33">
        <v>1516</v>
      </c>
      <c r="B266" s="34" t="s">
        <v>338</v>
      </c>
      <c r="C266" s="36">
        <v>34228024</v>
      </c>
      <c r="D266" s="77">
        <v>8555</v>
      </c>
      <c r="E266" s="37">
        <f t="shared" si="38"/>
        <v>4000.937931034483</v>
      </c>
      <c r="F266" s="38">
        <f t="shared" si="39"/>
        <v>1.0970398842696014</v>
      </c>
      <c r="G266" s="39">
        <f t="shared" si="40"/>
        <v>-212.34445129910947</v>
      </c>
      <c r="H266" s="39">
        <f t="shared" si="41"/>
        <v>0</v>
      </c>
      <c r="I266" s="68">
        <f t="shared" si="42"/>
        <v>-212.34445129910947</v>
      </c>
      <c r="J266" s="40">
        <f t="shared" si="43"/>
        <v>-35.453845465439485</v>
      </c>
      <c r="K266" s="37">
        <f t="shared" si="44"/>
        <v>-247.79829676454895</v>
      </c>
      <c r="L266" s="37">
        <f t="shared" si="45"/>
        <v>-1816606.7808638816</v>
      </c>
      <c r="M266" s="37">
        <f t="shared" si="46"/>
        <v>-2119914.4288207162</v>
      </c>
      <c r="N266" s="63"/>
      <c r="O266" s="74"/>
      <c r="P266" s="69"/>
    </row>
    <row r="267" spans="1:16" s="34" customFormat="1" x14ac:dyDescent="0.2">
      <c r="A267" s="33">
        <v>1517</v>
      </c>
      <c r="B267" s="34" t="s">
        <v>339</v>
      </c>
      <c r="C267" s="36">
        <v>16093327</v>
      </c>
      <c r="D267" s="77">
        <v>5150</v>
      </c>
      <c r="E267" s="37">
        <f t="shared" si="38"/>
        <v>3124.9178640776699</v>
      </c>
      <c r="F267" s="38">
        <f t="shared" si="39"/>
        <v>0.85683896902479362</v>
      </c>
      <c r="G267" s="39">
        <f t="shared" si="40"/>
        <v>313.26758887497834</v>
      </c>
      <c r="H267" s="39">
        <f t="shared" si="41"/>
        <v>55.093358916645251</v>
      </c>
      <c r="I267" s="68">
        <f t="shared" si="42"/>
        <v>368.36094779162357</v>
      </c>
      <c r="J267" s="40">
        <f t="shared" si="43"/>
        <v>-35.453845465439485</v>
      </c>
      <c r="K267" s="37">
        <f t="shared" si="44"/>
        <v>332.90710232618409</v>
      </c>
      <c r="L267" s="37">
        <f t="shared" si="45"/>
        <v>1897058.8811268613</v>
      </c>
      <c r="M267" s="37">
        <f t="shared" si="46"/>
        <v>1714471.5769798481</v>
      </c>
      <c r="N267" s="63"/>
      <c r="O267" s="74"/>
      <c r="P267" s="69"/>
    </row>
    <row r="268" spans="1:16" s="34" customFormat="1" x14ac:dyDescent="0.2">
      <c r="A268" s="33">
        <v>1519</v>
      </c>
      <c r="B268" s="34" t="s">
        <v>340</v>
      </c>
      <c r="C268" s="36">
        <v>28147294</v>
      </c>
      <c r="D268" s="77">
        <v>9188</v>
      </c>
      <c r="E268" s="37">
        <f t="shared" si="38"/>
        <v>3063.4843273835436</v>
      </c>
      <c r="F268" s="38">
        <f t="shared" si="39"/>
        <v>0.83999415884605366</v>
      </c>
      <c r="G268" s="39">
        <f t="shared" si="40"/>
        <v>350.12771089145417</v>
      </c>
      <c r="H268" s="39">
        <f t="shared" si="41"/>
        <v>76.595096759589467</v>
      </c>
      <c r="I268" s="68">
        <f t="shared" si="42"/>
        <v>426.72280765104364</v>
      </c>
      <c r="J268" s="40">
        <f t="shared" si="43"/>
        <v>-35.453845465439485</v>
      </c>
      <c r="K268" s="37">
        <f t="shared" si="44"/>
        <v>391.26896218560415</v>
      </c>
      <c r="L268" s="37">
        <f t="shared" si="45"/>
        <v>3920729.1566977887</v>
      </c>
      <c r="M268" s="37">
        <f t="shared" si="46"/>
        <v>3594979.2245613309</v>
      </c>
      <c r="N268" s="63"/>
      <c r="O268" s="74"/>
      <c r="P268" s="69"/>
    </row>
    <row r="269" spans="1:16" s="34" customFormat="1" x14ac:dyDescent="0.2">
      <c r="A269" s="33">
        <v>1520</v>
      </c>
      <c r="B269" s="34" t="s">
        <v>341</v>
      </c>
      <c r="C269" s="36">
        <v>35158264</v>
      </c>
      <c r="D269" s="77">
        <v>10812</v>
      </c>
      <c r="E269" s="37">
        <f t="shared" si="38"/>
        <v>3251.7817240103591</v>
      </c>
      <c r="F269" s="38">
        <f t="shared" si="39"/>
        <v>0.89162449097428498</v>
      </c>
      <c r="G269" s="39">
        <f t="shared" si="40"/>
        <v>237.14927291536486</v>
      </c>
      <c r="H269" s="39">
        <f t="shared" si="41"/>
        <v>10.691007940204052</v>
      </c>
      <c r="I269" s="68">
        <f t="shared" si="42"/>
        <v>247.84028085556892</v>
      </c>
      <c r="J269" s="40">
        <f t="shared" si="43"/>
        <v>-35.453845465439485</v>
      </c>
      <c r="K269" s="37">
        <f t="shared" si="44"/>
        <v>212.38643539012944</v>
      </c>
      <c r="L269" s="37">
        <f t="shared" si="45"/>
        <v>2679649.1166104111</v>
      </c>
      <c r="M269" s="37">
        <f t="shared" si="46"/>
        <v>2296322.1394380797</v>
      </c>
      <c r="N269" s="63"/>
      <c r="O269" s="74"/>
      <c r="P269" s="69"/>
    </row>
    <row r="270" spans="1:16" s="34" customFormat="1" x14ac:dyDescent="0.2">
      <c r="A270" s="33">
        <v>1523</v>
      </c>
      <c r="B270" s="34" t="s">
        <v>342</v>
      </c>
      <c r="C270" s="36">
        <v>7369200</v>
      </c>
      <c r="D270" s="77">
        <v>2267</v>
      </c>
      <c r="E270" s="37">
        <f t="shared" si="38"/>
        <v>3250.6396118217908</v>
      </c>
      <c r="F270" s="38">
        <f t="shared" si="39"/>
        <v>0.89131132874963481</v>
      </c>
      <c r="G270" s="39">
        <f t="shared" si="40"/>
        <v>237.83454022850583</v>
      </c>
      <c r="H270" s="39">
        <f t="shared" si="41"/>
        <v>11.090747206202945</v>
      </c>
      <c r="I270" s="68">
        <f t="shared" si="42"/>
        <v>248.92528743470876</v>
      </c>
      <c r="J270" s="40">
        <f t="shared" si="43"/>
        <v>-35.453845465439485</v>
      </c>
      <c r="K270" s="37">
        <f t="shared" si="44"/>
        <v>213.47144196926928</v>
      </c>
      <c r="L270" s="37">
        <f t="shared" si="45"/>
        <v>564313.62661448482</v>
      </c>
      <c r="M270" s="37">
        <f t="shared" si="46"/>
        <v>483939.75894433347</v>
      </c>
      <c r="N270" s="63"/>
      <c r="O270" s="74"/>
      <c r="P270" s="69"/>
    </row>
    <row r="271" spans="1:16" s="34" customFormat="1" x14ac:dyDescent="0.2">
      <c r="A271" s="33">
        <v>1524</v>
      </c>
      <c r="B271" s="34" t="s">
        <v>343</v>
      </c>
      <c r="C271" s="36">
        <v>4720595</v>
      </c>
      <c r="D271" s="77">
        <v>1670</v>
      </c>
      <c r="E271" s="37">
        <f t="shared" si="38"/>
        <v>2826.7035928143714</v>
      </c>
      <c r="F271" s="38">
        <f t="shared" si="39"/>
        <v>0.77506990505192574</v>
      </c>
      <c r="G271" s="39">
        <f t="shared" si="40"/>
        <v>492.19615163295748</v>
      </c>
      <c r="H271" s="39">
        <f t="shared" si="41"/>
        <v>159.46835385879973</v>
      </c>
      <c r="I271" s="68">
        <f t="shared" si="42"/>
        <v>651.66450549175715</v>
      </c>
      <c r="J271" s="40">
        <f t="shared" si="43"/>
        <v>-35.453845465439485</v>
      </c>
      <c r="K271" s="37">
        <f t="shared" si="44"/>
        <v>616.21066002631767</v>
      </c>
      <c r="L271" s="37">
        <f t="shared" si="45"/>
        <v>1088279.7241712345</v>
      </c>
      <c r="M271" s="37">
        <f t="shared" si="46"/>
        <v>1029071.8022439505</v>
      </c>
      <c r="N271" s="63"/>
      <c r="O271" s="74"/>
      <c r="P271" s="69"/>
    </row>
    <row r="272" spans="1:16" s="34" customFormat="1" x14ac:dyDescent="0.2">
      <c r="A272" s="33">
        <v>1525</v>
      </c>
      <c r="B272" s="34" t="s">
        <v>344</v>
      </c>
      <c r="C272" s="36">
        <v>16241893</v>
      </c>
      <c r="D272" s="77">
        <v>4587</v>
      </c>
      <c r="E272" s="37">
        <f t="shared" si="38"/>
        <v>3540.8530630041423</v>
      </c>
      <c r="F272" s="38">
        <f t="shared" si="39"/>
        <v>0.97088660244458291</v>
      </c>
      <c r="G272" s="39">
        <f t="shared" si="40"/>
        <v>63.706469519094931</v>
      </c>
      <c r="H272" s="39">
        <f t="shared" si="41"/>
        <v>0</v>
      </c>
      <c r="I272" s="68">
        <f t="shared" si="42"/>
        <v>63.706469519094931</v>
      </c>
      <c r="J272" s="40">
        <f t="shared" si="43"/>
        <v>-35.453845465439485</v>
      </c>
      <c r="K272" s="37">
        <f t="shared" si="44"/>
        <v>28.252624053655445</v>
      </c>
      <c r="L272" s="37">
        <f t="shared" si="45"/>
        <v>292221.57568408846</v>
      </c>
      <c r="M272" s="37">
        <f t="shared" si="46"/>
        <v>129594.78653411753</v>
      </c>
      <c r="N272" s="63"/>
      <c r="O272" s="74"/>
      <c r="P272" s="69"/>
    </row>
    <row r="273" spans="1:16" s="34" customFormat="1" x14ac:dyDescent="0.2">
      <c r="A273" s="33">
        <v>1526</v>
      </c>
      <c r="B273" s="34" t="s">
        <v>345</v>
      </c>
      <c r="C273" s="36">
        <v>2873355</v>
      </c>
      <c r="D273" s="77">
        <v>972</v>
      </c>
      <c r="E273" s="37">
        <f t="shared" si="38"/>
        <v>2956.1265432098767</v>
      </c>
      <c r="F273" s="38">
        <f t="shared" si="39"/>
        <v>0.81055711854313939</v>
      </c>
      <c r="G273" s="39">
        <f t="shared" si="40"/>
        <v>414.54238139565433</v>
      </c>
      <c r="H273" s="39">
        <f t="shared" si="41"/>
        <v>114.17032122037288</v>
      </c>
      <c r="I273" s="68">
        <f t="shared" si="42"/>
        <v>528.71270261602717</v>
      </c>
      <c r="J273" s="40">
        <f t="shared" si="43"/>
        <v>-35.453845465439485</v>
      </c>
      <c r="K273" s="37">
        <f t="shared" si="44"/>
        <v>493.25885715058769</v>
      </c>
      <c r="L273" s="37">
        <f t="shared" si="45"/>
        <v>513908.74694277841</v>
      </c>
      <c r="M273" s="37">
        <f t="shared" si="46"/>
        <v>479447.60915037122</v>
      </c>
      <c r="N273" s="63"/>
      <c r="O273" s="74"/>
      <c r="P273" s="69"/>
    </row>
    <row r="274" spans="1:16" s="34" customFormat="1" x14ac:dyDescent="0.2">
      <c r="A274" s="33">
        <v>1528</v>
      </c>
      <c r="B274" s="34" t="s">
        <v>346</v>
      </c>
      <c r="C274" s="36">
        <v>24148658</v>
      </c>
      <c r="D274" s="77">
        <v>7695</v>
      </c>
      <c r="E274" s="37">
        <f t="shared" si="38"/>
        <v>3138.2271604938273</v>
      </c>
      <c r="F274" s="38">
        <f t="shared" si="39"/>
        <v>0.86048832056480018</v>
      </c>
      <c r="G274" s="39">
        <f t="shared" si="40"/>
        <v>305.28201102528391</v>
      </c>
      <c r="H274" s="39">
        <f t="shared" si="41"/>
        <v>50.435105170990163</v>
      </c>
      <c r="I274" s="68">
        <f t="shared" si="42"/>
        <v>355.71711619627405</v>
      </c>
      <c r="J274" s="40">
        <f t="shared" si="43"/>
        <v>-35.453845465439485</v>
      </c>
      <c r="K274" s="37">
        <f t="shared" si="44"/>
        <v>320.26327073083456</v>
      </c>
      <c r="L274" s="37">
        <f t="shared" si="45"/>
        <v>2737243.2091303286</v>
      </c>
      <c r="M274" s="37">
        <f t="shared" si="46"/>
        <v>2464425.8682737718</v>
      </c>
      <c r="N274" s="63"/>
      <c r="O274" s="74"/>
      <c r="P274" s="69"/>
    </row>
    <row r="275" spans="1:16" s="34" customFormat="1" x14ac:dyDescent="0.2">
      <c r="A275" s="33">
        <v>1529</v>
      </c>
      <c r="B275" s="34" t="s">
        <v>347</v>
      </c>
      <c r="C275" s="36">
        <v>15601317</v>
      </c>
      <c r="D275" s="77">
        <v>4680</v>
      </c>
      <c r="E275" s="37">
        <f t="shared" si="38"/>
        <v>3333.6147435897437</v>
      </c>
      <c r="F275" s="38">
        <f t="shared" si="39"/>
        <v>0.91406275117133529</v>
      </c>
      <c r="G275" s="39">
        <f t="shared" si="40"/>
        <v>188.04946116773408</v>
      </c>
      <c r="H275" s="39">
        <f t="shared" si="41"/>
        <v>0</v>
      </c>
      <c r="I275" s="68">
        <f t="shared" si="42"/>
        <v>188.04946116773408</v>
      </c>
      <c r="J275" s="40">
        <f t="shared" si="43"/>
        <v>-35.453845465439485</v>
      </c>
      <c r="K275" s="37">
        <f t="shared" si="44"/>
        <v>152.59561570229459</v>
      </c>
      <c r="L275" s="37">
        <f t="shared" si="45"/>
        <v>880071.4782649955</v>
      </c>
      <c r="M275" s="37">
        <f t="shared" si="46"/>
        <v>714147.48148673866</v>
      </c>
      <c r="N275" s="63"/>
      <c r="O275" s="74"/>
      <c r="P275" s="69"/>
    </row>
    <row r="276" spans="1:16" s="34" customFormat="1" x14ac:dyDescent="0.2">
      <c r="A276" s="33">
        <v>1531</v>
      </c>
      <c r="B276" s="34" t="s">
        <v>348</v>
      </c>
      <c r="C276" s="36">
        <v>30666087</v>
      </c>
      <c r="D276" s="77">
        <v>9131</v>
      </c>
      <c r="E276" s="37">
        <f t="shared" si="38"/>
        <v>3358.4587668382433</v>
      </c>
      <c r="F276" s="38">
        <f t="shared" si="39"/>
        <v>0.9208748749430925</v>
      </c>
      <c r="G276" s="39">
        <f t="shared" si="40"/>
        <v>173.14304721863436</v>
      </c>
      <c r="H276" s="39">
        <f t="shared" si="41"/>
        <v>0</v>
      </c>
      <c r="I276" s="68">
        <f t="shared" si="42"/>
        <v>173.14304721863436</v>
      </c>
      <c r="J276" s="40">
        <f t="shared" si="43"/>
        <v>-35.453845465439485</v>
      </c>
      <c r="K276" s="37">
        <f t="shared" si="44"/>
        <v>137.68920175319488</v>
      </c>
      <c r="L276" s="37">
        <f t="shared" si="45"/>
        <v>1580969.1641533503</v>
      </c>
      <c r="M276" s="37">
        <f t="shared" si="46"/>
        <v>1257240.1012084223</v>
      </c>
      <c r="N276" s="63"/>
      <c r="O276" s="74"/>
      <c r="P276" s="69"/>
    </row>
    <row r="277" spans="1:16" s="34" customFormat="1" x14ac:dyDescent="0.2">
      <c r="A277" s="33">
        <v>1532</v>
      </c>
      <c r="B277" s="34" t="s">
        <v>349</v>
      </c>
      <c r="C277" s="36">
        <v>29979779</v>
      </c>
      <c r="D277" s="77">
        <v>8292</v>
      </c>
      <c r="E277" s="37">
        <f t="shared" si="38"/>
        <v>3615.506391702846</v>
      </c>
      <c r="F277" s="38">
        <f t="shared" si="39"/>
        <v>0.99135622244060995</v>
      </c>
      <c r="G277" s="39">
        <f t="shared" si="40"/>
        <v>18.914472299872703</v>
      </c>
      <c r="H277" s="39">
        <f t="shared" si="41"/>
        <v>0</v>
      </c>
      <c r="I277" s="68">
        <f t="shared" si="42"/>
        <v>18.914472299872703</v>
      </c>
      <c r="J277" s="40">
        <f t="shared" si="43"/>
        <v>-35.453845465439485</v>
      </c>
      <c r="K277" s="37">
        <f t="shared" si="44"/>
        <v>-16.539373165566783</v>
      </c>
      <c r="L277" s="37">
        <f t="shared" si="45"/>
        <v>156838.80431054445</v>
      </c>
      <c r="M277" s="37">
        <f t="shared" si="46"/>
        <v>-137144.48228887975</v>
      </c>
      <c r="N277" s="63"/>
      <c r="O277" s="74"/>
      <c r="P277" s="69"/>
    </row>
    <row r="278" spans="1:16" s="34" customFormat="1" x14ac:dyDescent="0.2">
      <c r="A278" s="33">
        <v>1534</v>
      </c>
      <c r="B278" s="34" t="s">
        <v>350</v>
      </c>
      <c r="C278" s="36">
        <v>33511739</v>
      </c>
      <c r="D278" s="77">
        <v>9345</v>
      </c>
      <c r="E278" s="37">
        <f t="shared" si="38"/>
        <v>3586.0608881754947</v>
      </c>
      <c r="F278" s="38">
        <f t="shared" si="39"/>
        <v>0.98328239266901107</v>
      </c>
      <c r="G278" s="39">
        <f t="shared" si="40"/>
        <v>36.581774416283494</v>
      </c>
      <c r="H278" s="39">
        <f t="shared" si="41"/>
        <v>0</v>
      </c>
      <c r="I278" s="68">
        <f t="shared" si="42"/>
        <v>36.581774416283494</v>
      </c>
      <c r="J278" s="40">
        <f t="shared" si="43"/>
        <v>-35.453845465439485</v>
      </c>
      <c r="K278" s="37">
        <f t="shared" si="44"/>
        <v>1.1279289508440087</v>
      </c>
      <c r="L278" s="37">
        <f t="shared" si="45"/>
        <v>341856.68192016927</v>
      </c>
      <c r="M278" s="37">
        <f t="shared" si="46"/>
        <v>10540.496045637261</v>
      </c>
      <c r="N278" s="63"/>
      <c r="O278" s="74"/>
      <c r="P278" s="69"/>
    </row>
    <row r="279" spans="1:16" s="34" customFormat="1" x14ac:dyDescent="0.2">
      <c r="A279" s="33">
        <v>1535</v>
      </c>
      <c r="B279" s="34" t="s">
        <v>351</v>
      </c>
      <c r="C279" s="36">
        <v>21959003</v>
      </c>
      <c r="D279" s="77">
        <v>6559</v>
      </c>
      <c r="E279" s="37">
        <f t="shared" si="38"/>
        <v>3347.9193474615031</v>
      </c>
      <c r="F279" s="38">
        <f t="shared" si="39"/>
        <v>0.91798501171286284</v>
      </c>
      <c r="G279" s="39">
        <f t="shared" si="40"/>
        <v>179.46669884467846</v>
      </c>
      <c r="H279" s="39">
        <f t="shared" si="41"/>
        <v>0</v>
      </c>
      <c r="I279" s="68">
        <f t="shared" si="42"/>
        <v>179.46669884467846</v>
      </c>
      <c r="J279" s="40">
        <f t="shared" si="43"/>
        <v>-35.453845465439485</v>
      </c>
      <c r="K279" s="37">
        <f t="shared" si="44"/>
        <v>144.01285337923898</v>
      </c>
      <c r="L279" s="37">
        <f t="shared" si="45"/>
        <v>1177122.0777222461</v>
      </c>
      <c r="M279" s="37">
        <f t="shared" si="46"/>
        <v>944580.30531442841</v>
      </c>
      <c r="N279" s="63"/>
      <c r="O279" s="74"/>
      <c r="P279" s="69"/>
    </row>
    <row r="280" spans="1:16" s="34" customFormat="1" x14ac:dyDescent="0.2">
      <c r="A280" s="33">
        <v>1539</v>
      </c>
      <c r="B280" s="34" t="s">
        <v>352</v>
      </c>
      <c r="C280" s="36">
        <v>24202994</v>
      </c>
      <c r="D280" s="77">
        <v>7507</v>
      </c>
      <c r="E280" s="37">
        <f t="shared" si="38"/>
        <v>3224.0567470360998</v>
      </c>
      <c r="F280" s="38">
        <f t="shared" si="39"/>
        <v>0.88402242214555038</v>
      </c>
      <c r="G280" s="39">
        <f t="shared" si="40"/>
        <v>253.78425909992046</v>
      </c>
      <c r="H280" s="39">
        <f t="shared" si="41"/>
        <v>20.394749881194819</v>
      </c>
      <c r="I280" s="68">
        <f t="shared" si="42"/>
        <v>274.17900898111526</v>
      </c>
      <c r="J280" s="40">
        <f t="shared" si="43"/>
        <v>-35.453845465439485</v>
      </c>
      <c r="K280" s="37">
        <f t="shared" si="44"/>
        <v>238.72516351567577</v>
      </c>
      <c r="L280" s="37">
        <f t="shared" si="45"/>
        <v>2058261.8204212321</v>
      </c>
      <c r="M280" s="37">
        <f t="shared" si="46"/>
        <v>1792109.802512178</v>
      </c>
      <c r="N280" s="63"/>
      <c r="O280" s="74"/>
      <c r="P280" s="69"/>
    </row>
    <row r="281" spans="1:16" s="34" customFormat="1" x14ac:dyDescent="0.2">
      <c r="A281" s="33">
        <v>1543</v>
      </c>
      <c r="B281" s="34" t="s">
        <v>353</v>
      </c>
      <c r="C281" s="36">
        <v>8670249</v>
      </c>
      <c r="D281" s="77">
        <v>2946</v>
      </c>
      <c r="E281" s="37">
        <f t="shared" si="38"/>
        <v>2943.0580448065175</v>
      </c>
      <c r="F281" s="38">
        <f t="shared" si="39"/>
        <v>0.80697379277725034</v>
      </c>
      <c r="G281" s="39">
        <f t="shared" si="40"/>
        <v>422.38348043766979</v>
      </c>
      <c r="H281" s="39">
        <f t="shared" si="41"/>
        <v>118.74429566154861</v>
      </c>
      <c r="I281" s="68">
        <f t="shared" si="42"/>
        <v>541.12777609921841</v>
      </c>
      <c r="J281" s="40">
        <f t="shared" si="43"/>
        <v>-35.453845465439485</v>
      </c>
      <c r="K281" s="37">
        <f t="shared" si="44"/>
        <v>505.67393063377892</v>
      </c>
      <c r="L281" s="37">
        <f t="shared" si="45"/>
        <v>1594162.4283882973</v>
      </c>
      <c r="M281" s="37">
        <f t="shared" si="46"/>
        <v>1489715.3996471127</v>
      </c>
      <c r="N281" s="63"/>
      <c r="O281" s="74"/>
      <c r="P281" s="69"/>
    </row>
    <row r="282" spans="1:16" s="34" customFormat="1" x14ac:dyDescent="0.2">
      <c r="A282" s="33">
        <v>1545</v>
      </c>
      <c r="B282" s="34" t="s">
        <v>354</v>
      </c>
      <c r="C282" s="36">
        <v>7860005</v>
      </c>
      <c r="D282" s="77">
        <v>2049</v>
      </c>
      <c r="E282" s="37">
        <f t="shared" si="38"/>
        <v>3836.020009760859</v>
      </c>
      <c r="F282" s="38">
        <f t="shared" si="39"/>
        <v>1.0518201032116083</v>
      </c>
      <c r="G282" s="39">
        <f t="shared" si="40"/>
        <v>-113.39369853493508</v>
      </c>
      <c r="H282" s="39">
        <f t="shared" si="41"/>
        <v>0</v>
      </c>
      <c r="I282" s="68">
        <f t="shared" si="42"/>
        <v>-113.39369853493508</v>
      </c>
      <c r="J282" s="40">
        <f t="shared" si="43"/>
        <v>-35.453845465439485</v>
      </c>
      <c r="K282" s="37">
        <f t="shared" si="44"/>
        <v>-148.84754400037457</v>
      </c>
      <c r="L282" s="37">
        <f t="shared" si="45"/>
        <v>-232343.68829808198</v>
      </c>
      <c r="M282" s="37">
        <f t="shared" si="46"/>
        <v>-304988.61765676748</v>
      </c>
      <c r="N282" s="63"/>
      <c r="O282" s="74"/>
      <c r="P282" s="69"/>
    </row>
    <row r="283" spans="1:16" s="34" customFormat="1" x14ac:dyDescent="0.2">
      <c r="A283" s="33">
        <v>1546</v>
      </c>
      <c r="B283" s="34" t="s">
        <v>355</v>
      </c>
      <c r="C283" s="36">
        <v>4908082</v>
      </c>
      <c r="D283" s="77">
        <v>1263</v>
      </c>
      <c r="E283" s="37">
        <f t="shared" si="38"/>
        <v>3886.0506730007919</v>
      </c>
      <c r="F283" s="38">
        <f t="shared" si="39"/>
        <v>1.0655382947848717</v>
      </c>
      <c r="G283" s="39">
        <f t="shared" si="40"/>
        <v>-143.41209647889482</v>
      </c>
      <c r="H283" s="39">
        <f t="shared" si="41"/>
        <v>0</v>
      </c>
      <c r="I283" s="68">
        <f t="shared" si="42"/>
        <v>-143.41209647889482</v>
      </c>
      <c r="J283" s="40">
        <f t="shared" si="43"/>
        <v>-35.453845465439485</v>
      </c>
      <c r="K283" s="37">
        <f t="shared" si="44"/>
        <v>-178.86594194433431</v>
      </c>
      <c r="L283" s="37">
        <f t="shared" si="45"/>
        <v>-181129.47785284417</v>
      </c>
      <c r="M283" s="37">
        <f t="shared" si="46"/>
        <v>-225907.68467569424</v>
      </c>
      <c r="N283" s="63"/>
      <c r="O283" s="74"/>
      <c r="P283" s="69"/>
    </row>
    <row r="284" spans="1:16" s="34" customFormat="1" x14ac:dyDescent="0.2">
      <c r="A284" s="33">
        <v>1547</v>
      </c>
      <c r="B284" s="34" t="s">
        <v>356</v>
      </c>
      <c r="C284" s="36">
        <v>14079552</v>
      </c>
      <c r="D284" s="77">
        <v>3557</v>
      </c>
      <c r="E284" s="37">
        <f t="shared" si="38"/>
        <v>3958.2659544560024</v>
      </c>
      <c r="F284" s="38">
        <f t="shared" si="39"/>
        <v>1.0853394127666338</v>
      </c>
      <c r="G284" s="39">
        <f t="shared" si="40"/>
        <v>-186.74126535202112</v>
      </c>
      <c r="H284" s="39">
        <f t="shared" si="41"/>
        <v>0</v>
      </c>
      <c r="I284" s="68">
        <f t="shared" si="42"/>
        <v>-186.74126535202112</v>
      </c>
      <c r="J284" s="40">
        <f t="shared" si="43"/>
        <v>-35.453845465439485</v>
      </c>
      <c r="K284" s="37">
        <f t="shared" si="44"/>
        <v>-222.1951108174606</v>
      </c>
      <c r="L284" s="37">
        <f t="shared" si="45"/>
        <v>-664238.68085713906</v>
      </c>
      <c r="M284" s="37">
        <f t="shared" si="46"/>
        <v>-790348.00917770737</v>
      </c>
      <c r="N284" s="63"/>
      <c r="O284" s="74"/>
      <c r="P284" s="69"/>
    </row>
    <row r="285" spans="1:16" s="34" customFormat="1" x14ac:dyDescent="0.2">
      <c r="A285" s="33">
        <v>1548</v>
      </c>
      <c r="B285" s="34" t="s">
        <v>357</v>
      </c>
      <c r="C285" s="36">
        <v>29929574</v>
      </c>
      <c r="D285" s="77">
        <v>9775</v>
      </c>
      <c r="E285" s="37">
        <f t="shared" si="38"/>
        <v>3061.8490025575447</v>
      </c>
      <c r="F285" s="38">
        <f t="shared" si="39"/>
        <v>0.83954575984842328</v>
      </c>
      <c r="G285" s="39">
        <f t="shared" si="40"/>
        <v>351.10890578705346</v>
      </c>
      <c r="H285" s="39">
        <f t="shared" si="41"/>
        <v>77.16746044868907</v>
      </c>
      <c r="I285" s="68">
        <f t="shared" si="42"/>
        <v>428.27636623574256</v>
      </c>
      <c r="J285" s="40">
        <f t="shared" si="43"/>
        <v>-35.453845465439485</v>
      </c>
      <c r="K285" s="37">
        <f t="shared" si="44"/>
        <v>392.82252077030307</v>
      </c>
      <c r="L285" s="37">
        <f t="shared" si="45"/>
        <v>4186401.4799543833</v>
      </c>
      <c r="M285" s="37">
        <f t="shared" si="46"/>
        <v>3839840.1405297127</v>
      </c>
      <c r="N285" s="63"/>
      <c r="O285" s="74"/>
      <c r="P285" s="69"/>
    </row>
    <row r="286" spans="1:16" s="34" customFormat="1" x14ac:dyDescent="0.2">
      <c r="A286" s="33">
        <v>1551</v>
      </c>
      <c r="B286" s="34" t="s">
        <v>358</v>
      </c>
      <c r="C286" s="36">
        <v>10881862</v>
      </c>
      <c r="D286" s="77">
        <v>3440</v>
      </c>
      <c r="E286" s="37">
        <f t="shared" si="38"/>
        <v>3163.3319767441862</v>
      </c>
      <c r="F286" s="38">
        <f t="shared" si="39"/>
        <v>0.86737195265023526</v>
      </c>
      <c r="G286" s="39">
        <f t="shared" si="40"/>
        <v>290.21912127506857</v>
      </c>
      <c r="H286" s="39">
        <f t="shared" si="41"/>
        <v>41.648419483364542</v>
      </c>
      <c r="I286" s="68">
        <f t="shared" si="42"/>
        <v>331.86754075843311</v>
      </c>
      <c r="J286" s="40">
        <f t="shared" si="43"/>
        <v>-35.453845465439485</v>
      </c>
      <c r="K286" s="37">
        <f t="shared" si="44"/>
        <v>296.41369529299362</v>
      </c>
      <c r="L286" s="37">
        <f t="shared" si="45"/>
        <v>1141624.3402090098</v>
      </c>
      <c r="M286" s="37">
        <f t="shared" si="46"/>
        <v>1019663.111807898</v>
      </c>
      <c r="N286" s="63"/>
      <c r="O286" s="74"/>
      <c r="P286" s="69"/>
    </row>
    <row r="287" spans="1:16" s="34" customFormat="1" x14ac:dyDescent="0.2">
      <c r="A287" s="33">
        <v>1554</v>
      </c>
      <c r="B287" s="34" t="s">
        <v>359</v>
      </c>
      <c r="C287" s="36">
        <v>21323241</v>
      </c>
      <c r="D287" s="77">
        <v>5859</v>
      </c>
      <c r="E287" s="37">
        <f t="shared" si="38"/>
        <v>3639.3993855606759</v>
      </c>
      <c r="F287" s="38">
        <f t="shared" si="39"/>
        <v>0.99790757806483255</v>
      </c>
      <c r="G287" s="39">
        <f t="shared" si="40"/>
        <v>4.5786759851747769</v>
      </c>
      <c r="H287" s="39">
        <f t="shared" si="41"/>
        <v>0</v>
      </c>
      <c r="I287" s="68">
        <f t="shared" si="42"/>
        <v>4.5786759851747769</v>
      </c>
      <c r="J287" s="40">
        <f t="shared" si="43"/>
        <v>-35.453845465439485</v>
      </c>
      <c r="K287" s="37">
        <f t="shared" si="44"/>
        <v>-30.875169480264709</v>
      </c>
      <c r="L287" s="37">
        <f t="shared" si="45"/>
        <v>26826.46259713902</v>
      </c>
      <c r="M287" s="37">
        <f t="shared" si="46"/>
        <v>-180897.61798487094</v>
      </c>
      <c r="N287" s="63"/>
      <c r="O287" s="74"/>
      <c r="P287" s="69"/>
    </row>
    <row r="288" spans="1:16" s="34" customFormat="1" x14ac:dyDescent="0.2">
      <c r="A288" s="33">
        <v>1557</v>
      </c>
      <c r="B288" s="34" t="s">
        <v>360</v>
      </c>
      <c r="C288" s="36">
        <v>7458175</v>
      </c>
      <c r="D288" s="77">
        <v>2623</v>
      </c>
      <c r="E288" s="37">
        <f t="shared" si="38"/>
        <v>2843.3759054517727</v>
      </c>
      <c r="F288" s="38">
        <f t="shared" si="39"/>
        <v>0.77964138110117109</v>
      </c>
      <c r="G288" s="39">
        <f t="shared" si="40"/>
        <v>482.19276405051664</v>
      </c>
      <c r="H288" s="39">
        <f t="shared" si="41"/>
        <v>153.63304443570928</v>
      </c>
      <c r="I288" s="68">
        <f t="shared" si="42"/>
        <v>635.82580848622592</v>
      </c>
      <c r="J288" s="40">
        <f t="shared" si="43"/>
        <v>-35.453845465439485</v>
      </c>
      <c r="K288" s="37">
        <f t="shared" si="44"/>
        <v>600.37196302078644</v>
      </c>
      <c r="L288" s="37">
        <f t="shared" si="45"/>
        <v>1667771.0956593705</v>
      </c>
      <c r="M288" s="37">
        <f t="shared" si="46"/>
        <v>1574775.6590035227</v>
      </c>
      <c r="N288" s="63"/>
      <c r="O288" s="74"/>
      <c r="P288" s="69"/>
    </row>
    <row r="289" spans="1:16" s="34" customFormat="1" x14ac:dyDescent="0.2">
      <c r="A289" s="33">
        <v>1560</v>
      </c>
      <c r="B289" s="34" t="s">
        <v>361</v>
      </c>
      <c r="C289" s="36">
        <v>8849734</v>
      </c>
      <c r="D289" s="77">
        <v>3078</v>
      </c>
      <c r="E289" s="37">
        <f t="shared" si="38"/>
        <v>2875.1572449642626</v>
      </c>
      <c r="F289" s="38">
        <f t="shared" si="39"/>
        <v>0.78835568700186265</v>
      </c>
      <c r="G289" s="39">
        <f t="shared" si="40"/>
        <v>463.1239603430227</v>
      </c>
      <c r="H289" s="39">
        <f t="shared" si="41"/>
        <v>142.50957560633779</v>
      </c>
      <c r="I289" s="68">
        <f t="shared" si="42"/>
        <v>605.63353594936052</v>
      </c>
      <c r="J289" s="40">
        <f t="shared" si="43"/>
        <v>-35.453845465439485</v>
      </c>
      <c r="K289" s="37">
        <f t="shared" si="44"/>
        <v>570.17969048392104</v>
      </c>
      <c r="L289" s="37">
        <f t="shared" si="45"/>
        <v>1864140.0236521317</v>
      </c>
      <c r="M289" s="37">
        <f t="shared" si="46"/>
        <v>1755013.0873095091</v>
      </c>
      <c r="N289" s="63"/>
      <c r="O289" s="74"/>
      <c r="P289" s="69"/>
    </row>
    <row r="290" spans="1:16" s="34" customFormat="1" x14ac:dyDescent="0.2">
      <c r="A290" s="33">
        <v>1563</v>
      </c>
      <c r="B290" s="34" t="s">
        <v>362</v>
      </c>
      <c r="C290" s="36">
        <v>23715103</v>
      </c>
      <c r="D290" s="77">
        <v>7119</v>
      </c>
      <c r="E290" s="37">
        <f t="shared" si="38"/>
        <v>3331.2407641522686</v>
      </c>
      <c r="F290" s="38">
        <f t="shared" si="39"/>
        <v>0.91341181627250956</v>
      </c>
      <c r="G290" s="39">
        <f t="shared" si="40"/>
        <v>189.47384883021914</v>
      </c>
      <c r="H290" s="39">
        <f t="shared" si="41"/>
        <v>0</v>
      </c>
      <c r="I290" s="68">
        <f t="shared" si="42"/>
        <v>189.47384883021914</v>
      </c>
      <c r="J290" s="40">
        <f t="shared" si="43"/>
        <v>-35.453845465439485</v>
      </c>
      <c r="K290" s="37">
        <f t="shared" si="44"/>
        <v>154.02000336477965</v>
      </c>
      <c r="L290" s="37">
        <f t="shared" si="45"/>
        <v>1348864.32982233</v>
      </c>
      <c r="M290" s="37">
        <f t="shared" si="46"/>
        <v>1096468.4039538663</v>
      </c>
      <c r="N290" s="63"/>
      <c r="O290" s="74"/>
      <c r="P290" s="69"/>
    </row>
    <row r="291" spans="1:16" s="34" customFormat="1" x14ac:dyDescent="0.2">
      <c r="A291" s="33">
        <v>1566</v>
      </c>
      <c r="B291" s="34" t="s">
        <v>363</v>
      </c>
      <c r="C291" s="36">
        <v>16711970</v>
      </c>
      <c r="D291" s="77">
        <v>5978</v>
      </c>
      <c r="E291" s="37">
        <f t="shared" si="38"/>
        <v>2795.5787888926061</v>
      </c>
      <c r="F291" s="38">
        <f t="shared" si="39"/>
        <v>0.76653561837194739</v>
      </c>
      <c r="G291" s="39">
        <f t="shared" si="40"/>
        <v>510.87103398601664</v>
      </c>
      <c r="H291" s="39">
        <f t="shared" si="41"/>
        <v>170.36203523141759</v>
      </c>
      <c r="I291" s="68">
        <f t="shared" si="42"/>
        <v>681.23306921743426</v>
      </c>
      <c r="J291" s="40">
        <f t="shared" si="43"/>
        <v>-35.453845465439485</v>
      </c>
      <c r="K291" s="37">
        <f t="shared" si="44"/>
        <v>645.77922375199478</v>
      </c>
      <c r="L291" s="37">
        <f t="shared" si="45"/>
        <v>4072411.287781822</v>
      </c>
      <c r="M291" s="37">
        <f t="shared" si="46"/>
        <v>3860468.1995894248</v>
      </c>
      <c r="N291" s="63"/>
      <c r="O291" s="74"/>
      <c r="P291" s="69"/>
    </row>
    <row r="292" spans="1:16" s="34" customFormat="1" x14ac:dyDescent="0.2">
      <c r="A292" s="33">
        <v>1567</v>
      </c>
      <c r="B292" s="34" t="s">
        <v>364</v>
      </c>
      <c r="C292" s="36">
        <v>5214061</v>
      </c>
      <c r="D292" s="77">
        <v>2039</v>
      </c>
      <c r="E292" s="37">
        <f t="shared" si="38"/>
        <v>2557.1657675331044</v>
      </c>
      <c r="F292" s="38">
        <f t="shared" si="39"/>
        <v>0.70116379859643596</v>
      </c>
      <c r="G292" s="39">
        <f t="shared" si="40"/>
        <v>653.91884680171768</v>
      </c>
      <c r="H292" s="39">
        <f t="shared" si="41"/>
        <v>253.8065927072432</v>
      </c>
      <c r="I292" s="68">
        <f t="shared" si="42"/>
        <v>907.7254395089609</v>
      </c>
      <c r="J292" s="40">
        <f t="shared" si="43"/>
        <v>-35.453845465439485</v>
      </c>
      <c r="K292" s="37">
        <f t="shared" si="44"/>
        <v>872.27159404352142</v>
      </c>
      <c r="L292" s="37">
        <f t="shared" si="45"/>
        <v>1850852.1711587713</v>
      </c>
      <c r="M292" s="37">
        <f t="shared" si="46"/>
        <v>1778561.7802547403</v>
      </c>
      <c r="N292" s="63"/>
      <c r="O292" s="74"/>
      <c r="P292" s="69"/>
    </row>
    <row r="293" spans="1:16" s="34" customFormat="1" x14ac:dyDescent="0.2">
      <c r="A293" s="33">
        <v>1571</v>
      </c>
      <c r="B293" s="34" t="s">
        <v>365</v>
      </c>
      <c r="C293" s="36">
        <v>4762247</v>
      </c>
      <c r="D293" s="77">
        <v>1571</v>
      </c>
      <c r="E293" s="37">
        <f t="shared" si="38"/>
        <v>3031.3475493316359</v>
      </c>
      <c r="F293" s="38">
        <f t="shared" si="39"/>
        <v>0.83118239323444687</v>
      </c>
      <c r="G293" s="39">
        <f t="shared" si="40"/>
        <v>369.40977772259873</v>
      </c>
      <c r="H293" s="39">
        <f t="shared" si="41"/>
        <v>87.842969077757147</v>
      </c>
      <c r="I293" s="68">
        <f t="shared" si="42"/>
        <v>457.25274680035591</v>
      </c>
      <c r="J293" s="40">
        <f t="shared" si="43"/>
        <v>-35.453845465439485</v>
      </c>
      <c r="K293" s="37">
        <f t="shared" si="44"/>
        <v>421.79890133491642</v>
      </c>
      <c r="L293" s="37">
        <f t="shared" si="45"/>
        <v>718344.06522335915</v>
      </c>
      <c r="M293" s="37">
        <f t="shared" si="46"/>
        <v>662646.07399715367</v>
      </c>
      <c r="N293" s="63"/>
      <c r="O293" s="74"/>
      <c r="P293" s="69"/>
    </row>
    <row r="294" spans="1:16" s="34" customFormat="1" x14ac:dyDescent="0.2">
      <c r="A294" s="33">
        <v>1573</v>
      </c>
      <c r="B294" s="34" t="s">
        <v>366</v>
      </c>
      <c r="C294" s="36">
        <v>7365355</v>
      </c>
      <c r="D294" s="77">
        <v>2172</v>
      </c>
      <c r="E294" s="37">
        <f t="shared" si="38"/>
        <v>3391.0474217311234</v>
      </c>
      <c r="F294" s="38">
        <f t="shared" si="39"/>
        <v>0.92981054323098911</v>
      </c>
      <c r="G294" s="39">
        <f t="shared" si="40"/>
        <v>153.58985428290626</v>
      </c>
      <c r="H294" s="39">
        <f t="shared" si="41"/>
        <v>0</v>
      </c>
      <c r="I294" s="68">
        <f t="shared" si="42"/>
        <v>153.58985428290626</v>
      </c>
      <c r="J294" s="40">
        <f t="shared" si="43"/>
        <v>-35.453845465439485</v>
      </c>
      <c r="K294" s="37">
        <f t="shared" si="44"/>
        <v>118.13600881746677</v>
      </c>
      <c r="L294" s="37">
        <f t="shared" si="45"/>
        <v>333597.16350247239</v>
      </c>
      <c r="M294" s="37">
        <f t="shared" si="46"/>
        <v>256591.41115153785</v>
      </c>
      <c r="N294" s="63"/>
      <c r="O294" s="74"/>
      <c r="P294" s="69"/>
    </row>
    <row r="295" spans="1:16" s="34" customFormat="1" x14ac:dyDescent="0.2">
      <c r="A295" s="33">
        <v>1576</v>
      </c>
      <c r="B295" s="34" t="s">
        <v>367</v>
      </c>
      <c r="C295" s="36">
        <v>11491758</v>
      </c>
      <c r="D295" s="77">
        <v>3593</v>
      </c>
      <c r="E295" s="37">
        <f t="shared" si="38"/>
        <v>3198.3740606735319</v>
      </c>
      <c r="F295" s="38">
        <f t="shared" si="39"/>
        <v>0.87698034057353291</v>
      </c>
      <c r="G295" s="39">
        <f t="shared" si="40"/>
        <v>269.1938709174612</v>
      </c>
      <c r="H295" s="39">
        <f t="shared" si="41"/>
        <v>29.383690108093582</v>
      </c>
      <c r="I295" s="68">
        <f t="shared" si="42"/>
        <v>298.57756102555476</v>
      </c>
      <c r="J295" s="40">
        <f t="shared" si="43"/>
        <v>-35.453845465439485</v>
      </c>
      <c r="K295" s="37">
        <f t="shared" si="44"/>
        <v>263.12371556011527</v>
      </c>
      <c r="L295" s="37">
        <f t="shared" si="45"/>
        <v>1072789.1767648181</v>
      </c>
      <c r="M295" s="37">
        <f t="shared" si="46"/>
        <v>945403.51000749413</v>
      </c>
      <c r="N295" s="63"/>
      <c r="O295" s="74"/>
      <c r="P295" s="69"/>
    </row>
    <row r="296" spans="1:16" s="34" customFormat="1" x14ac:dyDescent="0.2">
      <c r="A296" s="33">
        <v>1804</v>
      </c>
      <c r="B296" s="34" t="s">
        <v>368</v>
      </c>
      <c r="C296" s="36">
        <v>191621329</v>
      </c>
      <c r="D296" s="77">
        <v>51558</v>
      </c>
      <c r="E296" s="37">
        <f t="shared" si="38"/>
        <v>3716.616800496528</v>
      </c>
      <c r="F296" s="38">
        <f t="shared" si="39"/>
        <v>1.0190802594223067</v>
      </c>
      <c r="G296" s="39">
        <f t="shared" si="40"/>
        <v>-41.751772976336447</v>
      </c>
      <c r="H296" s="39">
        <f t="shared" si="41"/>
        <v>0</v>
      </c>
      <c r="I296" s="68">
        <f t="shared" si="42"/>
        <v>-41.751772976336447</v>
      </c>
      <c r="J296" s="40">
        <f t="shared" si="43"/>
        <v>-35.453845465439485</v>
      </c>
      <c r="K296" s="37">
        <f t="shared" si="44"/>
        <v>-77.205618441775925</v>
      </c>
      <c r="L296" s="37">
        <f t="shared" si="45"/>
        <v>-2152637.9111139546</v>
      </c>
      <c r="M296" s="37">
        <f t="shared" si="46"/>
        <v>-3980567.2756210831</v>
      </c>
      <c r="N296" s="63"/>
      <c r="O296" s="74"/>
      <c r="P296" s="69"/>
    </row>
    <row r="297" spans="1:16" s="34" customFormat="1" x14ac:dyDescent="0.2">
      <c r="A297" s="33">
        <v>1805</v>
      </c>
      <c r="B297" s="34" t="s">
        <v>369</v>
      </c>
      <c r="C297" s="36">
        <v>64284494</v>
      </c>
      <c r="D297" s="77">
        <v>18638</v>
      </c>
      <c r="E297" s="37">
        <f t="shared" si="38"/>
        <v>3449.1090245734522</v>
      </c>
      <c r="F297" s="38">
        <f t="shared" si="39"/>
        <v>0.94573078372474417</v>
      </c>
      <c r="G297" s="39">
        <f t="shared" si="40"/>
        <v>118.752892577509</v>
      </c>
      <c r="H297" s="39">
        <f t="shared" si="41"/>
        <v>0</v>
      </c>
      <c r="I297" s="68">
        <f t="shared" si="42"/>
        <v>118.752892577509</v>
      </c>
      <c r="J297" s="40">
        <f t="shared" si="43"/>
        <v>-35.453845465439485</v>
      </c>
      <c r="K297" s="37">
        <f t="shared" si="44"/>
        <v>83.299047112069516</v>
      </c>
      <c r="L297" s="37">
        <f t="shared" si="45"/>
        <v>2213316.4118596129</v>
      </c>
      <c r="M297" s="37">
        <f t="shared" si="46"/>
        <v>1552527.6400747516</v>
      </c>
      <c r="N297" s="63"/>
      <c r="O297" s="74"/>
      <c r="P297" s="69"/>
    </row>
    <row r="298" spans="1:16" s="34" customFormat="1" x14ac:dyDescent="0.2">
      <c r="A298" s="33">
        <v>1811</v>
      </c>
      <c r="B298" s="34" t="s">
        <v>370</v>
      </c>
      <c r="C298" s="36">
        <v>3986904</v>
      </c>
      <c r="D298" s="77">
        <v>1486</v>
      </c>
      <c r="E298" s="37">
        <f t="shared" si="38"/>
        <v>2682.9771197846567</v>
      </c>
      <c r="F298" s="38">
        <f t="shared" si="39"/>
        <v>0.73566072748984634</v>
      </c>
      <c r="G298" s="39">
        <f t="shared" si="40"/>
        <v>578.43203545078632</v>
      </c>
      <c r="H298" s="39">
        <f t="shared" si="41"/>
        <v>209.77261941919988</v>
      </c>
      <c r="I298" s="68">
        <f t="shared" si="42"/>
        <v>788.20465486998614</v>
      </c>
      <c r="J298" s="40">
        <f t="shared" si="43"/>
        <v>-35.453845465439485</v>
      </c>
      <c r="K298" s="37">
        <f t="shared" si="44"/>
        <v>752.75080940454666</v>
      </c>
      <c r="L298" s="37">
        <f t="shared" si="45"/>
        <v>1171272.1171367995</v>
      </c>
      <c r="M298" s="37">
        <f t="shared" si="46"/>
        <v>1118587.7027751564</v>
      </c>
      <c r="N298" s="63"/>
      <c r="O298" s="74"/>
      <c r="P298" s="69"/>
    </row>
    <row r="299" spans="1:16" s="34" customFormat="1" x14ac:dyDescent="0.2">
      <c r="A299" s="33">
        <v>1812</v>
      </c>
      <c r="B299" s="34" t="s">
        <v>371</v>
      </c>
      <c r="C299" s="36">
        <v>4955223</v>
      </c>
      <c r="D299" s="77">
        <v>2020</v>
      </c>
      <c r="E299" s="37">
        <f t="shared" si="38"/>
        <v>2453.080693069307</v>
      </c>
      <c r="F299" s="38">
        <f t="shared" si="39"/>
        <v>0.67262412114774506</v>
      </c>
      <c r="G299" s="39">
        <f t="shared" si="40"/>
        <v>716.36989147999611</v>
      </c>
      <c r="H299" s="39">
        <f t="shared" si="41"/>
        <v>290.23636876957227</v>
      </c>
      <c r="I299" s="68">
        <f t="shared" si="42"/>
        <v>1006.6062602495683</v>
      </c>
      <c r="J299" s="40">
        <f t="shared" si="43"/>
        <v>-35.453845465439485</v>
      </c>
      <c r="K299" s="37">
        <f t="shared" si="44"/>
        <v>971.15241478412884</v>
      </c>
      <c r="L299" s="37">
        <f t="shared" si="45"/>
        <v>2033344.6457041281</v>
      </c>
      <c r="M299" s="37">
        <f t="shared" si="46"/>
        <v>1961727.8778639403</v>
      </c>
      <c r="N299" s="63"/>
      <c r="O299" s="74"/>
      <c r="P299" s="69"/>
    </row>
    <row r="300" spans="1:16" s="34" customFormat="1" x14ac:dyDescent="0.2">
      <c r="A300" s="33">
        <v>1813</v>
      </c>
      <c r="B300" s="34" t="s">
        <v>372</v>
      </c>
      <c r="C300" s="36">
        <v>24511643</v>
      </c>
      <c r="D300" s="77">
        <v>7948</v>
      </c>
      <c r="E300" s="37">
        <f t="shared" si="38"/>
        <v>3084.0013839959738</v>
      </c>
      <c r="F300" s="38">
        <f t="shared" si="39"/>
        <v>0.84561984707207261</v>
      </c>
      <c r="G300" s="39">
        <f t="shared" si="40"/>
        <v>337.81747692399603</v>
      </c>
      <c r="H300" s="39">
        <f t="shared" si="41"/>
        <v>69.414126945238891</v>
      </c>
      <c r="I300" s="68">
        <f t="shared" si="42"/>
        <v>407.2316038692349</v>
      </c>
      <c r="J300" s="40">
        <f t="shared" si="43"/>
        <v>-35.453845465439485</v>
      </c>
      <c r="K300" s="37">
        <f t="shared" si="44"/>
        <v>371.77775840379542</v>
      </c>
      <c r="L300" s="37">
        <f t="shared" si="45"/>
        <v>3236676.787552679</v>
      </c>
      <c r="M300" s="37">
        <f t="shared" si="46"/>
        <v>2954889.6237933659</v>
      </c>
      <c r="N300" s="63"/>
      <c r="O300" s="74"/>
      <c r="P300" s="69"/>
    </row>
    <row r="301" spans="1:16" s="34" customFormat="1" x14ac:dyDescent="0.2">
      <c r="A301" s="33">
        <v>1815</v>
      </c>
      <c r="B301" s="34" t="s">
        <v>373</v>
      </c>
      <c r="C301" s="36">
        <v>2987845</v>
      </c>
      <c r="D301" s="77">
        <v>1221</v>
      </c>
      <c r="E301" s="37">
        <f t="shared" si="38"/>
        <v>2447.0475020475019</v>
      </c>
      <c r="F301" s="38">
        <f t="shared" si="39"/>
        <v>0.67096984625160183</v>
      </c>
      <c r="G301" s="39">
        <f t="shared" si="40"/>
        <v>719.98980609307921</v>
      </c>
      <c r="H301" s="39">
        <f t="shared" si="41"/>
        <v>292.34798562720403</v>
      </c>
      <c r="I301" s="68">
        <f t="shared" si="42"/>
        <v>1012.3377917202832</v>
      </c>
      <c r="J301" s="40">
        <f t="shared" si="43"/>
        <v>-35.453845465439485</v>
      </c>
      <c r="K301" s="37">
        <f t="shared" si="44"/>
        <v>976.88394625484375</v>
      </c>
      <c r="L301" s="37">
        <f t="shared" si="45"/>
        <v>1236064.4436904658</v>
      </c>
      <c r="M301" s="37">
        <f t="shared" si="46"/>
        <v>1192775.2983771642</v>
      </c>
      <c r="N301" s="63"/>
      <c r="O301" s="74"/>
      <c r="P301" s="69"/>
    </row>
    <row r="302" spans="1:16" s="34" customFormat="1" x14ac:dyDescent="0.2">
      <c r="A302" s="33">
        <v>1816</v>
      </c>
      <c r="B302" s="34" t="s">
        <v>374</v>
      </c>
      <c r="C302" s="36">
        <v>1237772</v>
      </c>
      <c r="D302" s="77">
        <v>506</v>
      </c>
      <c r="E302" s="37">
        <f t="shared" si="38"/>
        <v>2446.189723320158</v>
      </c>
      <c r="F302" s="38">
        <f t="shared" si="39"/>
        <v>0.67073464703281993</v>
      </c>
      <c r="G302" s="39">
        <f t="shared" si="40"/>
        <v>720.50447332948545</v>
      </c>
      <c r="H302" s="39">
        <f t="shared" si="41"/>
        <v>292.64820818177441</v>
      </c>
      <c r="I302" s="68">
        <f t="shared" si="42"/>
        <v>1013.1526815112599</v>
      </c>
      <c r="J302" s="40">
        <f t="shared" si="43"/>
        <v>-35.453845465439485</v>
      </c>
      <c r="K302" s="37">
        <f t="shared" si="44"/>
        <v>977.69883604582037</v>
      </c>
      <c r="L302" s="37">
        <f t="shared" si="45"/>
        <v>512655.25684469746</v>
      </c>
      <c r="M302" s="37">
        <f t="shared" si="46"/>
        <v>494715.61103918508</v>
      </c>
      <c r="N302" s="63"/>
      <c r="O302" s="74"/>
      <c r="P302" s="69"/>
    </row>
    <row r="303" spans="1:16" s="34" customFormat="1" x14ac:dyDescent="0.2">
      <c r="A303" s="33">
        <v>1818</v>
      </c>
      <c r="B303" s="34" t="s">
        <v>337</v>
      </c>
      <c r="C303" s="36">
        <v>5782329</v>
      </c>
      <c r="D303" s="77">
        <v>1790</v>
      </c>
      <c r="E303" s="37">
        <f t="shared" si="38"/>
        <v>3230.3513966480446</v>
      </c>
      <c r="F303" s="38">
        <f t="shared" si="39"/>
        <v>0.88574838785680055</v>
      </c>
      <c r="G303" s="39">
        <f t="shared" si="40"/>
        <v>250.00746933275357</v>
      </c>
      <c r="H303" s="39">
        <f t="shared" si="41"/>
        <v>18.191622517014139</v>
      </c>
      <c r="I303" s="68">
        <f t="shared" si="42"/>
        <v>268.19909184976768</v>
      </c>
      <c r="J303" s="40">
        <f t="shared" si="43"/>
        <v>-35.453845465439485</v>
      </c>
      <c r="K303" s="37">
        <f t="shared" si="44"/>
        <v>232.7452463843282</v>
      </c>
      <c r="L303" s="37">
        <f t="shared" si="45"/>
        <v>480076.37441108417</v>
      </c>
      <c r="M303" s="37">
        <f t="shared" si="46"/>
        <v>416613.99102794746</v>
      </c>
      <c r="N303" s="63"/>
      <c r="O303" s="74"/>
      <c r="P303" s="69"/>
    </row>
    <row r="304" spans="1:16" s="34" customFormat="1" x14ac:dyDescent="0.2">
      <c r="A304" s="33">
        <v>1820</v>
      </c>
      <c r="B304" s="34" t="s">
        <v>375</v>
      </c>
      <c r="C304" s="36">
        <v>23171403</v>
      </c>
      <c r="D304" s="77">
        <v>7450</v>
      </c>
      <c r="E304" s="37">
        <f t="shared" si="38"/>
        <v>3110.2554362416108</v>
      </c>
      <c r="F304" s="38">
        <f t="shared" si="39"/>
        <v>0.85281859469916077</v>
      </c>
      <c r="G304" s="39">
        <f t="shared" si="40"/>
        <v>322.06504557661384</v>
      </c>
      <c r="H304" s="39">
        <f t="shared" si="41"/>
        <v>60.225208659265938</v>
      </c>
      <c r="I304" s="68">
        <f t="shared" si="42"/>
        <v>382.29025423587979</v>
      </c>
      <c r="J304" s="40">
        <f t="shared" si="43"/>
        <v>-35.453845465439485</v>
      </c>
      <c r="K304" s="37">
        <f t="shared" si="44"/>
        <v>346.8364087704403</v>
      </c>
      <c r="L304" s="37">
        <f t="shared" si="45"/>
        <v>2848062.3940573046</v>
      </c>
      <c r="M304" s="37">
        <f t="shared" si="46"/>
        <v>2583931.2453397801</v>
      </c>
      <c r="N304" s="63"/>
      <c r="O304" s="74"/>
      <c r="P304" s="69"/>
    </row>
    <row r="305" spans="1:16" s="34" customFormat="1" x14ac:dyDescent="0.2">
      <c r="A305" s="33">
        <v>1822</v>
      </c>
      <c r="B305" s="34" t="s">
        <v>376</v>
      </c>
      <c r="C305" s="36">
        <v>5604624</v>
      </c>
      <c r="D305" s="77">
        <v>2307</v>
      </c>
      <c r="E305" s="37">
        <f t="shared" si="38"/>
        <v>2429.39921976593</v>
      </c>
      <c r="F305" s="38">
        <f t="shared" si="39"/>
        <v>0.66613076354513079</v>
      </c>
      <c r="G305" s="39">
        <f t="shared" si="40"/>
        <v>730.57877546202235</v>
      </c>
      <c r="H305" s="39">
        <f t="shared" si="41"/>
        <v>298.52488442575424</v>
      </c>
      <c r="I305" s="68">
        <f t="shared" si="42"/>
        <v>1029.1036598877765</v>
      </c>
      <c r="J305" s="40">
        <f t="shared" si="43"/>
        <v>-35.453845465439485</v>
      </c>
      <c r="K305" s="37">
        <f t="shared" si="44"/>
        <v>993.64981442233704</v>
      </c>
      <c r="L305" s="37">
        <f t="shared" si="45"/>
        <v>2374142.1433611005</v>
      </c>
      <c r="M305" s="37">
        <f t="shared" si="46"/>
        <v>2292350.1218723315</v>
      </c>
      <c r="N305" s="63"/>
      <c r="O305" s="74"/>
      <c r="P305" s="69"/>
    </row>
    <row r="306" spans="1:16" s="34" customFormat="1" x14ac:dyDescent="0.2">
      <c r="A306" s="33">
        <v>1824</v>
      </c>
      <c r="B306" s="34" t="s">
        <v>377</v>
      </c>
      <c r="C306" s="36">
        <v>41884928</v>
      </c>
      <c r="D306" s="77">
        <v>13448</v>
      </c>
      <c r="E306" s="37">
        <f t="shared" si="38"/>
        <v>3114.5841760856633</v>
      </c>
      <c r="F306" s="38">
        <f t="shared" si="39"/>
        <v>0.85400551645086231</v>
      </c>
      <c r="G306" s="39">
        <f t="shared" si="40"/>
        <v>319.46780167018233</v>
      </c>
      <c r="H306" s="39">
        <f t="shared" si="41"/>
        <v>58.710149713847564</v>
      </c>
      <c r="I306" s="68">
        <f t="shared" si="42"/>
        <v>378.17795138402988</v>
      </c>
      <c r="J306" s="40">
        <f t="shared" si="43"/>
        <v>-35.453845465439485</v>
      </c>
      <c r="K306" s="37">
        <f t="shared" si="44"/>
        <v>342.7241059185904</v>
      </c>
      <c r="L306" s="37">
        <f t="shared" si="45"/>
        <v>5085737.0902124336</v>
      </c>
      <c r="M306" s="37">
        <f t="shared" si="46"/>
        <v>4608953.776393204</v>
      </c>
      <c r="N306" s="63"/>
      <c r="O306" s="74"/>
      <c r="P306" s="69"/>
    </row>
    <row r="307" spans="1:16" s="34" customFormat="1" x14ac:dyDescent="0.2">
      <c r="A307" s="33">
        <v>1825</v>
      </c>
      <c r="B307" s="34" t="s">
        <v>378</v>
      </c>
      <c r="C307" s="36">
        <v>4216714</v>
      </c>
      <c r="D307" s="77">
        <v>1463</v>
      </c>
      <c r="E307" s="37">
        <f t="shared" si="38"/>
        <v>2882.2378673957624</v>
      </c>
      <c r="F307" s="38">
        <f t="shared" si="39"/>
        <v>0.7902971630624025</v>
      </c>
      <c r="G307" s="39">
        <f t="shared" si="40"/>
        <v>458.87558688412292</v>
      </c>
      <c r="H307" s="39">
        <f t="shared" si="41"/>
        <v>140.03135775531291</v>
      </c>
      <c r="I307" s="68">
        <f t="shared" si="42"/>
        <v>598.90694463943578</v>
      </c>
      <c r="J307" s="40">
        <f t="shared" si="43"/>
        <v>-35.453845465439485</v>
      </c>
      <c r="K307" s="37">
        <f t="shared" si="44"/>
        <v>563.45309917399629</v>
      </c>
      <c r="L307" s="37">
        <f t="shared" si="45"/>
        <v>876200.86000749457</v>
      </c>
      <c r="M307" s="37">
        <f t="shared" si="46"/>
        <v>824331.88409155654</v>
      </c>
      <c r="N307" s="63"/>
      <c r="O307" s="74"/>
      <c r="P307" s="69"/>
    </row>
    <row r="308" spans="1:16" s="34" customFormat="1" x14ac:dyDescent="0.2">
      <c r="A308" s="33">
        <v>1826</v>
      </c>
      <c r="B308" s="34" t="s">
        <v>379</v>
      </c>
      <c r="C308" s="36">
        <v>3498125</v>
      </c>
      <c r="D308" s="77">
        <v>1411</v>
      </c>
      <c r="E308" s="37">
        <f t="shared" si="38"/>
        <v>2479.181431608788</v>
      </c>
      <c r="F308" s="38">
        <f t="shared" si="39"/>
        <v>0.67978083081939444</v>
      </c>
      <c r="G308" s="39">
        <f t="shared" si="40"/>
        <v>700.70944835630746</v>
      </c>
      <c r="H308" s="39">
        <f t="shared" si="41"/>
        <v>281.10111028075391</v>
      </c>
      <c r="I308" s="68">
        <f t="shared" si="42"/>
        <v>981.81055863706138</v>
      </c>
      <c r="J308" s="40">
        <f t="shared" si="43"/>
        <v>-35.453845465439485</v>
      </c>
      <c r="K308" s="37">
        <f t="shared" si="44"/>
        <v>946.35671317162189</v>
      </c>
      <c r="L308" s="37">
        <f t="shared" si="45"/>
        <v>1385334.6982368936</v>
      </c>
      <c r="M308" s="37">
        <f t="shared" si="46"/>
        <v>1335309.3222851586</v>
      </c>
      <c r="N308" s="63"/>
      <c r="O308" s="74"/>
      <c r="P308" s="69"/>
    </row>
    <row r="309" spans="1:16" s="34" customFormat="1" x14ac:dyDescent="0.2">
      <c r="A309" s="33">
        <v>1827</v>
      </c>
      <c r="B309" s="34" t="s">
        <v>380</v>
      </c>
      <c r="C309" s="36">
        <v>4529408</v>
      </c>
      <c r="D309" s="77">
        <v>1403</v>
      </c>
      <c r="E309" s="37">
        <f t="shared" si="38"/>
        <v>3228.3734853884534</v>
      </c>
      <c r="F309" s="38">
        <f t="shared" si="39"/>
        <v>0.88520605314011169</v>
      </c>
      <c r="G309" s="39">
        <f t="shared" si="40"/>
        <v>251.19421608850826</v>
      </c>
      <c r="H309" s="39">
        <f t="shared" si="41"/>
        <v>18.883891457871027</v>
      </c>
      <c r="I309" s="68">
        <f t="shared" si="42"/>
        <v>270.07810754637927</v>
      </c>
      <c r="J309" s="40">
        <f t="shared" si="43"/>
        <v>-35.453845465439485</v>
      </c>
      <c r="K309" s="37">
        <f t="shared" si="44"/>
        <v>234.62426208093979</v>
      </c>
      <c r="L309" s="37">
        <f t="shared" si="45"/>
        <v>378919.58488757012</v>
      </c>
      <c r="M309" s="37">
        <f t="shared" si="46"/>
        <v>329177.83969955851</v>
      </c>
      <c r="N309" s="63"/>
      <c r="O309" s="74"/>
      <c r="P309" s="69"/>
    </row>
    <row r="310" spans="1:16" s="34" customFormat="1" x14ac:dyDescent="0.2">
      <c r="A310" s="33">
        <v>1828</v>
      </c>
      <c r="B310" s="34" t="s">
        <v>381</v>
      </c>
      <c r="C310" s="36">
        <v>4848443</v>
      </c>
      <c r="D310" s="77">
        <v>1805</v>
      </c>
      <c r="E310" s="37">
        <f t="shared" si="38"/>
        <v>2686.118005540166</v>
      </c>
      <c r="F310" s="38">
        <f t="shared" si="39"/>
        <v>0.73652194478567112</v>
      </c>
      <c r="G310" s="39">
        <f t="shared" si="40"/>
        <v>576.5475039974807</v>
      </c>
      <c r="H310" s="39">
        <f t="shared" si="41"/>
        <v>208.67330940477163</v>
      </c>
      <c r="I310" s="68">
        <f t="shared" si="42"/>
        <v>785.22081340225236</v>
      </c>
      <c r="J310" s="40">
        <f t="shared" si="43"/>
        <v>-35.453845465439485</v>
      </c>
      <c r="K310" s="37">
        <f t="shared" si="44"/>
        <v>749.76696793681288</v>
      </c>
      <c r="L310" s="37">
        <f t="shared" si="45"/>
        <v>1417323.5681910655</v>
      </c>
      <c r="M310" s="37">
        <f t="shared" si="46"/>
        <v>1353329.3771259473</v>
      </c>
      <c r="N310" s="63"/>
      <c r="O310" s="74"/>
      <c r="P310" s="69"/>
    </row>
    <row r="311" spans="1:16" s="34" customFormat="1" x14ac:dyDescent="0.2">
      <c r="A311" s="33">
        <v>1832</v>
      </c>
      <c r="B311" s="34" t="s">
        <v>382</v>
      </c>
      <c r="C311" s="36">
        <v>13019400</v>
      </c>
      <c r="D311" s="77">
        <v>4503</v>
      </c>
      <c r="E311" s="37">
        <f t="shared" si="38"/>
        <v>2891.2724850099935</v>
      </c>
      <c r="F311" s="38">
        <f t="shared" si="39"/>
        <v>0.79277441615474764</v>
      </c>
      <c r="G311" s="39">
        <f t="shared" si="40"/>
        <v>453.4548163155842</v>
      </c>
      <c r="H311" s="39">
        <f t="shared" si="41"/>
        <v>136.869241590332</v>
      </c>
      <c r="I311" s="68">
        <f t="shared" si="42"/>
        <v>590.32405790591622</v>
      </c>
      <c r="J311" s="40">
        <f t="shared" si="43"/>
        <v>-35.453845465439485</v>
      </c>
      <c r="K311" s="37">
        <f t="shared" si="44"/>
        <v>554.87021244047673</v>
      </c>
      <c r="L311" s="37">
        <f t="shared" si="45"/>
        <v>2658229.2327503408</v>
      </c>
      <c r="M311" s="37">
        <f t="shared" si="46"/>
        <v>2498580.5666194665</v>
      </c>
      <c r="N311" s="63"/>
      <c r="O311" s="74"/>
      <c r="P311" s="69"/>
    </row>
    <row r="312" spans="1:16" s="34" customFormat="1" x14ac:dyDescent="0.2">
      <c r="A312" s="33">
        <v>1833</v>
      </c>
      <c r="B312" s="34" t="s">
        <v>383</v>
      </c>
      <c r="C312" s="36">
        <v>85976043</v>
      </c>
      <c r="D312" s="77">
        <v>26230</v>
      </c>
      <c r="E312" s="37">
        <f t="shared" si="38"/>
        <v>3277.7751810903546</v>
      </c>
      <c r="F312" s="38">
        <f t="shared" si="39"/>
        <v>0.898751784533531</v>
      </c>
      <c r="G312" s="39">
        <f t="shared" si="40"/>
        <v>221.55319866736752</v>
      </c>
      <c r="H312" s="39">
        <f t="shared" si="41"/>
        <v>1.5932979622056109</v>
      </c>
      <c r="I312" s="68">
        <f t="shared" si="42"/>
        <v>223.14649662957314</v>
      </c>
      <c r="J312" s="40">
        <f t="shared" si="43"/>
        <v>-35.453845465439485</v>
      </c>
      <c r="K312" s="37">
        <f t="shared" si="44"/>
        <v>187.69265116413365</v>
      </c>
      <c r="L312" s="37">
        <f t="shared" si="45"/>
        <v>5853132.6065937029</v>
      </c>
      <c r="M312" s="37">
        <f t="shared" si="46"/>
        <v>4923178.2400352256</v>
      </c>
      <c r="N312" s="63"/>
      <c r="O312" s="74"/>
      <c r="P312" s="69"/>
    </row>
    <row r="313" spans="1:16" s="34" customFormat="1" x14ac:dyDescent="0.2">
      <c r="A313" s="33">
        <v>1834</v>
      </c>
      <c r="B313" s="34" t="s">
        <v>384</v>
      </c>
      <c r="C313" s="36">
        <v>6901590</v>
      </c>
      <c r="D313" s="77">
        <v>1920</v>
      </c>
      <c r="E313" s="37">
        <f t="shared" si="38"/>
        <v>3594.578125</v>
      </c>
      <c r="F313" s="38">
        <f t="shared" si="39"/>
        <v>0.98561778218549778</v>
      </c>
      <c r="G313" s="39">
        <f t="shared" si="40"/>
        <v>31.471432321580323</v>
      </c>
      <c r="H313" s="39">
        <f t="shared" si="41"/>
        <v>0</v>
      </c>
      <c r="I313" s="68">
        <f t="shared" si="42"/>
        <v>31.471432321580323</v>
      </c>
      <c r="J313" s="40">
        <f t="shared" si="43"/>
        <v>-35.453845465439485</v>
      </c>
      <c r="K313" s="37">
        <f t="shared" si="44"/>
        <v>-3.9824131438591621</v>
      </c>
      <c r="L313" s="37">
        <f t="shared" si="45"/>
        <v>60425.150057434221</v>
      </c>
      <c r="M313" s="37">
        <f t="shared" si="46"/>
        <v>-7646.2332362095913</v>
      </c>
      <c r="N313" s="63"/>
      <c r="O313" s="74"/>
      <c r="P313" s="69"/>
    </row>
    <row r="314" spans="1:16" s="34" customFormat="1" x14ac:dyDescent="0.2">
      <c r="A314" s="33">
        <v>1835</v>
      </c>
      <c r="B314" s="34" t="s">
        <v>385</v>
      </c>
      <c r="C314" s="36">
        <v>1500981</v>
      </c>
      <c r="D314" s="77">
        <v>454</v>
      </c>
      <c r="E314" s="37">
        <f t="shared" si="38"/>
        <v>3306.1255506607931</v>
      </c>
      <c r="F314" s="38">
        <f t="shared" si="39"/>
        <v>0.90652533330850849</v>
      </c>
      <c r="G314" s="39">
        <f t="shared" si="40"/>
        <v>204.54297692510445</v>
      </c>
      <c r="H314" s="39">
        <f t="shared" si="41"/>
        <v>0</v>
      </c>
      <c r="I314" s="68">
        <f t="shared" si="42"/>
        <v>204.54297692510445</v>
      </c>
      <c r="J314" s="40">
        <f t="shared" si="43"/>
        <v>-35.453845465439485</v>
      </c>
      <c r="K314" s="37">
        <f t="shared" si="44"/>
        <v>169.08913145966497</v>
      </c>
      <c r="L314" s="37">
        <f t="shared" si="45"/>
        <v>92862.511523997426</v>
      </c>
      <c r="M314" s="37">
        <f t="shared" si="46"/>
        <v>76766.465682687893</v>
      </c>
      <c r="N314" s="63"/>
      <c r="O314" s="74"/>
      <c r="P314" s="69"/>
    </row>
    <row r="315" spans="1:16" s="34" customFormat="1" x14ac:dyDescent="0.2">
      <c r="A315" s="33">
        <v>1836</v>
      </c>
      <c r="B315" s="34" t="s">
        <v>386</v>
      </c>
      <c r="C315" s="36">
        <v>3452820</v>
      </c>
      <c r="D315" s="77">
        <v>1249</v>
      </c>
      <c r="E315" s="37">
        <f t="shared" si="38"/>
        <v>2764.4675740592475</v>
      </c>
      <c r="F315" s="38">
        <f t="shared" si="39"/>
        <v>0.75800505776126337</v>
      </c>
      <c r="G315" s="39">
        <f t="shared" si="40"/>
        <v>529.53776288603183</v>
      </c>
      <c r="H315" s="39">
        <f t="shared" si="41"/>
        <v>181.25096042309312</v>
      </c>
      <c r="I315" s="68">
        <f t="shared" si="42"/>
        <v>710.78872330912498</v>
      </c>
      <c r="J315" s="40">
        <f t="shared" si="43"/>
        <v>-35.453845465439485</v>
      </c>
      <c r="K315" s="37">
        <f t="shared" si="44"/>
        <v>675.33487784368549</v>
      </c>
      <c r="L315" s="37">
        <f t="shared" si="45"/>
        <v>887775.11541309708</v>
      </c>
      <c r="M315" s="37">
        <f t="shared" si="46"/>
        <v>843493.26242676319</v>
      </c>
      <c r="N315" s="63"/>
      <c r="O315" s="74"/>
      <c r="P315" s="69"/>
    </row>
    <row r="316" spans="1:16" s="34" customFormat="1" x14ac:dyDescent="0.2">
      <c r="A316" s="33">
        <v>1837</v>
      </c>
      <c r="B316" s="34" t="s">
        <v>387</v>
      </c>
      <c r="C316" s="36">
        <v>22183718</v>
      </c>
      <c r="D316" s="77">
        <v>6346</v>
      </c>
      <c r="E316" s="37">
        <f t="shared" si="38"/>
        <v>3495.7009139615507</v>
      </c>
      <c r="F316" s="38">
        <f t="shared" si="39"/>
        <v>0.95850607837396806</v>
      </c>
      <c r="G316" s="39">
        <f t="shared" si="40"/>
        <v>90.797758944649914</v>
      </c>
      <c r="H316" s="39">
        <f t="shared" si="41"/>
        <v>0</v>
      </c>
      <c r="I316" s="68">
        <f t="shared" si="42"/>
        <v>90.797758944649914</v>
      </c>
      <c r="J316" s="40">
        <f t="shared" si="43"/>
        <v>-35.453845465439485</v>
      </c>
      <c r="K316" s="37">
        <f t="shared" si="44"/>
        <v>55.343913479210428</v>
      </c>
      <c r="L316" s="37">
        <f t="shared" si="45"/>
        <v>576202.57826274831</v>
      </c>
      <c r="M316" s="37">
        <f t="shared" si="46"/>
        <v>351212.47493906936</v>
      </c>
      <c r="N316" s="63"/>
      <c r="O316" s="74"/>
      <c r="P316" s="69"/>
    </row>
    <row r="317" spans="1:16" s="34" customFormat="1" x14ac:dyDescent="0.2">
      <c r="A317" s="33">
        <v>1838</v>
      </c>
      <c r="B317" s="34" t="s">
        <v>388</v>
      </c>
      <c r="C317" s="36">
        <v>5922649</v>
      </c>
      <c r="D317" s="77">
        <v>1998</v>
      </c>
      <c r="E317" s="37">
        <f t="shared" si="38"/>
        <v>2964.2887887887887</v>
      </c>
      <c r="F317" s="38">
        <f t="shared" si="39"/>
        <v>0.81279517099474408</v>
      </c>
      <c r="G317" s="39">
        <f t="shared" si="40"/>
        <v>409.64503404830708</v>
      </c>
      <c r="H317" s="39">
        <f t="shared" si="41"/>
        <v>111.31353526775369</v>
      </c>
      <c r="I317" s="68">
        <f t="shared" si="42"/>
        <v>520.95856931606079</v>
      </c>
      <c r="J317" s="40">
        <f t="shared" si="43"/>
        <v>-35.453845465439485</v>
      </c>
      <c r="K317" s="37">
        <f t="shared" si="44"/>
        <v>485.5047238506213</v>
      </c>
      <c r="L317" s="37">
        <f t="shared" si="45"/>
        <v>1040875.2214934895</v>
      </c>
      <c r="M317" s="37">
        <f t="shared" si="46"/>
        <v>970038.43825354136</v>
      </c>
      <c r="N317" s="63"/>
      <c r="O317" s="74"/>
      <c r="P317" s="69"/>
    </row>
    <row r="318" spans="1:16" s="34" customFormat="1" x14ac:dyDescent="0.2">
      <c r="A318" s="33">
        <v>1839</v>
      </c>
      <c r="B318" s="34" t="s">
        <v>389</v>
      </c>
      <c r="C318" s="36">
        <v>2503541</v>
      </c>
      <c r="D318" s="77">
        <v>1029</v>
      </c>
      <c r="E318" s="37">
        <f t="shared" si="38"/>
        <v>2432.9844509232266</v>
      </c>
      <c r="F318" s="38">
        <f t="shared" si="39"/>
        <v>0.66711381842917983</v>
      </c>
      <c r="G318" s="39">
        <f t="shared" si="40"/>
        <v>728.42763676764434</v>
      </c>
      <c r="H318" s="39">
        <f t="shared" si="41"/>
        <v>297.2700535207004</v>
      </c>
      <c r="I318" s="68">
        <f t="shared" si="42"/>
        <v>1025.6976902883448</v>
      </c>
      <c r="J318" s="40">
        <f t="shared" si="43"/>
        <v>-35.453845465439485</v>
      </c>
      <c r="K318" s="37">
        <f t="shared" si="44"/>
        <v>990.24384482290532</v>
      </c>
      <c r="L318" s="37">
        <f t="shared" si="45"/>
        <v>1055442.9233067068</v>
      </c>
      <c r="M318" s="37">
        <f t="shared" si="46"/>
        <v>1018960.9163227696</v>
      </c>
      <c r="N318" s="63"/>
      <c r="O318" s="74"/>
      <c r="P318" s="69"/>
    </row>
    <row r="319" spans="1:16" s="34" customFormat="1" x14ac:dyDescent="0.2">
      <c r="A319" s="33">
        <v>1840</v>
      </c>
      <c r="B319" s="34" t="s">
        <v>390</v>
      </c>
      <c r="C319" s="36">
        <v>14100886</v>
      </c>
      <c r="D319" s="77">
        <v>4691</v>
      </c>
      <c r="E319" s="37">
        <f t="shared" si="38"/>
        <v>3005.9445747175441</v>
      </c>
      <c r="F319" s="38">
        <f t="shared" si="39"/>
        <v>0.8242170074146421</v>
      </c>
      <c r="G319" s="39">
        <f t="shared" si="40"/>
        <v>384.65156249105382</v>
      </c>
      <c r="H319" s="39">
        <f t="shared" si="41"/>
        <v>96.734010192689283</v>
      </c>
      <c r="I319" s="68">
        <f t="shared" si="42"/>
        <v>481.38557268374313</v>
      </c>
      <c r="J319" s="40">
        <f t="shared" si="43"/>
        <v>-35.453845465439485</v>
      </c>
      <c r="K319" s="37">
        <f t="shared" si="44"/>
        <v>445.93172721830365</v>
      </c>
      <c r="L319" s="37">
        <f t="shared" si="45"/>
        <v>2258179.721459439</v>
      </c>
      <c r="M319" s="37">
        <f t="shared" si="46"/>
        <v>2091865.7323810623</v>
      </c>
      <c r="N319" s="63"/>
      <c r="O319" s="74"/>
      <c r="P319" s="69"/>
    </row>
    <row r="320" spans="1:16" s="34" customFormat="1" x14ac:dyDescent="0.2">
      <c r="A320" s="33">
        <v>1841</v>
      </c>
      <c r="B320" s="34" t="s">
        <v>391</v>
      </c>
      <c r="C320" s="36">
        <v>31221140</v>
      </c>
      <c r="D320" s="77">
        <v>9775</v>
      </c>
      <c r="E320" s="37">
        <f t="shared" si="38"/>
        <v>3193.9785166240408</v>
      </c>
      <c r="F320" s="38">
        <f t="shared" si="39"/>
        <v>0.87577510139750081</v>
      </c>
      <c r="G320" s="39">
        <f t="shared" si="40"/>
        <v>271.83119734715581</v>
      </c>
      <c r="H320" s="39">
        <f t="shared" si="41"/>
        <v>30.922130525415444</v>
      </c>
      <c r="I320" s="68">
        <f t="shared" si="42"/>
        <v>302.75332787257128</v>
      </c>
      <c r="J320" s="40">
        <f t="shared" si="43"/>
        <v>-35.453845465439485</v>
      </c>
      <c r="K320" s="37">
        <f t="shared" si="44"/>
        <v>267.29948240713179</v>
      </c>
      <c r="L320" s="37">
        <f t="shared" si="45"/>
        <v>2959413.7799543841</v>
      </c>
      <c r="M320" s="37">
        <f t="shared" si="46"/>
        <v>2612852.4405297134</v>
      </c>
      <c r="N320" s="63"/>
      <c r="O320" s="74"/>
      <c r="P320" s="69"/>
    </row>
    <row r="321" spans="1:16" s="34" customFormat="1" x14ac:dyDescent="0.2">
      <c r="A321" s="33">
        <v>1845</v>
      </c>
      <c r="B321" s="34" t="s">
        <v>392</v>
      </c>
      <c r="C321" s="36">
        <v>5179978</v>
      </c>
      <c r="D321" s="77">
        <v>1979</v>
      </c>
      <c r="E321" s="37">
        <f t="shared" si="38"/>
        <v>2617.4724608388074</v>
      </c>
      <c r="F321" s="38">
        <f t="shared" si="39"/>
        <v>0.71769963318951724</v>
      </c>
      <c r="G321" s="39">
        <f t="shared" si="40"/>
        <v>617.7348308182959</v>
      </c>
      <c r="H321" s="39">
        <f t="shared" si="41"/>
        <v>232.69925005024714</v>
      </c>
      <c r="I321" s="68">
        <f t="shared" si="42"/>
        <v>850.43408086854311</v>
      </c>
      <c r="J321" s="40">
        <f t="shared" si="43"/>
        <v>-35.453845465439485</v>
      </c>
      <c r="K321" s="37">
        <f t="shared" si="44"/>
        <v>814.98023540310362</v>
      </c>
      <c r="L321" s="37">
        <f t="shared" si="45"/>
        <v>1683009.0460388467</v>
      </c>
      <c r="M321" s="37">
        <f t="shared" si="46"/>
        <v>1612845.8858627421</v>
      </c>
      <c r="N321" s="63"/>
      <c r="O321" s="74"/>
      <c r="P321" s="69"/>
    </row>
    <row r="322" spans="1:16" s="34" customFormat="1" x14ac:dyDescent="0.2">
      <c r="A322" s="33">
        <v>1848</v>
      </c>
      <c r="B322" s="34" t="s">
        <v>393</v>
      </c>
      <c r="C322" s="36">
        <v>7380247</v>
      </c>
      <c r="D322" s="77">
        <v>2534</v>
      </c>
      <c r="E322" s="37">
        <f t="shared" si="38"/>
        <v>2912.488950276243</v>
      </c>
      <c r="F322" s="38">
        <f t="shared" si="39"/>
        <v>0.79859187921003638</v>
      </c>
      <c r="G322" s="39">
        <f t="shared" si="40"/>
        <v>440.72493715583448</v>
      </c>
      <c r="H322" s="39">
        <f t="shared" si="41"/>
        <v>129.44347874714467</v>
      </c>
      <c r="I322" s="68">
        <f t="shared" si="42"/>
        <v>570.16841590297918</v>
      </c>
      <c r="J322" s="40">
        <f t="shared" si="43"/>
        <v>-35.453845465439485</v>
      </c>
      <c r="K322" s="37">
        <f t="shared" si="44"/>
        <v>534.71457043753969</v>
      </c>
      <c r="L322" s="37">
        <f t="shared" si="45"/>
        <v>1444806.7658981492</v>
      </c>
      <c r="M322" s="37">
        <f t="shared" si="46"/>
        <v>1354966.7214887256</v>
      </c>
      <c r="N322" s="63"/>
      <c r="O322" s="74"/>
      <c r="P322" s="69"/>
    </row>
    <row r="323" spans="1:16" s="34" customFormat="1" x14ac:dyDescent="0.2">
      <c r="A323" s="33">
        <v>1849</v>
      </c>
      <c r="B323" s="34" t="s">
        <v>394</v>
      </c>
      <c r="C323" s="36">
        <v>5462833</v>
      </c>
      <c r="D323" s="77">
        <v>1801</v>
      </c>
      <c r="E323" s="37">
        <f t="shared" si="38"/>
        <v>3033.2220988339809</v>
      </c>
      <c r="F323" s="38">
        <f t="shared" si="39"/>
        <v>0.83169638660414125</v>
      </c>
      <c r="G323" s="39">
        <f t="shared" si="40"/>
        <v>368.28504802119176</v>
      </c>
      <c r="H323" s="39">
        <f t="shared" si="41"/>
        <v>87.18687675193641</v>
      </c>
      <c r="I323" s="68">
        <f t="shared" si="42"/>
        <v>455.47192477312819</v>
      </c>
      <c r="J323" s="40">
        <f t="shared" si="43"/>
        <v>-35.453845465439485</v>
      </c>
      <c r="K323" s="37">
        <f t="shared" si="44"/>
        <v>420.01807930768871</v>
      </c>
      <c r="L323" s="37">
        <f t="shared" si="45"/>
        <v>820304.93651640392</v>
      </c>
      <c r="M323" s="37">
        <f t="shared" si="46"/>
        <v>756452.56083314738</v>
      </c>
      <c r="N323" s="63"/>
      <c r="O323" s="74"/>
      <c r="P323" s="69"/>
    </row>
    <row r="324" spans="1:16" s="34" customFormat="1" x14ac:dyDescent="0.2">
      <c r="A324" s="33">
        <v>1850</v>
      </c>
      <c r="B324" s="34" t="s">
        <v>395</v>
      </c>
      <c r="C324" s="36">
        <v>5456784</v>
      </c>
      <c r="D324" s="77">
        <v>1953</v>
      </c>
      <c r="E324" s="37">
        <f t="shared" si="38"/>
        <v>2794.0522273425499</v>
      </c>
      <c r="F324" s="38">
        <f t="shared" si="39"/>
        <v>0.766117041794387</v>
      </c>
      <c r="G324" s="39">
        <f t="shared" si="40"/>
        <v>511.78697091605034</v>
      </c>
      <c r="H324" s="39">
        <f t="shared" si="41"/>
        <v>170.89633177393725</v>
      </c>
      <c r="I324" s="68">
        <f t="shared" si="42"/>
        <v>682.68330268998761</v>
      </c>
      <c r="J324" s="40">
        <f t="shared" si="43"/>
        <v>-35.453845465439485</v>
      </c>
      <c r="K324" s="37">
        <f t="shared" si="44"/>
        <v>647.22945722454813</v>
      </c>
      <c r="L324" s="37">
        <f t="shared" si="45"/>
        <v>1333280.4901535457</v>
      </c>
      <c r="M324" s="37">
        <f t="shared" si="46"/>
        <v>1264039.1299595425</v>
      </c>
      <c r="N324" s="63"/>
      <c r="O324" s="74"/>
      <c r="P324" s="69"/>
    </row>
    <row r="325" spans="1:16" s="34" customFormat="1" x14ac:dyDescent="0.2">
      <c r="A325" s="33">
        <v>1851</v>
      </c>
      <c r="B325" s="34" t="s">
        <v>396</v>
      </c>
      <c r="C325" s="36">
        <v>6655875</v>
      </c>
      <c r="D325" s="77">
        <v>2102</v>
      </c>
      <c r="E325" s="37">
        <f t="shared" si="38"/>
        <v>3166.4486203615606</v>
      </c>
      <c r="F325" s="38">
        <f t="shared" si="39"/>
        <v>0.8682265228565843</v>
      </c>
      <c r="G325" s="39">
        <f t="shared" si="40"/>
        <v>288.34913510464395</v>
      </c>
      <c r="H325" s="39">
        <f t="shared" si="41"/>
        <v>40.557594217283508</v>
      </c>
      <c r="I325" s="68">
        <f t="shared" si="42"/>
        <v>328.90672932192746</v>
      </c>
      <c r="J325" s="40">
        <f t="shared" si="43"/>
        <v>-35.453845465439485</v>
      </c>
      <c r="K325" s="37">
        <f t="shared" si="44"/>
        <v>293.45288385648797</v>
      </c>
      <c r="L325" s="37">
        <f t="shared" si="45"/>
        <v>691361.94503469148</v>
      </c>
      <c r="M325" s="37">
        <f t="shared" si="46"/>
        <v>616837.96186633769</v>
      </c>
      <c r="N325" s="63"/>
      <c r="O325" s="74"/>
      <c r="P325" s="69"/>
    </row>
    <row r="326" spans="1:16" s="34" customFormat="1" x14ac:dyDescent="0.2">
      <c r="A326" s="33">
        <v>1852</v>
      </c>
      <c r="B326" s="34" t="s">
        <v>397</v>
      </c>
      <c r="C326" s="36">
        <v>3390123</v>
      </c>
      <c r="D326" s="77">
        <v>1259</v>
      </c>
      <c r="E326" s="37">
        <f t="shared" si="38"/>
        <v>2692.7108816521049</v>
      </c>
      <c r="F326" s="38">
        <f t="shared" si="39"/>
        <v>0.73832968291395917</v>
      </c>
      <c r="G326" s="39">
        <f t="shared" si="40"/>
        <v>572.59177833031731</v>
      </c>
      <c r="H326" s="39">
        <f t="shared" si="41"/>
        <v>206.365802765593</v>
      </c>
      <c r="I326" s="68">
        <f t="shared" si="42"/>
        <v>778.95758109591031</v>
      </c>
      <c r="J326" s="40">
        <f t="shared" si="43"/>
        <v>-35.453845465439485</v>
      </c>
      <c r="K326" s="37">
        <f t="shared" si="44"/>
        <v>743.50373563047083</v>
      </c>
      <c r="L326" s="37">
        <f t="shared" si="45"/>
        <v>980707.59459975106</v>
      </c>
      <c r="M326" s="37">
        <f t="shared" si="46"/>
        <v>936071.20315876277</v>
      </c>
      <c r="N326" s="63"/>
      <c r="O326" s="74"/>
      <c r="P326" s="69"/>
    </row>
    <row r="327" spans="1:16" s="34" customFormat="1" x14ac:dyDescent="0.2">
      <c r="A327" s="33">
        <v>1853</v>
      </c>
      <c r="B327" s="34" t="s">
        <v>398</v>
      </c>
      <c r="C327" s="36">
        <v>3603068</v>
      </c>
      <c r="D327" s="77">
        <v>1387</v>
      </c>
      <c r="E327" s="37">
        <f t="shared" si="38"/>
        <v>2597.741888968998</v>
      </c>
      <c r="F327" s="38">
        <f t="shared" si="39"/>
        <v>0.71228959567987948</v>
      </c>
      <c r="G327" s="39">
        <f t="shared" si="40"/>
        <v>629.5731739401815</v>
      </c>
      <c r="H327" s="39">
        <f t="shared" si="41"/>
        <v>239.60495020468042</v>
      </c>
      <c r="I327" s="68">
        <f t="shared" si="42"/>
        <v>869.17812414486195</v>
      </c>
      <c r="J327" s="40">
        <f t="shared" si="43"/>
        <v>-35.453845465439485</v>
      </c>
      <c r="K327" s="37">
        <f t="shared" si="44"/>
        <v>833.72427867942247</v>
      </c>
      <c r="L327" s="37">
        <f t="shared" si="45"/>
        <v>1205550.0581889236</v>
      </c>
      <c r="M327" s="37">
        <f t="shared" si="46"/>
        <v>1156375.5745283589</v>
      </c>
      <c r="N327" s="63"/>
      <c r="O327" s="74"/>
      <c r="P327" s="69"/>
    </row>
    <row r="328" spans="1:16" s="34" customFormat="1" x14ac:dyDescent="0.2">
      <c r="A328" s="33">
        <v>1854</v>
      </c>
      <c r="B328" s="34" t="s">
        <v>399</v>
      </c>
      <c r="C328" s="36">
        <v>6568859</v>
      </c>
      <c r="D328" s="77">
        <v>2522</v>
      </c>
      <c r="E328" s="37">
        <f t="shared" si="38"/>
        <v>2604.6229183187947</v>
      </c>
      <c r="F328" s="38">
        <f t="shared" si="39"/>
        <v>0.71417634418027554</v>
      </c>
      <c r="G328" s="39">
        <f t="shared" si="40"/>
        <v>625.4445563303035</v>
      </c>
      <c r="H328" s="39">
        <f t="shared" si="41"/>
        <v>237.19658993225156</v>
      </c>
      <c r="I328" s="68">
        <f t="shared" si="42"/>
        <v>862.64114626255503</v>
      </c>
      <c r="J328" s="40">
        <f t="shared" si="43"/>
        <v>-35.453845465439485</v>
      </c>
      <c r="K328" s="37">
        <f t="shared" si="44"/>
        <v>827.18730079711554</v>
      </c>
      <c r="L328" s="37">
        <f t="shared" si="45"/>
        <v>2175580.9708741638</v>
      </c>
      <c r="M328" s="37">
        <f t="shared" si="46"/>
        <v>2086166.3726103255</v>
      </c>
      <c r="N328" s="63"/>
      <c r="O328" s="74"/>
      <c r="P328" s="69"/>
    </row>
    <row r="329" spans="1:16" s="34" customFormat="1" x14ac:dyDescent="0.2">
      <c r="A329" s="33">
        <v>1856</v>
      </c>
      <c r="B329" s="34" t="s">
        <v>400</v>
      </c>
      <c r="C329" s="36">
        <v>1690092</v>
      </c>
      <c r="D329" s="77">
        <v>517</v>
      </c>
      <c r="E329" s="37">
        <f t="shared" ref="E329:E392" si="47">(C329)/D329</f>
        <v>3269.036750483559</v>
      </c>
      <c r="F329" s="38">
        <f t="shared" ref="F329:F392" si="48">IF(ISNUMBER(C329),E329/E$435,"")</f>
        <v>0.89635574463818113</v>
      </c>
      <c r="G329" s="39">
        <f t="shared" ref="G329:G392" si="49">(E$435-E329)*0.6</f>
        <v>226.79625703144492</v>
      </c>
      <c r="H329" s="39">
        <f t="shared" ref="H329:H392" si="50">IF(E329&gt;=E$435*0.9,0,IF(E329&lt;0.9*E$435,(E$435*0.9-E329)*0.35))</f>
        <v>4.6517486745840868</v>
      </c>
      <c r="I329" s="68">
        <f t="shared" ref="I329:I392" si="51">G329+H329</f>
        <v>231.44800570602902</v>
      </c>
      <c r="J329" s="40">
        <f t="shared" ref="J329:J392" si="52">I$437</f>
        <v>-35.453845465439485</v>
      </c>
      <c r="K329" s="37">
        <f t="shared" ref="K329:K392" si="53">I329+J329</f>
        <v>195.99416024058954</v>
      </c>
      <c r="L329" s="37">
        <f t="shared" ref="L329:L392" si="54">(I329*D329)</f>
        <v>119658.618950017</v>
      </c>
      <c r="M329" s="37">
        <f t="shared" ref="M329:M392" si="55">(K329*D329)</f>
        <v>101328.98084438479</v>
      </c>
      <c r="N329" s="63"/>
      <c r="O329" s="74"/>
      <c r="P329" s="69"/>
    </row>
    <row r="330" spans="1:16" s="34" customFormat="1" x14ac:dyDescent="0.2">
      <c r="A330" s="33">
        <v>1857</v>
      </c>
      <c r="B330" s="34" t="s">
        <v>401</v>
      </c>
      <c r="C330" s="36">
        <v>3278303</v>
      </c>
      <c r="D330" s="77">
        <v>746</v>
      </c>
      <c r="E330" s="37">
        <f t="shared" si="47"/>
        <v>4394.5080428954425</v>
      </c>
      <c r="F330" s="38">
        <f t="shared" si="48"/>
        <v>1.204955107502341</v>
      </c>
      <c r="G330" s="39">
        <f t="shared" si="49"/>
        <v>-448.48651841568517</v>
      </c>
      <c r="H330" s="39">
        <f t="shared" si="50"/>
        <v>0</v>
      </c>
      <c r="I330" s="68">
        <f t="shared" si="51"/>
        <v>-448.48651841568517</v>
      </c>
      <c r="J330" s="40">
        <f t="shared" si="52"/>
        <v>-35.453845465439485</v>
      </c>
      <c r="K330" s="37">
        <f t="shared" si="53"/>
        <v>-483.94036388112465</v>
      </c>
      <c r="L330" s="37">
        <f t="shared" si="54"/>
        <v>-334570.94273810112</v>
      </c>
      <c r="M330" s="37">
        <f t="shared" si="55"/>
        <v>-361019.51145531901</v>
      </c>
      <c r="N330" s="63"/>
      <c r="O330" s="74"/>
      <c r="P330" s="69"/>
    </row>
    <row r="331" spans="1:16" s="34" customFormat="1" x14ac:dyDescent="0.2">
      <c r="A331" s="33">
        <v>1859</v>
      </c>
      <c r="B331" s="34" t="s">
        <v>402</v>
      </c>
      <c r="C331" s="36">
        <v>4066786</v>
      </c>
      <c r="D331" s="77">
        <v>1301</v>
      </c>
      <c r="E331" s="37">
        <f t="shared" si="47"/>
        <v>3125.89239046887</v>
      </c>
      <c r="F331" s="38">
        <f t="shared" si="48"/>
        <v>0.85710617994829408</v>
      </c>
      <c r="G331" s="39">
        <f t="shared" si="49"/>
        <v>312.68287304025836</v>
      </c>
      <c r="H331" s="39">
        <f t="shared" si="50"/>
        <v>54.752274679725247</v>
      </c>
      <c r="I331" s="68">
        <f t="shared" si="51"/>
        <v>367.4351477199836</v>
      </c>
      <c r="J331" s="40">
        <f t="shared" si="52"/>
        <v>-35.453845465439485</v>
      </c>
      <c r="K331" s="37">
        <f t="shared" si="53"/>
        <v>331.98130225454412</v>
      </c>
      <c r="L331" s="37">
        <f t="shared" si="54"/>
        <v>478033.12718369864</v>
      </c>
      <c r="M331" s="37">
        <f t="shared" si="55"/>
        <v>431907.6742331619</v>
      </c>
      <c r="N331" s="63"/>
      <c r="O331" s="74"/>
      <c r="P331" s="69"/>
    </row>
    <row r="332" spans="1:16" s="34" customFormat="1" x14ac:dyDescent="0.2">
      <c r="A332" s="33">
        <v>1860</v>
      </c>
      <c r="B332" s="34" t="s">
        <v>403</v>
      </c>
      <c r="C332" s="36">
        <v>34690078</v>
      </c>
      <c r="D332" s="77">
        <v>11397</v>
      </c>
      <c r="E332" s="37">
        <f t="shared" si="47"/>
        <v>3043.7902956918488</v>
      </c>
      <c r="F332" s="38">
        <f t="shared" si="48"/>
        <v>0.83459414049528846</v>
      </c>
      <c r="G332" s="39">
        <f t="shared" si="49"/>
        <v>361.94412990647106</v>
      </c>
      <c r="H332" s="39">
        <f t="shared" si="50"/>
        <v>83.488007851682653</v>
      </c>
      <c r="I332" s="68">
        <f t="shared" si="51"/>
        <v>445.43213775815371</v>
      </c>
      <c r="J332" s="40">
        <f t="shared" si="52"/>
        <v>-35.453845465439485</v>
      </c>
      <c r="K332" s="37">
        <f t="shared" si="53"/>
        <v>409.97829229271423</v>
      </c>
      <c r="L332" s="37">
        <f t="shared" si="54"/>
        <v>5076590.0740296775</v>
      </c>
      <c r="M332" s="37">
        <f t="shared" si="55"/>
        <v>4672522.5972600644</v>
      </c>
      <c r="N332" s="63"/>
      <c r="O332" s="74"/>
      <c r="P332" s="69"/>
    </row>
    <row r="333" spans="1:16" s="34" customFormat="1" x14ac:dyDescent="0.2">
      <c r="A333" s="33">
        <v>1865</v>
      </c>
      <c r="B333" s="34" t="s">
        <v>404</v>
      </c>
      <c r="C333" s="36">
        <v>30596816</v>
      </c>
      <c r="D333" s="77">
        <v>9611</v>
      </c>
      <c r="E333" s="37">
        <f t="shared" si="47"/>
        <v>3183.520549370513</v>
      </c>
      <c r="F333" s="38">
        <f t="shared" si="48"/>
        <v>0.87290757198733093</v>
      </c>
      <c r="G333" s="39">
        <f t="shared" si="49"/>
        <v>278.1059776992725</v>
      </c>
      <c r="H333" s="39">
        <f t="shared" si="50"/>
        <v>34.582419064150187</v>
      </c>
      <c r="I333" s="68">
        <f t="shared" si="51"/>
        <v>312.6883967634227</v>
      </c>
      <c r="J333" s="40">
        <f t="shared" si="52"/>
        <v>-35.453845465439485</v>
      </c>
      <c r="K333" s="37">
        <f t="shared" si="53"/>
        <v>277.23455129798322</v>
      </c>
      <c r="L333" s="37">
        <f t="shared" si="54"/>
        <v>3005248.1812932556</v>
      </c>
      <c r="M333" s="37">
        <f t="shared" si="55"/>
        <v>2664501.2725249166</v>
      </c>
      <c r="N333" s="63"/>
      <c r="O333" s="74"/>
      <c r="P333" s="69"/>
    </row>
    <row r="334" spans="1:16" s="34" customFormat="1" x14ac:dyDescent="0.2">
      <c r="A334" s="33">
        <v>1866</v>
      </c>
      <c r="B334" s="34" t="s">
        <v>405</v>
      </c>
      <c r="C334" s="36">
        <v>24811630</v>
      </c>
      <c r="D334" s="77">
        <v>8042</v>
      </c>
      <c r="E334" s="37">
        <f t="shared" si="47"/>
        <v>3085.2561551852773</v>
      </c>
      <c r="F334" s="38">
        <f t="shared" si="48"/>
        <v>0.84596389990768917</v>
      </c>
      <c r="G334" s="39">
        <f t="shared" si="49"/>
        <v>337.06461421041394</v>
      </c>
      <c r="H334" s="39">
        <f t="shared" si="50"/>
        <v>68.974957028982672</v>
      </c>
      <c r="I334" s="68">
        <f t="shared" si="51"/>
        <v>406.03957123939659</v>
      </c>
      <c r="J334" s="40">
        <f t="shared" si="52"/>
        <v>-35.453845465439485</v>
      </c>
      <c r="K334" s="37">
        <f t="shared" si="53"/>
        <v>370.58572577395711</v>
      </c>
      <c r="L334" s="37">
        <f t="shared" si="54"/>
        <v>3265370.2319072275</v>
      </c>
      <c r="M334" s="37">
        <f t="shared" si="55"/>
        <v>2980250.406674163</v>
      </c>
      <c r="N334" s="63"/>
      <c r="O334" s="74"/>
      <c r="P334" s="69"/>
    </row>
    <row r="335" spans="1:16" s="34" customFormat="1" x14ac:dyDescent="0.2">
      <c r="A335" s="33">
        <v>1867</v>
      </c>
      <c r="B335" s="34" t="s">
        <v>209</v>
      </c>
      <c r="C335" s="36">
        <v>7295670</v>
      </c>
      <c r="D335" s="77">
        <v>2623</v>
      </c>
      <c r="E335" s="37">
        <f t="shared" si="47"/>
        <v>2781.4220358368279</v>
      </c>
      <c r="F335" s="38">
        <f t="shared" si="48"/>
        <v>0.76265389788498938</v>
      </c>
      <c r="G335" s="39">
        <f t="shared" si="49"/>
        <v>519.36508581948351</v>
      </c>
      <c r="H335" s="39">
        <f t="shared" si="50"/>
        <v>175.31689880093995</v>
      </c>
      <c r="I335" s="68">
        <f t="shared" si="51"/>
        <v>694.68198462042346</v>
      </c>
      <c r="J335" s="40">
        <f t="shared" si="52"/>
        <v>-35.453845465439485</v>
      </c>
      <c r="K335" s="37">
        <f t="shared" si="53"/>
        <v>659.22813915498398</v>
      </c>
      <c r="L335" s="37">
        <f t="shared" si="54"/>
        <v>1822150.8456593708</v>
      </c>
      <c r="M335" s="37">
        <f t="shared" si="55"/>
        <v>1729155.4090035229</v>
      </c>
      <c r="N335" s="63"/>
      <c r="O335" s="74"/>
      <c r="P335" s="69"/>
    </row>
    <row r="336" spans="1:16" s="34" customFormat="1" x14ac:dyDescent="0.2">
      <c r="A336" s="33">
        <v>1868</v>
      </c>
      <c r="B336" s="34" t="s">
        <v>406</v>
      </c>
      <c r="C336" s="36">
        <v>16073984</v>
      </c>
      <c r="D336" s="77">
        <v>4541</v>
      </c>
      <c r="E336" s="37">
        <f t="shared" si="47"/>
        <v>3539.7454305219117</v>
      </c>
      <c r="F336" s="38">
        <f t="shared" si="48"/>
        <v>0.9705828944063517</v>
      </c>
      <c r="G336" s="39">
        <f t="shared" si="49"/>
        <v>64.371049008433332</v>
      </c>
      <c r="H336" s="39">
        <f t="shared" si="50"/>
        <v>0</v>
      </c>
      <c r="I336" s="68">
        <f t="shared" si="51"/>
        <v>64.371049008433332</v>
      </c>
      <c r="J336" s="40">
        <f t="shared" si="52"/>
        <v>-35.453845465439485</v>
      </c>
      <c r="K336" s="37">
        <f t="shared" si="53"/>
        <v>28.917203542993846</v>
      </c>
      <c r="L336" s="37">
        <f t="shared" si="54"/>
        <v>292308.93354729575</v>
      </c>
      <c r="M336" s="37">
        <f t="shared" si="55"/>
        <v>131313.02128873506</v>
      </c>
      <c r="N336" s="63"/>
      <c r="O336" s="74"/>
      <c r="P336" s="69"/>
    </row>
    <row r="337" spans="1:16" s="34" customFormat="1" x14ac:dyDescent="0.2">
      <c r="A337" s="33">
        <v>1870</v>
      </c>
      <c r="B337" s="34" t="s">
        <v>407</v>
      </c>
      <c r="C337" s="36">
        <v>35195476</v>
      </c>
      <c r="D337" s="77">
        <v>10401</v>
      </c>
      <c r="E337" s="37">
        <f t="shared" si="47"/>
        <v>3383.8550139409672</v>
      </c>
      <c r="F337" s="38">
        <f t="shared" si="48"/>
        <v>0.92783841610836393</v>
      </c>
      <c r="G337" s="39">
        <f t="shared" si="49"/>
        <v>157.90529895700001</v>
      </c>
      <c r="H337" s="39">
        <f t="shared" si="50"/>
        <v>0</v>
      </c>
      <c r="I337" s="68">
        <f t="shared" si="51"/>
        <v>157.90529895700001</v>
      </c>
      <c r="J337" s="40">
        <f t="shared" si="52"/>
        <v>-35.453845465439485</v>
      </c>
      <c r="K337" s="37">
        <f t="shared" si="53"/>
        <v>122.45145349156053</v>
      </c>
      <c r="L337" s="37">
        <f t="shared" si="54"/>
        <v>1642373.0144517571</v>
      </c>
      <c r="M337" s="37">
        <f t="shared" si="55"/>
        <v>1273617.5677657211</v>
      </c>
      <c r="N337" s="63"/>
      <c r="O337" s="74"/>
      <c r="P337" s="69"/>
    </row>
    <row r="338" spans="1:16" s="34" customFormat="1" x14ac:dyDescent="0.2">
      <c r="A338" s="33">
        <v>1871</v>
      </c>
      <c r="B338" s="34" t="s">
        <v>408</v>
      </c>
      <c r="C338" s="36">
        <v>15369349</v>
      </c>
      <c r="D338" s="77">
        <v>4902</v>
      </c>
      <c r="E338" s="37">
        <f t="shared" si="47"/>
        <v>3135.3221134230926</v>
      </c>
      <c r="F338" s="38">
        <f t="shared" si="48"/>
        <v>0.85969176921678847</v>
      </c>
      <c r="G338" s="39">
        <f t="shared" si="49"/>
        <v>307.02503926772476</v>
      </c>
      <c r="H338" s="39">
        <f t="shared" si="50"/>
        <v>51.451871645747332</v>
      </c>
      <c r="I338" s="68">
        <f t="shared" si="51"/>
        <v>358.47691091347212</v>
      </c>
      <c r="J338" s="40">
        <f t="shared" si="52"/>
        <v>-35.453845465439485</v>
      </c>
      <c r="K338" s="37">
        <f t="shared" si="53"/>
        <v>323.02306544803264</v>
      </c>
      <c r="L338" s="37">
        <f t="shared" si="54"/>
        <v>1757253.8172978403</v>
      </c>
      <c r="M338" s="37">
        <f t="shared" si="55"/>
        <v>1583459.066826256</v>
      </c>
      <c r="N338" s="63"/>
      <c r="O338" s="74"/>
      <c r="P338" s="69"/>
    </row>
    <row r="339" spans="1:16" s="34" customFormat="1" x14ac:dyDescent="0.2">
      <c r="A339" s="33">
        <v>1874</v>
      </c>
      <c r="B339" s="34" t="s">
        <v>409</v>
      </c>
      <c r="C339" s="36">
        <v>4005266</v>
      </c>
      <c r="D339" s="77">
        <v>1068</v>
      </c>
      <c r="E339" s="37">
        <f t="shared" si="47"/>
        <v>3750.2490636704119</v>
      </c>
      <c r="F339" s="38">
        <f t="shared" si="48"/>
        <v>1.0283020805892404</v>
      </c>
      <c r="G339" s="39">
        <f t="shared" si="49"/>
        <v>-61.931130880666842</v>
      </c>
      <c r="H339" s="39">
        <f t="shared" si="50"/>
        <v>0</v>
      </c>
      <c r="I339" s="68">
        <f t="shared" si="51"/>
        <v>-61.931130880666842</v>
      </c>
      <c r="J339" s="40">
        <f t="shared" si="52"/>
        <v>-35.453845465439485</v>
      </c>
      <c r="K339" s="37">
        <f t="shared" si="53"/>
        <v>-97.384976346106328</v>
      </c>
      <c r="L339" s="37">
        <f t="shared" si="54"/>
        <v>-66142.447780552189</v>
      </c>
      <c r="M339" s="37">
        <f t="shared" si="55"/>
        <v>-104007.15473764155</v>
      </c>
      <c r="N339" s="63"/>
      <c r="O339" s="74"/>
      <c r="P339" s="69"/>
    </row>
    <row r="340" spans="1:16" s="34" customFormat="1" x14ac:dyDescent="0.2">
      <c r="A340" s="33">
        <v>1902</v>
      </c>
      <c r="B340" s="34" t="s">
        <v>410</v>
      </c>
      <c r="C340" s="36">
        <v>291477561</v>
      </c>
      <c r="D340" s="77">
        <v>75638</v>
      </c>
      <c r="E340" s="37">
        <f t="shared" si="47"/>
        <v>3853.5863058251143</v>
      </c>
      <c r="F340" s="38">
        <f t="shared" si="48"/>
        <v>1.056636705651725</v>
      </c>
      <c r="G340" s="39">
        <f t="shared" si="49"/>
        <v>-123.93347617348826</v>
      </c>
      <c r="H340" s="39">
        <f t="shared" si="50"/>
        <v>0</v>
      </c>
      <c r="I340" s="68">
        <f t="shared" si="51"/>
        <v>-123.93347617348826</v>
      </c>
      <c r="J340" s="40">
        <f t="shared" si="52"/>
        <v>-35.453845465439485</v>
      </c>
      <c r="K340" s="37">
        <f t="shared" si="53"/>
        <v>-159.38732163892774</v>
      </c>
      <c r="L340" s="37">
        <f t="shared" si="54"/>
        <v>-9374080.2708103042</v>
      </c>
      <c r="M340" s="37">
        <f t="shared" si="55"/>
        <v>-12055738.234125217</v>
      </c>
      <c r="N340" s="63"/>
      <c r="O340" s="74"/>
      <c r="P340" s="69"/>
    </row>
    <row r="341" spans="1:16" s="34" customFormat="1" x14ac:dyDescent="0.2">
      <c r="A341" s="33">
        <v>1903</v>
      </c>
      <c r="B341" s="34" t="s">
        <v>411</v>
      </c>
      <c r="C341" s="36">
        <v>83655610</v>
      </c>
      <c r="D341" s="77">
        <v>24820</v>
      </c>
      <c r="E341" s="37">
        <f t="shared" si="47"/>
        <v>3370.4919419822722</v>
      </c>
      <c r="F341" s="38">
        <f t="shared" si="48"/>
        <v>0.9241743195470703</v>
      </c>
      <c r="G341" s="39">
        <f t="shared" si="49"/>
        <v>165.92314213221698</v>
      </c>
      <c r="H341" s="39">
        <f t="shared" si="50"/>
        <v>0</v>
      </c>
      <c r="I341" s="68">
        <f t="shared" si="51"/>
        <v>165.92314213221698</v>
      </c>
      <c r="J341" s="40">
        <f t="shared" si="52"/>
        <v>-35.453845465439485</v>
      </c>
      <c r="K341" s="37">
        <f t="shared" si="53"/>
        <v>130.4692966667775</v>
      </c>
      <c r="L341" s="37">
        <f t="shared" si="54"/>
        <v>4118212.3877216256</v>
      </c>
      <c r="M341" s="37">
        <f t="shared" si="55"/>
        <v>3238247.9432694176</v>
      </c>
      <c r="N341" s="63"/>
      <c r="O341" s="74"/>
      <c r="P341" s="69"/>
    </row>
    <row r="342" spans="1:16" s="34" customFormat="1" x14ac:dyDescent="0.2">
      <c r="A342" s="33">
        <v>1911</v>
      </c>
      <c r="B342" s="34" t="s">
        <v>412</v>
      </c>
      <c r="C342" s="36">
        <v>7915984</v>
      </c>
      <c r="D342" s="77">
        <v>2928</v>
      </c>
      <c r="E342" s="37">
        <f t="shared" si="47"/>
        <v>2703.5464480874316</v>
      </c>
      <c r="F342" s="38">
        <f t="shared" si="48"/>
        <v>0.74130074838738258</v>
      </c>
      <c r="G342" s="39">
        <f t="shared" si="49"/>
        <v>566.0904384691213</v>
      </c>
      <c r="H342" s="39">
        <f t="shared" si="50"/>
        <v>202.57335451322865</v>
      </c>
      <c r="I342" s="68">
        <f t="shared" si="51"/>
        <v>768.66379298234995</v>
      </c>
      <c r="J342" s="40">
        <f t="shared" si="52"/>
        <v>-35.453845465439485</v>
      </c>
      <c r="K342" s="37">
        <f t="shared" si="53"/>
        <v>733.20994751691046</v>
      </c>
      <c r="L342" s="37">
        <f t="shared" si="54"/>
        <v>2250647.5858523208</v>
      </c>
      <c r="M342" s="37">
        <f t="shared" si="55"/>
        <v>2146838.7263295138</v>
      </c>
      <c r="N342" s="63"/>
      <c r="O342" s="74"/>
      <c r="P342" s="69"/>
    </row>
    <row r="343" spans="1:16" s="34" customFormat="1" x14ac:dyDescent="0.2">
      <c r="A343" s="33">
        <v>1913</v>
      </c>
      <c r="B343" s="34" t="s">
        <v>413</v>
      </c>
      <c r="C343" s="36">
        <v>8975324</v>
      </c>
      <c r="D343" s="77">
        <v>2994</v>
      </c>
      <c r="E343" s="37">
        <f t="shared" si="47"/>
        <v>2997.7702070808282</v>
      </c>
      <c r="F343" s="38">
        <f t="shared" si="48"/>
        <v>0.82197563114719241</v>
      </c>
      <c r="G343" s="39">
        <f t="shared" si="49"/>
        <v>389.55618307308339</v>
      </c>
      <c r="H343" s="39">
        <f t="shared" si="50"/>
        <v>99.595038865539863</v>
      </c>
      <c r="I343" s="68">
        <f t="shared" si="51"/>
        <v>489.15122193862328</v>
      </c>
      <c r="J343" s="40">
        <f t="shared" si="52"/>
        <v>-35.453845465439485</v>
      </c>
      <c r="K343" s="37">
        <f t="shared" si="53"/>
        <v>453.69737647318379</v>
      </c>
      <c r="L343" s="37">
        <f t="shared" si="54"/>
        <v>1464518.7584842381</v>
      </c>
      <c r="M343" s="37">
        <f t="shared" si="55"/>
        <v>1358369.9451607123</v>
      </c>
      <c r="N343" s="63"/>
      <c r="O343" s="74"/>
      <c r="P343" s="69"/>
    </row>
    <row r="344" spans="1:16" s="34" customFormat="1" x14ac:dyDescent="0.2">
      <c r="A344" s="33">
        <v>1917</v>
      </c>
      <c r="B344" s="34" t="s">
        <v>414</v>
      </c>
      <c r="C344" s="36">
        <v>4356925</v>
      </c>
      <c r="D344" s="77">
        <v>1380</v>
      </c>
      <c r="E344" s="37">
        <f t="shared" si="47"/>
        <v>3157.192028985507</v>
      </c>
      <c r="F344" s="38">
        <f t="shared" si="48"/>
        <v>0.86568840551836035</v>
      </c>
      <c r="G344" s="39">
        <f t="shared" si="49"/>
        <v>293.90308993027611</v>
      </c>
      <c r="H344" s="39">
        <f t="shared" si="50"/>
        <v>43.797401198902271</v>
      </c>
      <c r="I344" s="68">
        <f t="shared" si="51"/>
        <v>337.70049112917837</v>
      </c>
      <c r="J344" s="40">
        <f t="shared" si="52"/>
        <v>-35.453845465439485</v>
      </c>
      <c r="K344" s="37">
        <f t="shared" si="53"/>
        <v>302.24664566373889</v>
      </c>
      <c r="L344" s="37">
        <f t="shared" si="54"/>
        <v>466026.67775826616</v>
      </c>
      <c r="M344" s="37">
        <f t="shared" si="55"/>
        <v>417100.37101595965</v>
      </c>
      <c r="N344" s="63"/>
      <c r="O344" s="74"/>
      <c r="P344" s="69"/>
    </row>
    <row r="345" spans="1:16" s="34" customFormat="1" x14ac:dyDescent="0.2">
      <c r="A345" s="33">
        <v>1919</v>
      </c>
      <c r="B345" s="34" t="s">
        <v>415</v>
      </c>
      <c r="C345" s="36">
        <v>2938574</v>
      </c>
      <c r="D345" s="77">
        <v>1117</v>
      </c>
      <c r="E345" s="37">
        <f t="shared" si="47"/>
        <v>2630.7735004476276</v>
      </c>
      <c r="F345" s="38">
        <f t="shared" si="48"/>
        <v>0.72134672074864681</v>
      </c>
      <c r="G345" s="39">
        <f t="shared" si="49"/>
        <v>609.75420705300371</v>
      </c>
      <c r="H345" s="39">
        <f t="shared" si="50"/>
        <v>228.04388618716004</v>
      </c>
      <c r="I345" s="68">
        <f t="shared" si="51"/>
        <v>837.79809324016378</v>
      </c>
      <c r="J345" s="40">
        <f t="shared" si="52"/>
        <v>-35.453845465439485</v>
      </c>
      <c r="K345" s="37">
        <f t="shared" si="53"/>
        <v>802.34424777472429</v>
      </c>
      <c r="L345" s="37">
        <f t="shared" si="54"/>
        <v>935820.47014926292</v>
      </c>
      <c r="M345" s="37">
        <f t="shared" si="55"/>
        <v>896218.52476436703</v>
      </c>
      <c r="N345" s="63"/>
      <c r="O345" s="74"/>
      <c r="P345" s="69"/>
    </row>
    <row r="346" spans="1:16" s="34" customFormat="1" x14ac:dyDescent="0.2">
      <c r="A346" s="33">
        <v>1920</v>
      </c>
      <c r="B346" s="34" t="s">
        <v>416</v>
      </c>
      <c r="C346" s="36">
        <v>2658662</v>
      </c>
      <c r="D346" s="77">
        <v>1061</v>
      </c>
      <c r="E346" s="37">
        <f t="shared" si="47"/>
        <v>2505.8077285579643</v>
      </c>
      <c r="F346" s="38">
        <f t="shared" si="48"/>
        <v>0.68708164633494528</v>
      </c>
      <c r="G346" s="39">
        <f t="shared" si="49"/>
        <v>684.73367018680176</v>
      </c>
      <c r="H346" s="39">
        <f t="shared" si="50"/>
        <v>271.78190634854218</v>
      </c>
      <c r="I346" s="68">
        <f t="shared" si="51"/>
        <v>956.51557653534394</v>
      </c>
      <c r="J346" s="40">
        <f t="shared" si="52"/>
        <v>-35.453845465439485</v>
      </c>
      <c r="K346" s="37">
        <f t="shared" si="53"/>
        <v>921.06173106990445</v>
      </c>
      <c r="L346" s="37">
        <f t="shared" si="54"/>
        <v>1014863.026704</v>
      </c>
      <c r="M346" s="37">
        <f t="shared" si="55"/>
        <v>977246.49666516867</v>
      </c>
      <c r="N346" s="63"/>
      <c r="O346" s="74"/>
      <c r="P346" s="69"/>
    </row>
    <row r="347" spans="1:16" s="34" customFormat="1" x14ac:dyDescent="0.2">
      <c r="A347" s="33">
        <v>1922</v>
      </c>
      <c r="B347" s="34" t="s">
        <v>417</v>
      </c>
      <c r="C347" s="36">
        <v>15002719</v>
      </c>
      <c r="D347" s="77">
        <v>3979</v>
      </c>
      <c r="E347" s="37">
        <f t="shared" si="47"/>
        <v>3770.4747423975873</v>
      </c>
      <c r="F347" s="38">
        <f t="shared" si="48"/>
        <v>1.0338478742587758</v>
      </c>
      <c r="G347" s="39">
        <f t="shared" si="49"/>
        <v>-74.066538116972055</v>
      </c>
      <c r="H347" s="39">
        <f t="shared" si="50"/>
        <v>0</v>
      </c>
      <c r="I347" s="68">
        <f t="shared" si="51"/>
        <v>-74.066538116972055</v>
      </c>
      <c r="J347" s="40">
        <f t="shared" si="52"/>
        <v>-35.453845465439485</v>
      </c>
      <c r="K347" s="37">
        <f t="shared" si="53"/>
        <v>-109.52038358241154</v>
      </c>
      <c r="L347" s="37">
        <f t="shared" si="54"/>
        <v>-294710.75516743178</v>
      </c>
      <c r="M347" s="37">
        <f t="shared" si="55"/>
        <v>-435781.60627441551</v>
      </c>
      <c r="N347" s="63"/>
      <c r="O347" s="74"/>
      <c r="P347" s="69"/>
    </row>
    <row r="348" spans="1:16" s="34" customFormat="1" x14ac:dyDescent="0.2">
      <c r="A348" s="33">
        <v>1923</v>
      </c>
      <c r="B348" s="34" t="s">
        <v>418</v>
      </c>
      <c r="C348" s="36">
        <v>6199643</v>
      </c>
      <c r="D348" s="77">
        <v>2226</v>
      </c>
      <c r="E348" s="37">
        <f t="shared" si="47"/>
        <v>2785.1046720575023</v>
      </c>
      <c r="F348" s="38">
        <f t="shared" si="48"/>
        <v>0.76366366081632553</v>
      </c>
      <c r="G348" s="39">
        <f t="shared" si="49"/>
        <v>517.15550408707895</v>
      </c>
      <c r="H348" s="39">
        <f t="shared" si="50"/>
        <v>174.02797612370392</v>
      </c>
      <c r="I348" s="68">
        <f t="shared" si="51"/>
        <v>691.18348021078282</v>
      </c>
      <c r="J348" s="40">
        <f t="shared" si="52"/>
        <v>-35.453845465439485</v>
      </c>
      <c r="K348" s="37">
        <f t="shared" si="53"/>
        <v>655.72963474534333</v>
      </c>
      <c r="L348" s="37">
        <f t="shared" si="54"/>
        <v>1538574.4269492025</v>
      </c>
      <c r="M348" s="37">
        <f t="shared" si="55"/>
        <v>1459654.1669431343</v>
      </c>
      <c r="N348" s="63"/>
      <c r="O348" s="74"/>
      <c r="P348" s="69"/>
    </row>
    <row r="349" spans="1:16" s="34" customFormat="1" x14ac:dyDescent="0.2">
      <c r="A349" s="33">
        <v>1924</v>
      </c>
      <c r="B349" s="34" t="s">
        <v>419</v>
      </c>
      <c r="C349" s="36">
        <v>26101061</v>
      </c>
      <c r="D349" s="77">
        <v>6798</v>
      </c>
      <c r="E349" s="37">
        <f t="shared" si="47"/>
        <v>3839.520594292439</v>
      </c>
      <c r="F349" s="38">
        <f t="shared" si="48"/>
        <v>1.052779948356821</v>
      </c>
      <c r="G349" s="39">
        <f t="shared" si="49"/>
        <v>-115.49404925388308</v>
      </c>
      <c r="H349" s="39">
        <f t="shared" si="50"/>
        <v>0</v>
      </c>
      <c r="I349" s="68">
        <f t="shared" si="51"/>
        <v>-115.49404925388308</v>
      </c>
      <c r="J349" s="40">
        <f t="shared" si="52"/>
        <v>-35.453845465439485</v>
      </c>
      <c r="K349" s="37">
        <f t="shared" si="53"/>
        <v>-150.94789471932256</v>
      </c>
      <c r="L349" s="37">
        <f t="shared" si="54"/>
        <v>-785128.5468278972</v>
      </c>
      <c r="M349" s="37">
        <f t="shared" si="55"/>
        <v>-1026143.7883019547</v>
      </c>
      <c r="N349" s="63"/>
      <c r="O349" s="74"/>
      <c r="P349" s="69"/>
    </row>
    <row r="350" spans="1:16" s="34" customFormat="1" x14ac:dyDescent="0.2">
      <c r="A350" s="33">
        <v>1925</v>
      </c>
      <c r="B350" s="34" t="s">
        <v>420</v>
      </c>
      <c r="C350" s="36">
        <v>11337284</v>
      </c>
      <c r="D350" s="77">
        <v>3494</v>
      </c>
      <c r="E350" s="37">
        <f t="shared" si="47"/>
        <v>3244.7864911276474</v>
      </c>
      <c r="F350" s="38">
        <f t="shared" si="48"/>
        <v>0.88970642835887592</v>
      </c>
      <c r="G350" s="39">
        <f t="shared" si="49"/>
        <v>241.34641264499186</v>
      </c>
      <c r="H350" s="39">
        <f t="shared" si="50"/>
        <v>13.139339449153134</v>
      </c>
      <c r="I350" s="68">
        <f t="shared" si="51"/>
        <v>254.485752094145</v>
      </c>
      <c r="J350" s="40">
        <f t="shared" si="52"/>
        <v>-35.453845465439485</v>
      </c>
      <c r="K350" s="37">
        <f t="shared" si="53"/>
        <v>219.03190662870551</v>
      </c>
      <c r="L350" s="37">
        <f t="shared" si="54"/>
        <v>889173.2178169426</v>
      </c>
      <c r="M350" s="37">
        <f t="shared" si="55"/>
        <v>765297.48176069709</v>
      </c>
      <c r="N350" s="63"/>
      <c r="O350" s="74"/>
      <c r="P350" s="69"/>
    </row>
    <row r="351" spans="1:16" s="34" customFormat="1" x14ac:dyDescent="0.2">
      <c r="A351" s="33">
        <v>1926</v>
      </c>
      <c r="B351" s="34" t="s">
        <v>421</v>
      </c>
      <c r="C351" s="36">
        <v>3211876</v>
      </c>
      <c r="D351" s="77">
        <v>1165</v>
      </c>
      <c r="E351" s="37">
        <f t="shared" si="47"/>
        <v>2756.9751072961371</v>
      </c>
      <c r="F351" s="38">
        <f t="shared" si="48"/>
        <v>0.75595065576543663</v>
      </c>
      <c r="G351" s="39">
        <f t="shared" si="49"/>
        <v>534.03324294389802</v>
      </c>
      <c r="H351" s="39">
        <f t="shared" si="50"/>
        <v>183.87332379018173</v>
      </c>
      <c r="I351" s="68">
        <f t="shared" si="51"/>
        <v>717.90656673407977</v>
      </c>
      <c r="J351" s="40">
        <f t="shared" si="52"/>
        <v>-35.453845465439485</v>
      </c>
      <c r="K351" s="37">
        <f t="shared" si="53"/>
        <v>682.45272126864029</v>
      </c>
      <c r="L351" s="37">
        <f t="shared" si="54"/>
        <v>836361.15024520294</v>
      </c>
      <c r="M351" s="37">
        <f t="shared" si="55"/>
        <v>795057.42027796595</v>
      </c>
      <c r="N351" s="63"/>
      <c r="O351" s="74"/>
      <c r="P351" s="69"/>
    </row>
    <row r="352" spans="1:16" s="34" customFormat="1" x14ac:dyDescent="0.2">
      <c r="A352" s="33">
        <v>1927</v>
      </c>
      <c r="B352" s="34" t="s">
        <v>422</v>
      </c>
      <c r="C352" s="36">
        <v>4763838</v>
      </c>
      <c r="D352" s="77">
        <v>1536</v>
      </c>
      <c r="E352" s="37">
        <f t="shared" si="47"/>
        <v>3101.45703125</v>
      </c>
      <c r="F352" s="38">
        <f t="shared" si="48"/>
        <v>0.85040611008676936</v>
      </c>
      <c r="G352" s="39">
        <f t="shared" si="49"/>
        <v>327.3440885715803</v>
      </c>
      <c r="H352" s="39">
        <f t="shared" si="50"/>
        <v>63.304650406329728</v>
      </c>
      <c r="I352" s="68">
        <f t="shared" si="51"/>
        <v>390.64873897791006</v>
      </c>
      <c r="J352" s="40">
        <f t="shared" si="52"/>
        <v>-35.453845465439485</v>
      </c>
      <c r="K352" s="37">
        <f t="shared" si="53"/>
        <v>355.19489351247057</v>
      </c>
      <c r="L352" s="37">
        <f t="shared" si="54"/>
        <v>600036.46307006991</v>
      </c>
      <c r="M352" s="37">
        <f t="shared" si="55"/>
        <v>545579.3564351548</v>
      </c>
      <c r="N352" s="63"/>
      <c r="O352" s="74"/>
      <c r="P352" s="69"/>
    </row>
    <row r="353" spans="1:16" s="34" customFormat="1" x14ac:dyDescent="0.2">
      <c r="A353" s="33">
        <v>1928</v>
      </c>
      <c r="B353" s="34" t="s">
        <v>423</v>
      </c>
      <c r="C353" s="36">
        <v>2559239</v>
      </c>
      <c r="D353" s="77">
        <v>943</v>
      </c>
      <c r="E353" s="37">
        <f t="shared" si="47"/>
        <v>2713.933191940615</v>
      </c>
      <c r="F353" s="38">
        <f t="shared" si="48"/>
        <v>0.7441487486490832</v>
      </c>
      <c r="G353" s="39">
        <f t="shared" si="49"/>
        <v>559.85839215721137</v>
      </c>
      <c r="H353" s="39">
        <f t="shared" si="50"/>
        <v>198.93799416461448</v>
      </c>
      <c r="I353" s="68">
        <f t="shared" si="51"/>
        <v>758.79638632182582</v>
      </c>
      <c r="J353" s="40">
        <f t="shared" si="52"/>
        <v>-35.453845465439485</v>
      </c>
      <c r="K353" s="37">
        <f t="shared" si="53"/>
        <v>723.34254085638634</v>
      </c>
      <c r="L353" s="37">
        <f t="shared" si="54"/>
        <v>715544.99230148178</v>
      </c>
      <c r="M353" s="37">
        <f t="shared" si="55"/>
        <v>682112.01602757233</v>
      </c>
      <c r="N353" s="63"/>
      <c r="O353" s="74"/>
      <c r="P353" s="69"/>
    </row>
    <row r="354" spans="1:16" s="34" customFormat="1" x14ac:dyDescent="0.2">
      <c r="A354" s="33">
        <v>1929</v>
      </c>
      <c r="B354" s="34" t="s">
        <v>424</v>
      </c>
      <c r="C354" s="36">
        <v>3358192</v>
      </c>
      <c r="D354" s="77">
        <v>902</v>
      </c>
      <c r="E354" s="37">
        <f t="shared" si="47"/>
        <v>3723.0509977827051</v>
      </c>
      <c r="F354" s="38">
        <f t="shared" si="48"/>
        <v>1.0208444885025538</v>
      </c>
      <c r="G354" s="39">
        <f t="shared" si="49"/>
        <v>-45.61229134804271</v>
      </c>
      <c r="H354" s="39">
        <f t="shared" si="50"/>
        <v>0</v>
      </c>
      <c r="I354" s="68">
        <f t="shared" si="51"/>
        <v>-45.61229134804271</v>
      </c>
      <c r="J354" s="40">
        <f t="shared" si="52"/>
        <v>-35.453845465439485</v>
      </c>
      <c r="K354" s="37">
        <f t="shared" si="53"/>
        <v>-81.066136813482188</v>
      </c>
      <c r="L354" s="37">
        <f t="shared" si="54"/>
        <v>-41142.286795934524</v>
      </c>
      <c r="M354" s="37">
        <f t="shared" si="55"/>
        <v>-73121.655405760932</v>
      </c>
      <c r="N354" s="63"/>
      <c r="O354" s="74"/>
      <c r="P354" s="69"/>
    </row>
    <row r="355" spans="1:16" s="34" customFormat="1" x14ac:dyDescent="0.2">
      <c r="A355" s="33">
        <v>1931</v>
      </c>
      <c r="B355" s="34" t="s">
        <v>425</v>
      </c>
      <c r="C355" s="36">
        <v>40184854</v>
      </c>
      <c r="D355" s="77">
        <v>11644</v>
      </c>
      <c r="E355" s="37">
        <f t="shared" si="47"/>
        <v>3451.121092408107</v>
      </c>
      <c r="F355" s="38">
        <f t="shared" si="48"/>
        <v>0.94628248402665349</v>
      </c>
      <c r="G355" s="39">
        <f t="shared" si="49"/>
        <v>117.54565187671614</v>
      </c>
      <c r="H355" s="39">
        <f t="shared" si="50"/>
        <v>0</v>
      </c>
      <c r="I355" s="68">
        <f t="shared" si="51"/>
        <v>117.54565187671614</v>
      </c>
      <c r="J355" s="40">
        <f t="shared" si="52"/>
        <v>-35.453845465439485</v>
      </c>
      <c r="K355" s="37">
        <f t="shared" si="53"/>
        <v>82.09180641127665</v>
      </c>
      <c r="L355" s="37">
        <f t="shared" si="54"/>
        <v>1368701.5704524827</v>
      </c>
      <c r="M355" s="37">
        <f t="shared" si="55"/>
        <v>955876.99385290535</v>
      </c>
      <c r="N355" s="63"/>
      <c r="O355" s="74"/>
      <c r="P355" s="69"/>
    </row>
    <row r="356" spans="1:16" s="34" customFormat="1" x14ac:dyDescent="0.2">
      <c r="A356" s="33">
        <v>1933</v>
      </c>
      <c r="B356" s="34" t="s">
        <v>426</v>
      </c>
      <c r="C356" s="36">
        <v>15802137</v>
      </c>
      <c r="D356" s="77">
        <v>5653</v>
      </c>
      <c r="E356" s="37">
        <f t="shared" si="47"/>
        <v>2795.3541482398728</v>
      </c>
      <c r="F356" s="38">
        <f t="shared" si="48"/>
        <v>0.76647402287610999</v>
      </c>
      <c r="G356" s="39">
        <f t="shared" si="49"/>
        <v>511.00581837765662</v>
      </c>
      <c r="H356" s="39">
        <f t="shared" si="50"/>
        <v>170.44065945987427</v>
      </c>
      <c r="I356" s="68">
        <f t="shared" si="51"/>
        <v>681.44647783753089</v>
      </c>
      <c r="J356" s="40">
        <f t="shared" si="52"/>
        <v>-35.453845465439485</v>
      </c>
      <c r="K356" s="37">
        <f t="shared" si="53"/>
        <v>645.99263237209141</v>
      </c>
      <c r="L356" s="37">
        <f t="shared" si="54"/>
        <v>3852216.9392155623</v>
      </c>
      <c r="M356" s="37">
        <f t="shared" si="55"/>
        <v>3651796.350799433</v>
      </c>
      <c r="N356" s="63"/>
      <c r="O356" s="74"/>
      <c r="P356" s="69"/>
    </row>
    <row r="357" spans="1:16" s="34" customFormat="1" x14ac:dyDescent="0.2">
      <c r="A357" s="33">
        <v>1936</v>
      </c>
      <c r="B357" s="34" t="s">
        <v>427</v>
      </c>
      <c r="C357" s="36">
        <v>6339942</v>
      </c>
      <c r="D357" s="77">
        <v>2263</v>
      </c>
      <c r="E357" s="37">
        <f t="shared" si="47"/>
        <v>2801.5651789659742</v>
      </c>
      <c r="F357" s="38">
        <f t="shared" si="48"/>
        <v>0.76817706065035396</v>
      </c>
      <c r="G357" s="39">
        <f t="shared" si="49"/>
        <v>507.27919994199578</v>
      </c>
      <c r="H357" s="39">
        <f t="shared" si="50"/>
        <v>168.26679870573878</v>
      </c>
      <c r="I357" s="68">
        <f t="shared" si="51"/>
        <v>675.54599864773456</v>
      </c>
      <c r="J357" s="40">
        <f t="shared" si="52"/>
        <v>-35.453845465439485</v>
      </c>
      <c r="K357" s="37">
        <f t="shared" si="53"/>
        <v>640.09215318229508</v>
      </c>
      <c r="L357" s="37">
        <f t="shared" si="54"/>
        <v>1528760.5949398233</v>
      </c>
      <c r="M357" s="37">
        <f t="shared" si="55"/>
        <v>1448528.5426515338</v>
      </c>
      <c r="N357" s="63"/>
      <c r="O357" s="74"/>
      <c r="P357" s="69"/>
    </row>
    <row r="358" spans="1:16" s="34" customFormat="1" x14ac:dyDescent="0.2">
      <c r="A358" s="33">
        <v>1938</v>
      </c>
      <c r="B358" s="34" t="s">
        <v>428</v>
      </c>
      <c r="C358" s="36">
        <v>8661018</v>
      </c>
      <c r="D358" s="77">
        <v>2877</v>
      </c>
      <c r="E358" s="37">
        <f t="shared" si="47"/>
        <v>3010.4337851929095</v>
      </c>
      <c r="F358" s="38">
        <f t="shared" si="48"/>
        <v>0.82544792951972035</v>
      </c>
      <c r="G358" s="39">
        <f t="shared" si="49"/>
        <v>381.95803620583462</v>
      </c>
      <c r="H358" s="39">
        <f t="shared" si="50"/>
        <v>95.162786526311422</v>
      </c>
      <c r="I358" s="68">
        <f t="shared" si="51"/>
        <v>477.12082273214605</v>
      </c>
      <c r="J358" s="40">
        <f t="shared" si="52"/>
        <v>-35.453845465439485</v>
      </c>
      <c r="K358" s="37">
        <f t="shared" si="53"/>
        <v>441.66697726670657</v>
      </c>
      <c r="L358" s="37">
        <f t="shared" si="54"/>
        <v>1372676.6070003842</v>
      </c>
      <c r="M358" s="37">
        <f t="shared" si="55"/>
        <v>1270675.8935963148</v>
      </c>
      <c r="N358" s="63"/>
      <c r="O358" s="74"/>
      <c r="P358" s="69"/>
    </row>
    <row r="359" spans="1:16" s="34" customFormat="1" x14ac:dyDescent="0.2">
      <c r="A359" s="33">
        <v>1939</v>
      </c>
      <c r="B359" s="34" t="s">
        <v>429</v>
      </c>
      <c r="C359" s="36">
        <v>5874024</v>
      </c>
      <c r="D359" s="77">
        <v>1856</v>
      </c>
      <c r="E359" s="37">
        <f t="shared" si="47"/>
        <v>3164.8836206896553</v>
      </c>
      <c r="F359" s="38">
        <f t="shared" si="48"/>
        <v>0.86779740671218442</v>
      </c>
      <c r="G359" s="39">
        <f t="shared" si="49"/>
        <v>289.28813490778708</v>
      </c>
      <c r="H359" s="39">
        <f t="shared" si="50"/>
        <v>41.10534410245036</v>
      </c>
      <c r="I359" s="68">
        <f t="shared" si="51"/>
        <v>330.39347901023746</v>
      </c>
      <c r="J359" s="40">
        <f t="shared" si="52"/>
        <v>-35.453845465439485</v>
      </c>
      <c r="K359" s="37">
        <f t="shared" si="53"/>
        <v>294.93963354479797</v>
      </c>
      <c r="L359" s="37">
        <f t="shared" si="54"/>
        <v>613210.2970430007</v>
      </c>
      <c r="M359" s="37">
        <f t="shared" si="55"/>
        <v>547407.95985914499</v>
      </c>
      <c r="N359" s="63"/>
      <c r="O359" s="74"/>
      <c r="P359" s="69"/>
    </row>
    <row r="360" spans="1:16" s="34" customFormat="1" x14ac:dyDescent="0.2">
      <c r="A360" s="33">
        <v>1940</v>
      </c>
      <c r="B360" s="34" t="s">
        <v>430</v>
      </c>
      <c r="C360" s="36">
        <v>5831797</v>
      </c>
      <c r="D360" s="77">
        <v>2132</v>
      </c>
      <c r="E360" s="37">
        <f t="shared" si="47"/>
        <v>2735.3644465290809</v>
      </c>
      <c r="F360" s="38">
        <f t="shared" si="48"/>
        <v>0.75002510600796979</v>
      </c>
      <c r="G360" s="39">
        <f t="shared" si="49"/>
        <v>546.99963940413181</v>
      </c>
      <c r="H360" s="39">
        <f t="shared" si="50"/>
        <v>191.43705505865142</v>
      </c>
      <c r="I360" s="68">
        <f t="shared" si="51"/>
        <v>738.43669446278318</v>
      </c>
      <c r="J360" s="40">
        <f t="shared" si="52"/>
        <v>-35.453845465439485</v>
      </c>
      <c r="K360" s="37">
        <f t="shared" si="53"/>
        <v>702.98284899734369</v>
      </c>
      <c r="L360" s="37">
        <f t="shared" si="54"/>
        <v>1574347.0325946538</v>
      </c>
      <c r="M360" s="37">
        <f t="shared" si="55"/>
        <v>1498759.4340623368</v>
      </c>
      <c r="N360" s="63"/>
      <c r="O360" s="74"/>
      <c r="P360" s="69"/>
    </row>
    <row r="361" spans="1:16" s="34" customFormat="1" x14ac:dyDescent="0.2">
      <c r="A361" s="33">
        <v>1941</v>
      </c>
      <c r="B361" s="34" t="s">
        <v>431</v>
      </c>
      <c r="C361" s="36">
        <v>9142805</v>
      </c>
      <c r="D361" s="77">
        <v>2925</v>
      </c>
      <c r="E361" s="37">
        <f t="shared" si="47"/>
        <v>3125.7452991452992</v>
      </c>
      <c r="F361" s="38">
        <f t="shared" si="48"/>
        <v>0.85706584814326026</v>
      </c>
      <c r="G361" s="39">
        <f t="shared" si="49"/>
        <v>312.77112783440077</v>
      </c>
      <c r="H361" s="39">
        <f t="shared" si="50"/>
        <v>54.803756642975003</v>
      </c>
      <c r="I361" s="68">
        <f t="shared" si="51"/>
        <v>367.5748844773758</v>
      </c>
      <c r="J361" s="40">
        <f t="shared" si="52"/>
        <v>-35.453845465439485</v>
      </c>
      <c r="K361" s="37">
        <f t="shared" si="53"/>
        <v>332.12103901193632</v>
      </c>
      <c r="L361" s="37">
        <f t="shared" si="54"/>
        <v>1075156.5370963241</v>
      </c>
      <c r="M361" s="37">
        <f t="shared" si="55"/>
        <v>971454.03910991375</v>
      </c>
      <c r="N361" s="63"/>
      <c r="O361" s="74"/>
      <c r="P361" s="69"/>
    </row>
    <row r="362" spans="1:16" s="34" customFormat="1" x14ac:dyDescent="0.2">
      <c r="A362" s="33">
        <v>1942</v>
      </c>
      <c r="B362" s="34" t="s">
        <v>432</v>
      </c>
      <c r="C362" s="36">
        <v>14940332</v>
      </c>
      <c r="D362" s="77">
        <v>4944</v>
      </c>
      <c r="E362" s="37">
        <f t="shared" si="47"/>
        <v>3021.9118122977347</v>
      </c>
      <c r="F362" s="38">
        <f t="shared" si="48"/>
        <v>0.82859515493130409</v>
      </c>
      <c r="G362" s="39">
        <f t="shared" si="49"/>
        <v>375.07121994293948</v>
      </c>
      <c r="H362" s="39">
        <f t="shared" si="50"/>
        <v>91.145477039622563</v>
      </c>
      <c r="I362" s="68">
        <f t="shared" si="51"/>
        <v>466.21669698256204</v>
      </c>
      <c r="J362" s="40">
        <f t="shared" si="52"/>
        <v>-35.453845465439485</v>
      </c>
      <c r="K362" s="37">
        <f t="shared" si="53"/>
        <v>430.76285151712256</v>
      </c>
      <c r="L362" s="37">
        <f t="shared" si="54"/>
        <v>2304975.3498817869</v>
      </c>
      <c r="M362" s="37">
        <f t="shared" si="55"/>
        <v>2129691.5379006541</v>
      </c>
      <c r="N362" s="63"/>
      <c r="O362" s="74"/>
      <c r="P362" s="69"/>
    </row>
    <row r="363" spans="1:16" s="34" customFormat="1" x14ac:dyDescent="0.2">
      <c r="A363" s="33">
        <v>1943</v>
      </c>
      <c r="B363" s="34" t="s">
        <v>433</v>
      </c>
      <c r="C363" s="36">
        <v>3299307</v>
      </c>
      <c r="D363" s="77">
        <v>1224</v>
      </c>
      <c r="E363" s="37">
        <f t="shared" si="47"/>
        <v>2695.5122549019607</v>
      </c>
      <c r="F363" s="38">
        <f t="shared" si="48"/>
        <v>0.7390978073484773</v>
      </c>
      <c r="G363" s="39">
        <f t="shared" si="49"/>
        <v>570.91095438040395</v>
      </c>
      <c r="H363" s="39">
        <f t="shared" si="50"/>
        <v>205.38532212814349</v>
      </c>
      <c r="I363" s="68">
        <f t="shared" si="51"/>
        <v>776.29627650854741</v>
      </c>
      <c r="J363" s="40">
        <f t="shared" si="52"/>
        <v>-35.453845465439485</v>
      </c>
      <c r="K363" s="37">
        <f t="shared" si="53"/>
        <v>740.84243104310792</v>
      </c>
      <c r="L363" s="37">
        <f t="shared" si="54"/>
        <v>950186.64244646206</v>
      </c>
      <c r="M363" s="37">
        <f t="shared" si="55"/>
        <v>906791.13559676404</v>
      </c>
      <c r="N363" s="63"/>
      <c r="O363" s="74"/>
      <c r="P363" s="69"/>
    </row>
    <row r="364" spans="1:16" s="34" customFormat="1" x14ac:dyDescent="0.2">
      <c r="A364" s="33">
        <v>2002</v>
      </c>
      <c r="B364" s="34" t="s">
        <v>434</v>
      </c>
      <c r="C364" s="36">
        <v>6115785</v>
      </c>
      <c r="D364" s="77">
        <v>2110</v>
      </c>
      <c r="E364" s="37">
        <f t="shared" si="47"/>
        <v>2898.4763033175354</v>
      </c>
      <c r="F364" s="38">
        <f t="shared" si="48"/>
        <v>0.79474967199191127</v>
      </c>
      <c r="G364" s="39">
        <f t="shared" si="49"/>
        <v>449.13252533105907</v>
      </c>
      <c r="H364" s="39">
        <f t="shared" si="50"/>
        <v>134.34790518269233</v>
      </c>
      <c r="I364" s="68">
        <f t="shared" si="51"/>
        <v>583.48043051375134</v>
      </c>
      <c r="J364" s="40">
        <f t="shared" si="52"/>
        <v>-35.453845465439485</v>
      </c>
      <c r="K364" s="37">
        <f t="shared" si="53"/>
        <v>548.02658504831186</v>
      </c>
      <c r="L364" s="37">
        <f t="shared" si="54"/>
        <v>1231143.7083840154</v>
      </c>
      <c r="M364" s="37">
        <f t="shared" si="55"/>
        <v>1156336.0944519381</v>
      </c>
      <c r="N364" s="63"/>
      <c r="O364" s="74"/>
      <c r="P364" s="69"/>
    </row>
    <row r="365" spans="1:16" s="34" customFormat="1" x14ac:dyDescent="0.2">
      <c r="A365" s="33">
        <v>2003</v>
      </c>
      <c r="B365" s="34" t="s">
        <v>435</v>
      </c>
      <c r="C365" s="36">
        <v>20138976</v>
      </c>
      <c r="D365" s="77">
        <v>6033</v>
      </c>
      <c r="E365" s="37">
        <f t="shared" si="47"/>
        <v>3338.1362506215814</v>
      </c>
      <c r="F365" s="38">
        <f t="shared" si="48"/>
        <v>0.91530252885257746</v>
      </c>
      <c r="G365" s="39">
        <f t="shared" si="49"/>
        <v>185.33655694863145</v>
      </c>
      <c r="H365" s="39">
        <f t="shared" si="50"/>
        <v>0</v>
      </c>
      <c r="I365" s="68">
        <f t="shared" si="51"/>
        <v>185.33655694863145</v>
      </c>
      <c r="J365" s="40">
        <f t="shared" si="52"/>
        <v>-35.453845465439485</v>
      </c>
      <c r="K365" s="37">
        <f t="shared" si="53"/>
        <v>149.88271148319197</v>
      </c>
      <c r="L365" s="37">
        <f t="shared" si="54"/>
        <v>1118135.4480710935</v>
      </c>
      <c r="M365" s="37">
        <f t="shared" si="55"/>
        <v>904242.3983780971</v>
      </c>
      <c r="N365" s="63"/>
      <c r="O365" s="74"/>
      <c r="P365" s="69"/>
    </row>
    <row r="366" spans="1:16" s="34" customFormat="1" x14ac:dyDescent="0.2">
      <c r="A366" s="33">
        <v>2004</v>
      </c>
      <c r="B366" s="34" t="s">
        <v>436</v>
      </c>
      <c r="C366" s="36">
        <v>40321915</v>
      </c>
      <c r="D366" s="77">
        <v>10533</v>
      </c>
      <c r="E366" s="37">
        <f t="shared" si="47"/>
        <v>3828.1510490838318</v>
      </c>
      <c r="F366" s="38">
        <f t="shared" si="48"/>
        <v>1.0496624682122031</v>
      </c>
      <c r="G366" s="39">
        <f t="shared" si="49"/>
        <v>-108.67232212871876</v>
      </c>
      <c r="H366" s="39">
        <f t="shared" si="50"/>
        <v>0</v>
      </c>
      <c r="I366" s="68">
        <f t="shared" si="51"/>
        <v>-108.67232212871876</v>
      </c>
      <c r="J366" s="40">
        <f t="shared" si="52"/>
        <v>-35.453845465439485</v>
      </c>
      <c r="K366" s="37">
        <f t="shared" si="53"/>
        <v>-144.12616759415823</v>
      </c>
      <c r="L366" s="37">
        <f t="shared" si="54"/>
        <v>-1144645.5689817946</v>
      </c>
      <c r="M366" s="37">
        <f t="shared" si="55"/>
        <v>-1518080.9232692686</v>
      </c>
      <c r="N366" s="63"/>
      <c r="O366" s="74"/>
      <c r="P366" s="69"/>
    </row>
    <row r="367" spans="1:16" s="34" customFormat="1" x14ac:dyDescent="0.2">
      <c r="A367" s="33">
        <v>2011</v>
      </c>
      <c r="B367" s="34" t="s">
        <v>437</v>
      </c>
      <c r="C367" s="36">
        <v>6923852</v>
      </c>
      <c r="D367" s="77">
        <v>2946</v>
      </c>
      <c r="E367" s="37">
        <f t="shared" si="47"/>
        <v>2350.255261371351</v>
      </c>
      <c r="F367" s="38">
        <f t="shared" si="48"/>
        <v>0.64442983229989703</v>
      </c>
      <c r="G367" s="39">
        <f t="shared" si="49"/>
        <v>778.06515049876964</v>
      </c>
      <c r="H367" s="39">
        <f t="shared" si="50"/>
        <v>326.22526986385685</v>
      </c>
      <c r="I367" s="68">
        <f t="shared" si="51"/>
        <v>1104.2904203626265</v>
      </c>
      <c r="J367" s="40">
        <f t="shared" si="52"/>
        <v>-35.453845465439485</v>
      </c>
      <c r="K367" s="37">
        <f t="shared" si="53"/>
        <v>1068.8365748971869</v>
      </c>
      <c r="L367" s="37">
        <f t="shared" si="54"/>
        <v>3253239.5783882975</v>
      </c>
      <c r="M367" s="37">
        <f t="shared" si="55"/>
        <v>3148792.5496471124</v>
      </c>
      <c r="N367" s="63"/>
      <c r="O367" s="74"/>
      <c r="P367" s="69"/>
    </row>
    <row r="368" spans="1:16" s="34" customFormat="1" x14ac:dyDescent="0.2">
      <c r="A368" s="33">
        <v>2012</v>
      </c>
      <c r="B368" s="34" t="s">
        <v>438</v>
      </c>
      <c r="C368" s="36">
        <v>67499751</v>
      </c>
      <c r="D368" s="77">
        <v>20635</v>
      </c>
      <c r="E368" s="37">
        <f t="shared" si="47"/>
        <v>3271.129197964623</v>
      </c>
      <c r="F368" s="38">
        <f t="shared" si="48"/>
        <v>0.89692948469164735</v>
      </c>
      <c r="G368" s="39">
        <f t="shared" si="49"/>
        <v>225.5407885428065</v>
      </c>
      <c r="H368" s="39">
        <f t="shared" si="50"/>
        <v>3.9193920562116769</v>
      </c>
      <c r="I368" s="68">
        <f t="shared" si="51"/>
        <v>229.46018059901817</v>
      </c>
      <c r="J368" s="40">
        <f t="shared" si="52"/>
        <v>-35.453845465439485</v>
      </c>
      <c r="K368" s="37">
        <f t="shared" si="53"/>
        <v>194.00633513357869</v>
      </c>
      <c r="L368" s="37">
        <f t="shared" si="54"/>
        <v>4734910.8266607402</v>
      </c>
      <c r="M368" s="37">
        <f t="shared" si="55"/>
        <v>4003320.7254813961</v>
      </c>
      <c r="N368" s="63"/>
      <c r="O368" s="74"/>
      <c r="P368" s="69"/>
    </row>
    <row r="369" spans="1:16" s="34" customFormat="1" x14ac:dyDescent="0.2">
      <c r="A369" s="33">
        <v>2014</v>
      </c>
      <c r="B369" s="34" t="s">
        <v>439</v>
      </c>
      <c r="C369" s="36">
        <v>2694569</v>
      </c>
      <c r="D369" s="77">
        <v>941</v>
      </c>
      <c r="E369" s="37">
        <f t="shared" si="47"/>
        <v>2863.5164718384699</v>
      </c>
      <c r="F369" s="38">
        <f t="shared" si="48"/>
        <v>0.78516383733489559</v>
      </c>
      <c r="G369" s="39">
        <f t="shared" si="49"/>
        <v>470.10842421849839</v>
      </c>
      <c r="H369" s="39">
        <f t="shared" si="50"/>
        <v>146.58384620036526</v>
      </c>
      <c r="I369" s="68">
        <f t="shared" si="51"/>
        <v>616.6922704188637</v>
      </c>
      <c r="J369" s="40">
        <f t="shared" si="52"/>
        <v>-35.453845465439485</v>
      </c>
      <c r="K369" s="37">
        <f t="shared" si="53"/>
        <v>581.23842495342421</v>
      </c>
      <c r="L369" s="37">
        <f t="shared" si="54"/>
        <v>580307.42646415078</v>
      </c>
      <c r="M369" s="37">
        <f t="shared" si="55"/>
        <v>546945.35788117221</v>
      </c>
      <c r="N369" s="63"/>
      <c r="O369" s="74"/>
      <c r="P369" s="69"/>
    </row>
    <row r="370" spans="1:16" s="34" customFormat="1" x14ac:dyDescent="0.2">
      <c r="A370" s="33">
        <v>2015</v>
      </c>
      <c r="B370" s="34" t="s">
        <v>440</v>
      </c>
      <c r="C370" s="36">
        <v>3054922</v>
      </c>
      <c r="D370" s="77">
        <v>1022</v>
      </c>
      <c r="E370" s="37">
        <f t="shared" si="47"/>
        <v>2989.1604696673189</v>
      </c>
      <c r="F370" s="38">
        <f t="shared" si="48"/>
        <v>0.81961487836908919</v>
      </c>
      <c r="G370" s="39">
        <f t="shared" si="49"/>
        <v>394.72202552118898</v>
      </c>
      <c r="H370" s="39">
        <f t="shared" si="50"/>
        <v>102.60844696026811</v>
      </c>
      <c r="I370" s="68">
        <f t="shared" si="51"/>
        <v>497.33047248145709</v>
      </c>
      <c r="J370" s="40">
        <f t="shared" si="52"/>
        <v>-35.453845465439485</v>
      </c>
      <c r="K370" s="37">
        <f t="shared" si="53"/>
        <v>461.87662701601761</v>
      </c>
      <c r="L370" s="37">
        <f t="shared" si="54"/>
        <v>508271.74287604913</v>
      </c>
      <c r="M370" s="37">
        <f t="shared" si="55"/>
        <v>472037.91281036998</v>
      </c>
      <c r="N370" s="63"/>
      <c r="O370" s="74"/>
      <c r="P370" s="69"/>
    </row>
    <row r="371" spans="1:16" s="34" customFormat="1" x14ac:dyDescent="0.2">
      <c r="A371" s="33">
        <v>2017</v>
      </c>
      <c r="B371" s="34" t="s">
        <v>441</v>
      </c>
      <c r="C371" s="36">
        <v>3062223</v>
      </c>
      <c r="D371" s="77">
        <v>1027</v>
      </c>
      <c r="E371" s="37">
        <f t="shared" si="47"/>
        <v>2981.7166504381694</v>
      </c>
      <c r="F371" s="38">
        <f t="shared" si="48"/>
        <v>0.81757381531676676</v>
      </c>
      <c r="G371" s="39">
        <f t="shared" si="49"/>
        <v>399.18831705867871</v>
      </c>
      <c r="H371" s="39">
        <f t="shared" si="50"/>
        <v>105.21378369047045</v>
      </c>
      <c r="I371" s="68">
        <f t="shared" si="51"/>
        <v>504.40210074914916</v>
      </c>
      <c r="J371" s="40">
        <f t="shared" si="52"/>
        <v>-35.453845465439485</v>
      </c>
      <c r="K371" s="37">
        <f t="shared" si="53"/>
        <v>468.94825528370967</v>
      </c>
      <c r="L371" s="37">
        <f t="shared" si="54"/>
        <v>518020.95746937621</v>
      </c>
      <c r="M371" s="37">
        <f t="shared" si="55"/>
        <v>481609.85817636986</v>
      </c>
      <c r="N371" s="63"/>
      <c r="O371" s="74"/>
      <c r="P371" s="69"/>
    </row>
    <row r="372" spans="1:16" s="34" customFormat="1" x14ac:dyDescent="0.2">
      <c r="A372" s="33">
        <v>2018</v>
      </c>
      <c r="B372" s="34" t="s">
        <v>442</v>
      </c>
      <c r="C372" s="36">
        <v>4432758</v>
      </c>
      <c r="D372" s="77">
        <v>1231</v>
      </c>
      <c r="E372" s="37">
        <f t="shared" si="47"/>
        <v>3600.9406986190088</v>
      </c>
      <c r="F372" s="38">
        <f t="shared" si="48"/>
        <v>0.98736237236584323</v>
      </c>
      <c r="G372" s="39">
        <f t="shared" si="49"/>
        <v>27.653888150175042</v>
      </c>
      <c r="H372" s="39">
        <f t="shared" si="50"/>
        <v>0</v>
      </c>
      <c r="I372" s="68">
        <f t="shared" si="51"/>
        <v>27.653888150175042</v>
      </c>
      <c r="J372" s="40">
        <f t="shared" si="52"/>
        <v>-35.453845465439485</v>
      </c>
      <c r="K372" s="37">
        <f t="shared" si="53"/>
        <v>-7.799957315264443</v>
      </c>
      <c r="L372" s="37">
        <f t="shared" si="54"/>
        <v>34041.93631286548</v>
      </c>
      <c r="M372" s="37">
        <f t="shared" si="55"/>
        <v>-9601.7474550905299</v>
      </c>
      <c r="N372" s="63"/>
      <c r="O372" s="74"/>
      <c r="P372" s="69"/>
    </row>
    <row r="373" spans="1:16" s="34" customFormat="1" x14ac:dyDescent="0.2">
      <c r="A373" s="33">
        <v>2019</v>
      </c>
      <c r="B373" s="34" t="s">
        <v>443</v>
      </c>
      <c r="C373" s="36">
        <v>11084803</v>
      </c>
      <c r="D373" s="77">
        <v>3239</v>
      </c>
      <c r="E373" s="37">
        <f t="shared" si="47"/>
        <v>3422.2917567150357</v>
      </c>
      <c r="F373" s="38">
        <f t="shared" si="48"/>
        <v>0.93837760481146437</v>
      </c>
      <c r="G373" s="39">
        <f t="shared" si="49"/>
        <v>134.8432532925589</v>
      </c>
      <c r="H373" s="39">
        <f t="shared" si="50"/>
        <v>0</v>
      </c>
      <c r="I373" s="68">
        <f t="shared" si="51"/>
        <v>134.8432532925589</v>
      </c>
      <c r="J373" s="40">
        <f t="shared" si="52"/>
        <v>-35.453845465439485</v>
      </c>
      <c r="K373" s="37">
        <f t="shared" si="53"/>
        <v>99.389407827119413</v>
      </c>
      <c r="L373" s="37">
        <f t="shared" si="54"/>
        <v>436757.29741459829</v>
      </c>
      <c r="M373" s="37">
        <f t="shared" si="55"/>
        <v>321922.29195203976</v>
      </c>
      <c r="N373" s="63"/>
      <c r="O373" s="74"/>
      <c r="P373" s="69"/>
    </row>
    <row r="374" spans="1:16" s="34" customFormat="1" x14ac:dyDescent="0.2">
      <c r="A374" s="33">
        <v>2020</v>
      </c>
      <c r="B374" s="34" t="s">
        <v>444</v>
      </c>
      <c r="C374" s="36">
        <v>12595740</v>
      </c>
      <c r="D374" s="77">
        <v>3964</v>
      </c>
      <c r="E374" s="37">
        <f t="shared" si="47"/>
        <v>3177.5327951564077</v>
      </c>
      <c r="F374" s="38">
        <f t="shared" si="48"/>
        <v>0.87126575566743159</v>
      </c>
      <c r="G374" s="39">
        <f t="shared" si="49"/>
        <v>281.69863022773569</v>
      </c>
      <c r="H374" s="39">
        <f t="shared" si="50"/>
        <v>36.678133039087037</v>
      </c>
      <c r="I374" s="68">
        <f t="shared" si="51"/>
        <v>318.37676326682271</v>
      </c>
      <c r="J374" s="40">
        <f t="shared" si="52"/>
        <v>-35.453845465439485</v>
      </c>
      <c r="K374" s="37">
        <f t="shared" si="53"/>
        <v>282.92291780138322</v>
      </c>
      <c r="L374" s="37">
        <f t="shared" si="54"/>
        <v>1262045.4895896851</v>
      </c>
      <c r="M374" s="37">
        <f t="shared" si="55"/>
        <v>1121506.446164683</v>
      </c>
      <c r="N374" s="63"/>
      <c r="O374" s="74"/>
      <c r="P374" s="69"/>
    </row>
    <row r="375" spans="1:16" s="34" customFormat="1" x14ac:dyDescent="0.2">
      <c r="A375" s="33">
        <v>2021</v>
      </c>
      <c r="B375" s="34" t="s">
        <v>445</v>
      </c>
      <c r="C375" s="36">
        <v>7554522</v>
      </c>
      <c r="D375" s="77">
        <v>2701</v>
      </c>
      <c r="E375" s="37">
        <f t="shared" si="47"/>
        <v>2796.9352091817846</v>
      </c>
      <c r="F375" s="38">
        <f t="shared" si="48"/>
        <v>0.76690754295131136</v>
      </c>
      <c r="G375" s="39">
        <f t="shared" si="49"/>
        <v>510.05718181250955</v>
      </c>
      <c r="H375" s="39">
        <f t="shared" si="50"/>
        <v>169.88728813020512</v>
      </c>
      <c r="I375" s="68">
        <f t="shared" si="51"/>
        <v>679.9444699427147</v>
      </c>
      <c r="J375" s="40">
        <f t="shared" si="52"/>
        <v>-35.453845465439485</v>
      </c>
      <c r="K375" s="37">
        <f t="shared" si="53"/>
        <v>644.49062447727522</v>
      </c>
      <c r="L375" s="37">
        <f t="shared" si="54"/>
        <v>1836530.0133152725</v>
      </c>
      <c r="M375" s="37">
        <f t="shared" si="55"/>
        <v>1740769.1767131204</v>
      </c>
      <c r="N375" s="63"/>
      <c r="O375" s="74"/>
      <c r="P375" s="69"/>
    </row>
    <row r="376" spans="1:16" s="34" customFormat="1" x14ac:dyDescent="0.2">
      <c r="A376" s="33">
        <v>2022</v>
      </c>
      <c r="B376" s="34" t="s">
        <v>446</v>
      </c>
      <c r="C376" s="36">
        <v>4009257</v>
      </c>
      <c r="D376" s="77">
        <v>1349</v>
      </c>
      <c r="E376" s="37">
        <f t="shared" si="47"/>
        <v>2972.0214974054857</v>
      </c>
      <c r="F376" s="38">
        <f t="shared" si="48"/>
        <v>0.81491544626823686</v>
      </c>
      <c r="G376" s="39">
        <f t="shared" si="49"/>
        <v>405.0054088782889</v>
      </c>
      <c r="H376" s="39">
        <f t="shared" si="50"/>
        <v>108.60708725190975</v>
      </c>
      <c r="I376" s="68">
        <f t="shared" si="51"/>
        <v>513.61249613019868</v>
      </c>
      <c r="J376" s="40">
        <f t="shared" si="52"/>
        <v>-35.453845465439485</v>
      </c>
      <c r="K376" s="37">
        <f t="shared" si="53"/>
        <v>478.15865066475919</v>
      </c>
      <c r="L376" s="37">
        <f t="shared" si="54"/>
        <v>692863.25727963797</v>
      </c>
      <c r="M376" s="37">
        <f t="shared" si="55"/>
        <v>645036.01974676014</v>
      </c>
      <c r="N376" s="63"/>
      <c r="O376" s="74"/>
      <c r="P376" s="69"/>
    </row>
    <row r="377" spans="1:16" s="34" customFormat="1" x14ac:dyDescent="0.2">
      <c r="A377" s="33">
        <v>2023</v>
      </c>
      <c r="B377" s="34" t="s">
        <v>447</v>
      </c>
      <c r="C377" s="36">
        <v>3488626</v>
      </c>
      <c r="D377" s="77">
        <v>1153</v>
      </c>
      <c r="E377" s="37">
        <f t="shared" si="47"/>
        <v>3025.6947094535994</v>
      </c>
      <c r="F377" s="38">
        <f t="shared" si="48"/>
        <v>0.82963240897763235</v>
      </c>
      <c r="G377" s="39">
        <f t="shared" si="49"/>
        <v>372.80148164942062</v>
      </c>
      <c r="H377" s="39">
        <f t="shared" si="50"/>
        <v>89.821463035069925</v>
      </c>
      <c r="I377" s="68">
        <f t="shared" si="51"/>
        <v>462.62294468449056</v>
      </c>
      <c r="J377" s="40">
        <f t="shared" si="52"/>
        <v>-35.453845465439485</v>
      </c>
      <c r="K377" s="37">
        <f t="shared" si="53"/>
        <v>427.16909921905108</v>
      </c>
      <c r="L377" s="37">
        <f t="shared" si="54"/>
        <v>533404.25522121764</v>
      </c>
      <c r="M377" s="37">
        <f t="shared" si="55"/>
        <v>492525.97139956587</v>
      </c>
      <c r="N377" s="63"/>
      <c r="O377" s="74"/>
      <c r="P377" s="69"/>
    </row>
    <row r="378" spans="1:16" s="34" customFormat="1" x14ac:dyDescent="0.2">
      <c r="A378" s="33">
        <v>2024</v>
      </c>
      <c r="B378" s="34" t="s">
        <v>448</v>
      </c>
      <c r="C378" s="36">
        <v>3547048</v>
      </c>
      <c r="D378" s="77">
        <v>983</v>
      </c>
      <c r="E378" s="37">
        <f t="shared" si="47"/>
        <v>3608.3906408952189</v>
      </c>
      <c r="F378" s="38">
        <f t="shared" si="48"/>
        <v>0.98940511433119915</v>
      </c>
      <c r="G378" s="39">
        <f t="shared" si="49"/>
        <v>23.183922784448985</v>
      </c>
      <c r="H378" s="39">
        <f t="shared" si="50"/>
        <v>0</v>
      </c>
      <c r="I378" s="68">
        <f t="shared" si="51"/>
        <v>23.183922784448985</v>
      </c>
      <c r="J378" s="40">
        <f t="shared" si="52"/>
        <v>-35.453845465439485</v>
      </c>
      <c r="K378" s="37">
        <f t="shared" si="53"/>
        <v>-12.269922680990501</v>
      </c>
      <c r="L378" s="37">
        <f t="shared" si="54"/>
        <v>22789.796097113351</v>
      </c>
      <c r="M378" s="37">
        <f t="shared" si="55"/>
        <v>-12061.333995413663</v>
      </c>
      <c r="N378" s="63"/>
      <c r="O378" s="74"/>
      <c r="P378" s="69"/>
    </row>
    <row r="379" spans="1:16" s="34" customFormat="1" x14ac:dyDescent="0.2">
      <c r="A379" s="33">
        <v>2025</v>
      </c>
      <c r="B379" s="34" t="s">
        <v>449</v>
      </c>
      <c r="C379" s="36">
        <v>8233095</v>
      </c>
      <c r="D379" s="77">
        <v>2922</v>
      </c>
      <c r="E379" s="37">
        <f t="shared" si="47"/>
        <v>2817.6232032854209</v>
      </c>
      <c r="F379" s="38">
        <f t="shared" si="48"/>
        <v>0.7725801014984407</v>
      </c>
      <c r="G379" s="39">
        <f t="shared" si="49"/>
        <v>497.64438535032775</v>
      </c>
      <c r="H379" s="39">
        <f t="shared" si="50"/>
        <v>162.64649019393241</v>
      </c>
      <c r="I379" s="68">
        <f t="shared" si="51"/>
        <v>660.29087554426019</v>
      </c>
      <c r="J379" s="40">
        <f t="shared" si="52"/>
        <v>-35.453845465439485</v>
      </c>
      <c r="K379" s="37">
        <f t="shared" si="53"/>
        <v>624.8370300788207</v>
      </c>
      <c r="L379" s="37">
        <f t="shared" si="54"/>
        <v>1929369.9383403282</v>
      </c>
      <c r="M379" s="37">
        <f t="shared" si="55"/>
        <v>1825773.8018903141</v>
      </c>
      <c r="N379" s="63"/>
      <c r="O379" s="74"/>
      <c r="P379" s="69"/>
    </row>
    <row r="380" spans="1:16" s="34" customFormat="1" x14ac:dyDescent="0.2">
      <c r="A380" s="33">
        <v>2027</v>
      </c>
      <c r="B380" s="34" t="s">
        <v>450</v>
      </c>
      <c r="C380" s="36">
        <v>2441350</v>
      </c>
      <c r="D380" s="77">
        <v>944</v>
      </c>
      <c r="E380" s="37">
        <f t="shared" si="47"/>
        <v>2586.1758474576272</v>
      </c>
      <c r="F380" s="38">
        <f t="shared" si="48"/>
        <v>0.7091182370985154</v>
      </c>
      <c r="G380" s="39">
        <f t="shared" si="49"/>
        <v>636.51279884700398</v>
      </c>
      <c r="H380" s="39">
        <f t="shared" si="50"/>
        <v>243.65306473366019</v>
      </c>
      <c r="I380" s="68">
        <f t="shared" si="51"/>
        <v>880.16586358066411</v>
      </c>
      <c r="J380" s="40">
        <f t="shared" si="52"/>
        <v>-35.453845465439485</v>
      </c>
      <c r="K380" s="37">
        <f t="shared" si="53"/>
        <v>844.71201811522462</v>
      </c>
      <c r="L380" s="37">
        <f t="shared" si="54"/>
        <v>830876.57522014691</v>
      </c>
      <c r="M380" s="37">
        <f t="shared" si="55"/>
        <v>797408.14510077203</v>
      </c>
      <c r="N380" s="63"/>
      <c r="O380" s="74"/>
      <c r="P380" s="69"/>
    </row>
    <row r="381" spans="1:16" s="34" customFormat="1" x14ac:dyDescent="0.2">
      <c r="A381" s="33">
        <v>2028</v>
      </c>
      <c r="B381" s="34" t="s">
        <v>451</v>
      </c>
      <c r="C381" s="36">
        <v>9409688</v>
      </c>
      <c r="D381" s="77">
        <v>2263</v>
      </c>
      <c r="E381" s="37">
        <f t="shared" si="47"/>
        <v>4158.0592134334956</v>
      </c>
      <c r="F381" s="38">
        <f t="shared" si="48"/>
        <v>1.1401218606537582</v>
      </c>
      <c r="G381" s="39">
        <f t="shared" si="49"/>
        <v>-306.61722073851706</v>
      </c>
      <c r="H381" s="39">
        <f t="shared" si="50"/>
        <v>0</v>
      </c>
      <c r="I381" s="68">
        <f t="shared" si="51"/>
        <v>-306.61722073851706</v>
      </c>
      <c r="J381" s="40">
        <f t="shared" si="52"/>
        <v>-35.453845465439485</v>
      </c>
      <c r="K381" s="37">
        <f t="shared" si="53"/>
        <v>-342.07106620395655</v>
      </c>
      <c r="L381" s="37">
        <f t="shared" si="54"/>
        <v>-693874.77053126413</v>
      </c>
      <c r="M381" s="37">
        <f t="shared" si="55"/>
        <v>-774106.82281955366</v>
      </c>
      <c r="N381" s="63"/>
      <c r="O381" s="74"/>
      <c r="P381" s="69"/>
    </row>
    <row r="382" spans="1:16" s="34" customFormat="1" x14ac:dyDescent="0.2">
      <c r="A382" s="33">
        <v>2030</v>
      </c>
      <c r="B382" s="34" t="s">
        <v>452</v>
      </c>
      <c r="C382" s="36">
        <v>34986895</v>
      </c>
      <c r="D382" s="77">
        <v>10171</v>
      </c>
      <c r="E382" s="37">
        <f t="shared" si="47"/>
        <v>3439.8677612820766</v>
      </c>
      <c r="F382" s="38">
        <f t="shared" si="48"/>
        <v>0.94319686928107416</v>
      </c>
      <c r="G382" s="39">
        <f t="shared" si="49"/>
        <v>124.29765055233437</v>
      </c>
      <c r="H382" s="39">
        <f t="shared" si="50"/>
        <v>0</v>
      </c>
      <c r="I382" s="68">
        <f t="shared" si="51"/>
        <v>124.29765055233437</v>
      </c>
      <c r="J382" s="40">
        <f t="shared" si="52"/>
        <v>-35.453845465439485</v>
      </c>
      <c r="K382" s="37">
        <f t="shared" si="53"/>
        <v>88.843805086894889</v>
      </c>
      <c r="L382" s="37">
        <f t="shared" si="54"/>
        <v>1264231.403767793</v>
      </c>
      <c r="M382" s="37">
        <f t="shared" si="55"/>
        <v>903630.34153880796</v>
      </c>
      <c r="N382" s="63"/>
      <c r="O382" s="74"/>
      <c r="P382" s="69"/>
    </row>
    <row r="383" spans="1:16" s="34" customFormat="1" x14ac:dyDescent="0.2">
      <c r="A383" s="33">
        <v>5001</v>
      </c>
      <c r="B383" s="34" t="s">
        <v>453</v>
      </c>
      <c r="C383" s="36">
        <v>723661799</v>
      </c>
      <c r="D383" s="77">
        <v>193501</v>
      </c>
      <c r="E383" s="37">
        <f t="shared" si="47"/>
        <v>3739.8349310856274</v>
      </c>
      <c r="F383" s="38">
        <f t="shared" si="48"/>
        <v>1.0254465704557387</v>
      </c>
      <c r="G383" s="39">
        <f t="shared" si="49"/>
        <v>-55.682651329796137</v>
      </c>
      <c r="H383" s="39">
        <f t="shared" si="50"/>
        <v>0</v>
      </c>
      <c r="I383" s="68">
        <f t="shared" si="51"/>
        <v>-55.682651329796137</v>
      </c>
      <c r="J383" s="40">
        <f t="shared" si="52"/>
        <v>-35.453845465439485</v>
      </c>
      <c r="K383" s="37">
        <f t="shared" si="53"/>
        <v>-91.136496795235615</v>
      </c>
      <c r="L383" s="37">
        <f t="shared" si="54"/>
        <v>-10774648.714966882</v>
      </c>
      <c r="M383" s="37">
        <f t="shared" si="55"/>
        <v>-17635003.266374886</v>
      </c>
      <c r="N383" s="63"/>
      <c r="O383" s="74"/>
      <c r="P383" s="69"/>
    </row>
    <row r="384" spans="1:16" s="34" customFormat="1" x14ac:dyDescent="0.2">
      <c r="A384" s="33">
        <v>5004</v>
      </c>
      <c r="B384" s="34" t="s">
        <v>454</v>
      </c>
      <c r="C384" s="36">
        <v>61662612</v>
      </c>
      <c r="D384" s="77">
        <v>22096</v>
      </c>
      <c r="E384" s="37">
        <f t="shared" si="47"/>
        <v>2790.6685372918173</v>
      </c>
      <c r="F384" s="38">
        <f t="shared" si="48"/>
        <v>0.76518924861047721</v>
      </c>
      <c r="G384" s="39">
        <f t="shared" si="49"/>
        <v>513.81718494648987</v>
      </c>
      <c r="H384" s="39">
        <f t="shared" si="50"/>
        <v>172.08062329169366</v>
      </c>
      <c r="I384" s="68">
        <f t="shared" si="51"/>
        <v>685.89780823818353</v>
      </c>
      <c r="J384" s="40">
        <f t="shared" si="52"/>
        <v>-35.453845465439485</v>
      </c>
      <c r="K384" s="37">
        <f t="shared" si="53"/>
        <v>650.44396277274404</v>
      </c>
      <c r="L384" s="37">
        <f t="shared" si="54"/>
        <v>15155597.970830902</v>
      </c>
      <c r="M384" s="37">
        <f t="shared" si="55"/>
        <v>14372209.801426552</v>
      </c>
      <c r="N384" s="63"/>
      <c r="O384" s="74"/>
      <c r="P384" s="69"/>
    </row>
    <row r="385" spans="1:16" s="34" customFormat="1" x14ac:dyDescent="0.2">
      <c r="A385" s="33">
        <v>5005</v>
      </c>
      <c r="B385" s="34" t="s">
        <v>455</v>
      </c>
      <c r="C385" s="36">
        <v>39980041</v>
      </c>
      <c r="D385" s="77">
        <v>13078</v>
      </c>
      <c r="E385" s="37">
        <f t="shared" si="47"/>
        <v>3057.0454962532499</v>
      </c>
      <c r="F385" s="38">
        <f t="shared" si="48"/>
        <v>0.83822865918578204</v>
      </c>
      <c r="G385" s="39">
        <f t="shared" si="49"/>
        <v>353.99100956963036</v>
      </c>
      <c r="H385" s="39">
        <f t="shared" si="50"/>
        <v>78.848687655192265</v>
      </c>
      <c r="I385" s="68">
        <f t="shared" si="51"/>
        <v>432.83969722482266</v>
      </c>
      <c r="J385" s="40">
        <f t="shared" si="52"/>
        <v>-35.453845465439485</v>
      </c>
      <c r="K385" s="37">
        <f t="shared" si="53"/>
        <v>397.38585175938317</v>
      </c>
      <c r="L385" s="37">
        <f t="shared" si="54"/>
        <v>5660677.5603062306</v>
      </c>
      <c r="M385" s="37">
        <f t="shared" si="55"/>
        <v>5197012.1693092128</v>
      </c>
      <c r="N385" s="63"/>
      <c r="O385" s="74"/>
      <c r="P385" s="69"/>
    </row>
    <row r="386" spans="1:16" s="34" customFormat="1" x14ac:dyDescent="0.2">
      <c r="A386" s="33">
        <v>5011</v>
      </c>
      <c r="B386" s="34" t="s">
        <v>456</v>
      </c>
      <c r="C386" s="36">
        <v>13818862</v>
      </c>
      <c r="D386" s="77">
        <v>4225</v>
      </c>
      <c r="E386" s="37">
        <f t="shared" si="47"/>
        <v>3270.7365680473372</v>
      </c>
      <c r="F386" s="38">
        <f t="shared" si="48"/>
        <v>0.89682182726570259</v>
      </c>
      <c r="G386" s="39">
        <f t="shared" si="49"/>
        <v>225.77636649317802</v>
      </c>
      <c r="H386" s="39">
        <f t="shared" si="50"/>
        <v>4.0568125272617177</v>
      </c>
      <c r="I386" s="68">
        <f t="shared" si="51"/>
        <v>229.83317902043973</v>
      </c>
      <c r="J386" s="40">
        <f t="shared" si="52"/>
        <v>-35.453845465439485</v>
      </c>
      <c r="K386" s="37">
        <f t="shared" si="53"/>
        <v>194.37933355500024</v>
      </c>
      <c r="L386" s="37">
        <f t="shared" si="54"/>
        <v>971045.18136135791</v>
      </c>
      <c r="M386" s="37">
        <f t="shared" si="55"/>
        <v>821252.68426987599</v>
      </c>
      <c r="N386" s="63"/>
      <c r="O386" s="74"/>
      <c r="P386" s="69"/>
    </row>
    <row r="387" spans="1:16" s="34" customFormat="1" x14ac:dyDescent="0.2">
      <c r="A387" s="33">
        <v>5012</v>
      </c>
      <c r="B387" s="34" t="s">
        <v>457</v>
      </c>
      <c r="C387" s="36">
        <v>3172394</v>
      </c>
      <c r="D387" s="77">
        <v>987</v>
      </c>
      <c r="E387" s="37">
        <f t="shared" si="47"/>
        <v>3214.178318135765</v>
      </c>
      <c r="F387" s="38">
        <f t="shared" si="48"/>
        <v>0.88131379964642886</v>
      </c>
      <c r="G387" s="39">
        <f t="shared" si="49"/>
        <v>259.71131644012127</v>
      </c>
      <c r="H387" s="39">
        <f t="shared" si="50"/>
        <v>23.852199996311967</v>
      </c>
      <c r="I387" s="68">
        <f t="shared" si="51"/>
        <v>283.56351643643325</v>
      </c>
      <c r="J387" s="40">
        <f t="shared" si="52"/>
        <v>-35.453845465439485</v>
      </c>
      <c r="K387" s="37">
        <f t="shared" si="53"/>
        <v>248.10967097099376</v>
      </c>
      <c r="L387" s="37">
        <f t="shared" si="54"/>
        <v>279877.19072275964</v>
      </c>
      <c r="M387" s="37">
        <f t="shared" si="55"/>
        <v>244884.24524837083</v>
      </c>
      <c r="N387" s="63"/>
      <c r="O387" s="74"/>
      <c r="P387" s="69"/>
    </row>
    <row r="388" spans="1:16" s="34" customFormat="1" x14ac:dyDescent="0.2">
      <c r="A388" s="33">
        <v>5013</v>
      </c>
      <c r="B388" s="34" t="s">
        <v>458</v>
      </c>
      <c r="C388" s="36">
        <v>14121805</v>
      </c>
      <c r="D388" s="77">
        <v>4648</v>
      </c>
      <c r="E388" s="37">
        <f t="shared" si="47"/>
        <v>3038.2540877796901</v>
      </c>
      <c r="F388" s="38">
        <f t="shared" si="48"/>
        <v>0.83307613621930687</v>
      </c>
      <c r="G388" s="39">
        <f t="shared" si="49"/>
        <v>365.26585465376627</v>
      </c>
      <c r="H388" s="39">
        <f t="shared" si="50"/>
        <v>85.425680620938209</v>
      </c>
      <c r="I388" s="68">
        <f t="shared" si="51"/>
        <v>450.69153527470451</v>
      </c>
      <c r="J388" s="40">
        <f t="shared" si="52"/>
        <v>-35.453845465439485</v>
      </c>
      <c r="K388" s="37">
        <f t="shared" si="53"/>
        <v>415.23768980926502</v>
      </c>
      <c r="L388" s="37">
        <f t="shared" si="54"/>
        <v>2094814.2559568265</v>
      </c>
      <c r="M388" s="37">
        <f t="shared" si="55"/>
        <v>1930024.7822334638</v>
      </c>
      <c r="N388" s="63"/>
      <c r="O388" s="74"/>
      <c r="P388" s="69"/>
    </row>
    <row r="389" spans="1:16" s="34" customFormat="1" x14ac:dyDescent="0.2">
      <c r="A389" s="33">
        <v>5014</v>
      </c>
      <c r="B389" s="34" t="s">
        <v>459</v>
      </c>
      <c r="C389" s="36">
        <v>29533349</v>
      </c>
      <c r="D389" s="77">
        <v>4962</v>
      </c>
      <c r="E389" s="37">
        <f t="shared" si="47"/>
        <v>5951.9042724707779</v>
      </c>
      <c r="F389" s="38">
        <f t="shared" si="48"/>
        <v>1.6319864208857713</v>
      </c>
      <c r="G389" s="39">
        <f t="shared" si="49"/>
        <v>-1382.9242561608864</v>
      </c>
      <c r="H389" s="39">
        <f t="shared" si="50"/>
        <v>0</v>
      </c>
      <c r="I389" s="68">
        <f t="shared" si="51"/>
        <v>-1382.9242561608864</v>
      </c>
      <c r="J389" s="40">
        <f t="shared" si="52"/>
        <v>-35.453845465439485</v>
      </c>
      <c r="K389" s="37">
        <f t="shared" si="53"/>
        <v>-1418.378101626326</v>
      </c>
      <c r="L389" s="37">
        <f t="shared" si="54"/>
        <v>-6862070.1590703186</v>
      </c>
      <c r="M389" s="37">
        <f t="shared" si="55"/>
        <v>-7037992.1402698299</v>
      </c>
      <c r="N389" s="63"/>
      <c r="O389" s="74"/>
      <c r="P389" s="69"/>
    </row>
    <row r="390" spans="1:16" s="34" customFormat="1" x14ac:dyDescent="0.2">
      <c r="A390" s="33">
        <v>5015</v>
      </c>
      <c r="B390" s="34" t="s">
        <v>460</v>
      </c>
      <c r="C390" s="36">
        <v>17556174</v>
      </c>
      <c r="D390" s="77">
        <v>5351</v>
      </c>
      <c r="E390" s="37">
        <f t="shared" si="47"/>
        <v>3280.9145954027285</v>
      </c>
      <c r="F390" s="38">
        <f t="shared" si="48"/>
        <v>0.89961259836600915</v>
      </c>
      <c r="G390" s="39">
        <f t="shared" si="49"/>
        <v>219.66955007994321</v>
      </c>
      <c r="H390" s="39">
        <f t="shared" si="50"/>
        <v>0.49450295287474544</v>
      </c>
      <c r="I390" s="68">
        <f t="shared" si="51"/>
        <v>220.16405303281795</v>
      </c>
      <c r="J390" s="40">
        <f t="shared" si="52"/>
        <v>-35.453845465439485</v>
      </c>
      <c r="K390" s="37">
        <f t="shared" si="53"/>
        <v>184.71020756737846</v>
      </c>
      <c r="L390" s="37">
        <f t="shared" si="54"/>
        <v>1178097.8477786088</v>
      </c>
      <c r="M390" s="37">
        <f t="shared" si="55"/>
        <v>988384.32069304213</v>
      </c>
      <c r="N390" s="63"/>
      <c r="O390" s="74"/>
      <c r="P390" s="69"/>
    </row>
    <row r="391" spans="1:16" s="34" customFormat="1" x14ac:dyDescent="0.2">
      <c r="A391" s="33">
        <v>5016</v>
      </c>
      <c r="B391" s="34" t="s">
        <v>461</v>
      </c>
      <c r="C391" s="36">
        <v>4684529</v>
      </c>
      <c r="D391" s="77">
        <v>1684</v>
      </c>
      <c r="E391" s="37">
        <f t="shared" si="47"/>
        <v>2781.7868171021378</v>
      </c>
      <c r="F391" s="38">
        <f t="shared" si="48"/>
        <v>0.7627539193309546</v>
      </c>
      <c r="G391" s="39">
        <f t="shared" si="49"/>
        <v>519.14621706029766</v>
      </c>
      <c r="H391" s="39">
        <f t="shared" si="50"/>
        <v>175.1892253580815</v>
      </c>
      <c r="I391" s="68">
        <f t="shared" si="51"/>
        <v>694.33544241837922</v>
      </c>
      <c r="J391" s="40">
        <f t="shared" si="52"/>
        <v>-35.453845465439485</v>
      </c>
      <c r="K391" s="37">
        <f t="shared" si="53"/>
        <v>658.88159695293973</v>
      </c>
      <c r="L391" s="37">
        <f t="shared" si="54"/>
        <v>1169260.8850325507</v>
      </c>
      <c r="M391" s="37">
        <f t="shared" si="55"/>
        <v>1109556.6092687505</v>
      </c>
      <c r="N391" s="63"/>
      <c r="O391" s="74"/>
      <c r="P391" s="69"/>
    </row>
    <row r="392" spans="1:16" s="34" customFormat="1" x14ac:dyDescent="0.2">
      <c r="A392" s="33">
        <v>5017</v>
      </c>
      <c r="B392" s="34" t="s">
        <v>462</v>
      </c>
      <c r="C392" s="36">
        <v>13694148</v>
      </c>
      <c r="D392" s="77">
        <v>4864</v>
      </c>
      <c r="E392" s="37">
        <f t="shared" si="47"/>
        <v>2815.4087171052633</v>
      </c>
      <c r="F392" s="38">
        <f t="shared" si="48"/>
        <v>0.77197289896126742</v>
      </c>
      <c r="G392" s="39">
        <f t="shared" si="49"/>
        <v>498.97307705842229</v>
      </c>
      <c r="H392" s="39">
        <f t="shared" si="50"/>
        <v>163.42156035698756</v>
      </c>
      <c r="I392" s="68">
        <f t="shared" si="51"/>
        <v>662.39463741540987</v>
      </c>
      <c r="J392" s="40">
        <f t="shared" si="52"/>
        <v>-35.453845465439485</v>
      </c>
      <c r="K392" s="37">
        <f t="shared" si="53"/>
        <v>626.94079194997039</v>
      </c>
      <c r="L392" s="37">
        <f t="shared" si="54"/>
        <v>3221887.5163885537</v>
      </c>
      <c r="M392" s="37">
        <f t="shared" si="55"/>
        <v>3049440.0120446561</v>
      </c>
      <c r="N392" s="63"/>
      <c r="O392" s="74"/>
      <c r="P392" s="69"/>
    </row>
    <row r="393" spans="1:16" s="34" customFormat="1" x14ac:dyDescent="0.2">
      <c r="A393" s="33">
        <v>5018</v>
      </c>
      <c r="B393" s="34" t="s">
        <v>463</v>
      </c>
      <c r="C393" s="36">
        <v>10127767</v>
      </c>
      <c r="D393" s="77">
        <v>3277</v>
      </c>
      <c r="E393" s="37">
        <f t="shared" ref="E393:E429" si="56">(C393)/D393</f>
        <v>3090.5605736954531</v>
      </c>
      <c r="F393" s="38">
        <f t="shared" ref="F393:F429" si="57">IF(ISNUMBER(C393),E393/E$435,"")</f>
        <v>0.84741834853169373</v>
      </c>
      <c r="G393" s="39">
        <f t="shared" ref="G393:G429" si="58">(E$435-E393)*0.6</f>
        <v>333.88196310430845</v>
      </c>
      <c r="H393" s="39">
        <f t="shared" ref="H393:H429" si="59">IF(E393&gt;=E$435*0.9,0,IF(E393&lt;0.9*E$435,(E$435*0.9-E393)*0.35))</f>
        <v>67.11841055042116</v>
      </c>
      <c r="I393" s="68">
        <f t="shared" ref="I393:I429" si="60">G393+H393</f>
        <v>401.00037365472963</v>
      </c>
      <c r="J393" s="40">
        <f t="shared" ref="J393:J429" si="61">I$437</f>
        <v>-35.453845465439485</v>
      </c>
      <c r="K393" s="37">
        <f t="shared" ref="K393:K429" si="62">I393+J393</f>
        <v>365.54652818929014</v>
      </c>
      <c r="L393" s="37">
        <f t="shared" ref="L393:L429" si="63">(I393*D393)</f>
        <v>1314078.224466549</v>
      </c>
      <c r="M393" s="37">
        <f t="shared" ref="M393:M429" si="64">(K393*D393)</f>
        <v>1197895.9728763038</v>
      </c>
      <c r="N393" s="63"/>
      <c r="O393" s="74"/>
      <c r="P393" s="69"/>
    </row>
    <row r="394" spans="1:16" s="34" customFormat="1" x14ac:dyDescent="0.2">
      <c r="A394" s="33">
        <v>5019</v>
      </c>
      <c r="B394" s="34" t="s">
        <v>464</v>
      </c>
      <c r="C394" s="36">
        <v>2516778</v>
      </c>
      <c r="D394" s="77">
        <v>953</v>
      </c>
      <c r="E394" s="37">
        <f t="shared" si="56"/>
        <v>2640.9003147953831</v>
      </c>
      <c r="F394" s="38">
        <f t="shared" si="57"/>
        <v>0.72412344946365814</v>
      </c>
      <c r="G394" s="39">
        <f t="shared" si="58"/>
        <v>603.67811844435039</v>
      </c>
      <c r="H394" s="39">
        <f t="shared" si="59"/>
        <v>224.49950116544562</v>
      </c>
      <c r="I394" s="68">
        <f t="shared" si="60"/>
        <v>828.17761960979601</v>
      </c>
      <c r="J394" s="40">
        <f t="shared" si="61"/>
        <v>-35.453845465439485</v>
      </c>
      <c r="K394" s="37">
        <f t="shared" si="62"/>
        <v>792.72377414435653</v>
      </c>
      <c r="L394" s="37">
        <f t="shared" si="63"/>
        <v>789253.27148813556</v>
      </c>
      <c r="M394" s="37">
        <f t="shared" si="64"/>
        <v>755465.75675957173</v>
      </c>
      <c r="N394" s="63"/>
      <c r="O394" s="74"/>
      <c r="P394" s="69"/>
    </row>
    <row r="395" spans="1:16" s="34" customFormat="1" x14ac:dyDescent="0.2">
      <c r="A395" s="33">
        <v>5020</v>
      </c>
      <c r="B395" s="34" t="s">
        <v>465</v>
      </c>
      <c r="C395" s="36">
        <v>2944712</v>
      </c>
      <c r="D395" s="77">
        <v>967</v>
      </c>
      <c r="E395" s="37">
        <f t="shared" si="56"/>
        <v>3045.2037228541881</v>
      </c>
      <c r="F395" s="38">
        <f t="shared" si="57"/>
        <v>0.83498169611282713</v>
      </c>
      <c r="G395" s="39">
        <f t="shared" si="58"/>
        <v>361.09607360906745</v>
      </c>
      <c r="H395" s="39">
        <f t="shared" si="59"/>
        <v>82.993308344863905</v>
      </c>
      <c r="I395" s="68">
        <f t="shared" si="60"/>
        <v>444.08938195393137</v>
      </c>
      <c r="J395" s="40">
        <f t="shared" si="61"/>
        <v>-35.453845465439485</v>
      </c>
      <c r="K395" s="37">
        <f t="shared" si="62"/>
        <v>408.63553648849188</v>
      </c>
      <c r="L395" s="37">
        <f t="shared" si="63"/>
        <v>429434.43234945164</v>
      </c>
      <c r="M395" s="37">
        <f t="shared" si="64"/>
        <v>395150.56378437165</v>
      </c>
      <c r="N395" s="63"/>
      <c r="O395" s="74"/>
      <c r="P395" s="69"/>
    </row>
    <row r="396" spans="1:16" s="34" customFormat="1" x14ac:dyDescent="0.2">
      <c r="A396" s="33">
        <v>5021</v>
      </c>
      <c r="B396" s="34" t="s">
        <v>466</v>
      </c>
      <c r="C396" s="36">
        <v>20550580</v>
      </c>
      <c r="D396" s="77">
        <v>6970</v>
      </c>
      <c r="E396" s="37">
        <f t="shared" si="56"/>
        <v>2948.4332855093257</v>
      </c>
      <c r="F396" s="38">
        <f t="shared" si="57"/>
        <v>0.80844766054030393</v>
      </c>
      <c r="G396" s="39">
        <f t="shared" si="58"/>
        <v>419.15833601598484</v>
      </c>
      <c r="H396" s="39">
        <f t="shared" si="59"/>
        <v>116.86296141556572</v>
      </c>
      <c r="I396" s="68">
        <f t="shared" si="60"/>
        <v>536.02129743155058</v>
      </c>
      <c r="J396" s="40">
        <f t="shared" si="61"/>
        <v>-35.453845465439485</v>
      </c>
      <c r="K396" s="37">
        <f t="shared" si="62"/>
        <v>500.56745196611109</v>
      </c>
      <c r="L396" s="37">
        <f t="shared" si="63"/>
        <v>3736068.4430979076</v>
      </c>
      <c r="M396" s="37">
        <f t="shared" si="64"/>
        <v>3488955.1402037945</v>
      </c>
      <c r="N396" s="63"/>
      <c r="O396" s="74"/>
      <c r="P396" s="69"/>
    </row>
    <row r="397" spans="1:16" s="34" customFormat="1" x14ac:dyDescent="0.2">
      <c r="A397" s="33">
        <v>5022</v>
      </c>
      <c r="B397" s="34" t="s">
        <v>467</v>
      </c>
      <c r="C397" s="36">
        <v>6817997</v>
      </c>
      <c r="D397" s="77">
        <v>2541</v>
      </c>
      <c r="E397" s="37">
        <f t="shared" si="56"/>
        <v>2683.1944116489572</v>
      </c>
      <c r="F397" s="38">
        <f t="shared" si="57"/>
        <v>0.73572030797966503</v>
      </c>
      <c r="G397" s="39">
        <f t="shared" si="58"/>
        <v>578.30166033220598</v>
      </c>
      <c r="H397" s="39">
        <f t="shared" si="59"/>
        <v>209.69656726669473</v>
      </c>
      <c r="I397" s="68">
        <f t="shared" si="60"/>
        <v>787.99822759890071</v>
      </c>
      <c r="J397" s="40">
        <f t="shared" si="61"/>
        <v>-35.453845465439485</v>
      </c>
      <c r="K397" s="37">
        <f t="shared" si="62"/>
        <v>752.54438213346123</v>
      </c>
      <c r="L397" s="37">
        <f t="shared" si="63"/>
        <v>2002303.4963288067</v>
      </c>
      <c r="M397" s="37">
        <f t="shared" si="64"/>
        <v>1912215.2750011249</v>
      </c>
      <c r="N397" s="63"/>
      <c r="O397" s="74"/>
      <c r="P397" s="69"/>
    </row>
    <row r="398" spans="1:16" s="34" customFormat="1" x14ac:dyDescent="0.2">
      <c r="A398" s="33">
        <v>5023</v>
      </c>
      <c r="B398" s="34" t="s">
        <v>468</v>
      </c>
      <c r="C398" s="36">
        <v>10618414</v>
      </c>
      <c r="D398" s="77">
        <v>3930</v>
      </c>
      <c r="E398" s="37">
        <f t="shared" si="56"/>
        <v>2701.8865139949107</v>
      </c>
      <c r="F398" s="38">
        <f t="shared" si="57"/>
        <v>0.74084560163526003</v>
      </c>
      <c r="G398" s="39">
        <f t="shared" si="58"/>
        <v>567.08639892463384</v>
      </c>
      <c r="H398" s="39">
        <f t="shared" si="59"/>
        <v>203.15433144561098</v>
      </c>
      <c r="I398" s="68">
        <f t="shared" si="60"/>
        <v>770.24073037024482</v>
      </c>
      <c r="J398" s="40">
        <f t="shared" si="61"/>
        <v>-35.453845465439485</v>
      </c>
      <c r="K398" s="37">
        <f t="shared" si="62"/>
        <v>734.78688490480533</v>
      </c>
      <c r="L398" s="37">
        <f t="shared" si="63"/>
        <v>3027046.0703550619</v>
      </c>
      <c r="M398" s="37">
        <f t="shared" si="64"/>
        <v>2887712.4576758849</v>
      </c>
      <c r="N398" s="63"/>
      <c r="O398" s="74"/>
      <c r="P398" s="69"/>
    </row>
    <row r="399" spans="1:16" s="34" customFormat="1" x14ac:dyDescent="0.2">
      <c r="A399" s="33">
        <v>5024</v>
      </c>
      <c r="B399" s="34" t="s">
        <v>469</v>
      </c>
      <c r="C399" s="36">
        <v>36543056</v>
      </c>
      <c r="D399" s="77">
        <v>11933</v>
      </c>
      <c r="E399" s="37">
        <f t="shared" si="56"/>
        <v>3062.3528031509259</v>
      </c>
      <c r="F399" s="38">
        <f t="shared" si="57"/>
        <v>0.8396838997931525</v>
      </c>
      <c r="G399" s="39">
        <f t="shared" si="58"/>
        <v>350.80662543102477</v>
      </c>
      <c r="H399" s="39">
        <f t="shared" si="59"/>
        <v>76.991130241005678</v>
      </c>
      <c r="I399" s="68">
        <f t="shared" si="60"/>
        <v>427.79775567203046</v>
      </c>
      <c r="J399" s="40">
        <f t="shared" si="61"/>
        <v>-35.453845465439485</v>
      </c>
      <c r="K399" s="37">
        <f t="shared" si="62"/>
        <v>392.34391020659098</v>
      </c>
      <c r="L399" s="37">
        <f t="shared" si="63"/>
        <v>5104910.6184343398</v>
      </c>
      <c r="M399" s="37">
        <f t="shared" si="64"/>
        <v>4681839.8804952502</v>
      </c>
      <c r="N399" s="63"/>
      <c r="O399" s="74"/>
      <c r="P399" s="69"/>
    </row>
    <row r="400" spans="1:16" s="34" customFormat="1" x14ac:dyDescent="0.2">
      <c r="A400" s="33">
        <v>5025</v>
      </c>
      <c r="B400" s="34" t="s">
        <v>470</v>
      </c>
      <c r="C400" s="36">
        <v>17538357</v>
      </c>
      <c r="D400" s="77">
        <v>5663</v>
      </c>
      <c r="E400" s="37">
        <f t="shared" si="56"/>
        <v>3097.0081229030548</v>
      </c>
      <c r="F400" s="38">
        <f t="shared" si="57"/>
        <v>0.84918623865107412</v>
      </c>
      <c r="G400" s="39">
        <f t="shared" si="58"/>
        <v>330.01343357974747</v>
      </c>
      <c r="H400" s="39">
        <f t="shared" si="59"/>
        <v>64.861768327760572</v>
      </c>
      <c r="I400" s="68">
        <f t="shared" si="60"/>
        <v>394.87520190750803</v>
      </c>
      <c r="J400" s="40">
        <f t="shared" si="61"/>
        <v>-35.453845465439485</v>
      </c>
      <c r="K400" s="37">
        <f t="shared" si="62"/>
        <v>359.42135644206854</v>
      </c>
      <c r="L400" s="37">
        <f t="shared" si="63"/>
        <v>2236178.2684022179</v>
      </c>
      <c r="M400" s="37">
        <f t="shared" si="64"/>
        <v>2035403.1415314341</v>
      </c>
      <c r="N400" s="63"/>
      <c r="O400" s="74"/>
      <c r="P400" s="69"/>
    </row>
    <row r="401" spans="1:16" s="34" customFormat="1" x14ac:dyDescent="0.2">
      <c r="A401" s="33">
        <v>5026</v>
      </c>
      <c r="B401" s="34" t="s">
        <v>471</v>
      </c>
      <c r="C401" s="36">
        <v>5603966</v>
      </c>
      <c r="D401" s="77">
        <v>2028</v>
      </c>
      <c r="E401" s="37">
        <f t="shared" si="56"/>
        <v>2763.2968441814596</v>
      </c>
      <c r="F401" s="38">
        <f t="shared" si="57"/>
        <v>0.7576840486899461</v>
      </c>
      <c r="G401" s="39">
        <f t="shared" si="58"/>
        <v>530.24020081270453</v>
      </c>
      <c r="H401" s="39">
        <f t="shared" si="59"/>
        <v>181.66071588031886</v>
      </c>
      <c r="I401" s="68">
        <f t="shared" si="60"/>
        <v>711.90091669302342</v>
      </c>
      <c r="J401" s="40">
        <f t="shared" si="61"/>
        <v>-35.453845465439485</v>
      </c>
      <c r="K401" s="37">
        <f t="shared" si="62"/>
        <v>676.44707122758393</v>
      </c>
      <c r="L401" s="37">
        <f t="shared" si="63"/>
        <v>1443735.0590534515</v>
      </c>
      <c r="M401" s="37">
        <f t="shared" si="64"/>
        <v>1371834.6604495402</v>
      </c>
      <c r="N401" s="63"/>
      <c r="O401" s="74"/>
      <c r="P401" s="69"/>
    </row>
    <row r="402" spans="1:16" s="34" customFormat="1" x14ac:dyDescent="0.2">
      <c r="A402" s="33">
        <v>5027</v>
      </c>
      <c r="B402" s="34" t="s">
        <v>472</v>
      </c>
      <c r="C402" s="36">
        <v>17850161</v>
      </c>
      <c r="D402" s="77">
        <v>6225</v>
      </c>
      <c r="E402" s="37">
        <f t="shared" si="56"/>
        <v>2867.4957429718875</v>
      </c>
      <c r="F402" s="38">
        <f t="shared" si="57"/>
        <v>0.78625493627692622</v>
      </c>
      <c r="G402" s="39">
        <f t="shared" si="58"/>
        <v>467.72086153844782</v>
      </c>
      <c r="H402" s="39">
        <f t="shared" si="59"/>
        <v>145.19110130366911</v>
      </c>
      <c r="I402" s="68">
        <f t="shared" si="60"/>
        <v>612.91196284211696</v>
      </c>
      <c r="J402" s="40">
        <f t="shared" si="61"/>
        <v>-35.453845465439485</v>
      </c>
      <c r="K402" s="37">
        <f t="shared" si="62"/>
        <v>577.45811737667748</v>
      </c>
      <c r="L402" s="37">
        <f t="shared" si="63"/>
        <v>3815376.9686921779</v>
      </c>
      <c r="M402" s="37">
        <f t="shared" si="64"/>
        <v>3594676.7806698172</v>
      </c>
      <c r="N402" s="63"/>
      <c r="O402" s="74"/>
      <c r="P402" s="69"/>
    </row>
    <row r="403" spans="1:16" s="34" customFormat="1" x14ac:dyDescent="0.2">
      <c r="A403" s="33">
        <v>5028</v>
      </c>
      <c r="B403" s="34" t="s">
        <v>473</v>
      </c>
      <c r="C403" s="36">
        <v>50809472</v>
      </c>
      <c r="D403" s="77">
        <v>16424</v>
      </c>
      <c r="E403" s="37">
        <f t="shared" si="56"/>
        <v>3093.6113005358011</v>
      </c>
      <c r="F403" s="38">
        <f t="shared" si="57"/>
        <v>0.84825484464274636</v>
      </c>
      <c r="G403" s="39">
        <f t="shared" si="58"/>
        <v>332.05152700009967</v>
      </c>
      <c r="H403" s="39">
        <f t="shared" si="59"/>
        <v>66.050656156299354</v>
      </c>
      <c r="I403" s="68">
        <f t="shared" si="60"/>
        <v>398.10218315639901</v>
      </c>
      <c r="J403" s="40">
        <f t="shared" si="61"/>
        <v>-35.453845465439485</v>
      </c>
      <c r="K403" s="37">
        <f t="shared" si="62"/>
        <v>362.64833769095952</v>
      </c>
      <c r="L403" s="37">
        <f t="shared" si="63"/>
        <v>6538430.256160697</v>
      </c>
      <c r="M403" s="37">
        <f t="shared" si="64"/>
        <v>5956136.2982363189</v>
      </c>
      <c r="N403" s="63"/>
      <c r="O403" s="74"/>
      <c r="P403" s="69"/>
    </row>
    <row r="404" spans="1:16" s="34" customFormat="1" x14ac:dyDescent="0.2">
      <c r="A404" s="33">
        <v>5029</v>
      </c>
      <c r="B404" s="34" t="s">
        <v>474</v>
      </c>
      <c r="C404" s="36">
        <v>25941504</v>
      </c>
      <c r="D404" s="77">
        <v>8142</v>
      </c>
      <c r="E404" s="37">
        <f t="shared" si="56"/>
        <v>3186.1341193809876</v>
      </c>
      <c r="F404" s="38">
        <f t="shared" si="57"/>
        <v>0.87362420158550125</v>
      </c>
      <c r="G404" s="39">
        <f t="shared" si="58"/>
        <v>276.53783569298776</v>
      </c>
      <c r="H404" s="39">
        <f t="shared" si="59"/>
        <v>33.667669560484065</v>
      </c>
      <c r="I404" s="68">
        <f t="shared" si="60"/>
        <v>310.20550525347181</v>
      </c>
      <c r="J404" s="40">
        <f t="shared" si="61"/>
        <v>-35.453845465439485</v>
      </c>
      <c r="K404" s="37">
        <f t="shared" si="62"/>
        <v>274.75165978803233</v>
      </c>
      <c r="L404" s="37">
        <f t="shared" si="63"/>
        <v>2525693.2237737677</v>
      </c>
      <c r="M404" s="37">
        <f t="shared" si="64"/>
        <v>2237028.0139941592</v>
      </c>
      <c r="N404" s="63"/>
      <c r="O404" s="74"/>
      <c r="P404" s="69"/>
    </row>
    <row r="405" spans="1:16" s="34" customFormat="1" x14ac:dyDescent="0.2">
      <c r="A405" s="33">
        <v>5030</v>
      </c>
      <c r="B405" s="34" t="s">
        <v>475</v>
      </c>
      <c r="C405" s="36">
        <v>19686346</v>
      </c>
      <c r="D405" s="77">
        <v>6094</v>
      </c>
      <c r="E405" s="37">
        <f t="shared" si="56"/>
        <v>3230.4473252379389</v>
      </c>
      <c r="F405" s="38">
        <f t="shared" si="57"/>
        <v>0.88577469106144158</v>
      </c>
      <c r="G405" s="39">
        <f t="shared" si="58"/>
        <v>249.94991217881696</v>
      </c>
      <c r="H405" s="39">
        <f t="shared" si="59"/>
        <v>18.158047510551114</v>
      </c>
      <c r="I405" s="68">
        <f t="shared" si="60"/>
        <v>268.10795968936804</v>
      </c>
      <c r="J405" s="40">
        <f t="shared" si="61"/>
        <v>-35.453845465439485</v>
      </c>
      <c r="K405" s="37">
        <f t="shared" si="62"/>
        <v>232.65411422392856</v>
      </c>
      <c r="L405" s="37">
        <f t="shared" si="63"/>
        <v>1633849.9063470089</v>
      </c>
      <c r="M405" s="37">
        <f t="shared" si="64"/>
        <v>1417794.1720806207</v>
      </c>
      <c r="N405" s="63"/>
      <c r="O405" s="74"/>
      <c r="P405" s="69"/>
    </row>
    <row r="406" spans="1:16" s="34" customFormat="1" x14ac:dyDescent="0.2">
      <c r="A406" s="33">
        <v>5031</v>
      </c>
      <c r="B406" s="34" t="s">
        <v>476</v>
      </c>
      <c r="C406" s="36">
        <v>48400693</v>
      </c>
      <c r="D406" s="77">
        <v>13958</v>
      </c>
      <c r="E406" s="37">
        <f t="shared" si="56"/>
        <v>3467.5951425705689</v>
      </c>
      <c r="F406" s="38">
        <f t="shared" si="57"/>
        <v>0.95079959736237729</v>
      </c>
      <c r="G406" s="39">
        <f t="shared" si="58"/>
        <v>107.66122177923899</v>
      </c>
      <c r="H406" s="39">
        <f t="shared" si="59"/>
        <v>0</v>
      </c>
      <c r="I406" s="68">
        <f t="shared" si="60"/>
        <v>107.66122177923899</v>
      </c>
      <c r="J406" s="40">
        <f t="shared" si="61"/>
        <v>-35.453845465439485</v>
      </c>
      <c r="K406" s="37">
        <f t="shared" si="62"/>
        <v>72.2073763137995</v>
      </c>
      <c r="L406" s="37">
        <f t="shared" si="63"/>
        <v>1502735.3335946177</v>
      </c>
      <c r="M406" s="37">
        <f t="shared" si="64"/>
        <v>1007870.5585880134</v>
      </c>
      <c r="N406" s="63"/>
      <c r="O406" s="74"/>
      <c r="P406" s="69"/>
    </row>
    <row r="407" spans="1:16" s="34" customFormat="1" x14ac:dyDescent="0.2">
      <c r="A407" s="33">
        <v>5032</v>
      </c>
      <c r="B407" s="34" t="s">
        <v>477</v>
      </c>
      <c r="C407" s="36">
        <v>11669424</v>
      </c>
      <c r="D407" s="77">
        <v>4093</v>
      </c>
      <c r="E407" s="37">
        <f t="shared" si="56"/>
        <v>2851.0686537991692</v>
      </c>
      <c r="F407" s="38">
        <f t="shared" si="57"/>
        <v>0.78175069944157349</v>
      </c>
      <c r="G407" s="39">
        <f t="shared" si="58"/>
        <v>477.57711504207879</v>
      </c>
      <c r="H407" s="39">
        <f t="shared" si="59"/>
        <v>150.94058251412051</v>
      </c>
      <c r="I407" s="68">
        <f t="shared" si="60"/>
        <v>628.51769755619932</v>
      </c>
      <c r="J407" s="40">
        <f t="shared" si="61"/>
        <v>-35.453845465439485</v>
      </c>
      <c r="K407" s="37">
        <f t="shared" si="62"/>
        <v>593.06385209075984</v>
      </c>
      <c r="L407" s="37">
        <f t="shared" si="63"/>
        <v>2572522.9360975237</v>
      </c>
      <c r="M407" s="37">
        <f t="shared" si="64"/>
        <v>2427410.3466074802</v>
      </c>
      <c r="N407" s="63"/>
      <c r="O407" s="74"/>
      <c r="P407" s="69"/>
    </row>
    <row r="408" spans="1:16" s="34" customFormat="1" x14ac:dyDescent="0.2">
      <c r="A408" s="33">
        <v>5033</v>
      </c>
      <c r="B408" s="34" t="s">
        <v>478</v>
      </c>
      <c r="C408" s="36">
        <v>2586615</v>
      </c>
      <c r="D408" s="77">
        <v>834</v>
      </c>
      <c r="E408" s="37">
        <f t="shared" si="56"/>
        <v>3101.4568345323742</v>
      </c>
      <c r="F408" s="38">
        <f t="shared" si="57"/>
        <v>0.85040605614764686</v>
      </c>
      <c r="G408" s="39">
        <f t="shared" si="58"/>
        <v>327.34420660215579</v>
      </c>
      <c r="H408" s="39">
        <f t="shared" si="59"/>
        <v>63.304719257498775</v>
      </c>
      <c r="I408" s="68">
        <f t="shared" si="60"/>
        <v>390.64892585965458</v>
      </c>
      <c r="J408" s="40">
        <f t="shared" si="61"/>
        <v>-35.453845465439485</v>
      </c>
      <c r="K408" s="37">
        <f t="shared" si="62"/>
        <v>355.1950803942151</v>
      </c>
      <c r="L408" s="37">
        <f t="shared" si="63"/>
        <v>325801.20416695194</v>
      </c>
      <c r="M408" s="37">
        <f t="shared" si="64"/>
        <v>296232.69704877539</v>
      </c>
      <c r="N408" s="63"/>
      <c r="O408" s="74"/>
      <c r="P408" s="69"/>
    </row>
    <row r="409" spans="1:16" s="34" customFormat="1" x14ac:dyDescent="0.2">
      <c r="A409" s="33">
        <v>5034</v>
      </c>
      <c r="B409" s="34" t="s">
        <v>479</v>
      </c>
      <c r="C409" s="36">
        <v>6399435</v>
      </c>
      <c r="D409" s="77">
        <v>2469</v>
      </c>
      <c r="E409" s="37">
        <f t="shared" si="56"/>
        <v>2591.913730255164</v>
      </c>
      <c r="F409" s="38">
        <f t="shared" si="57"/>
        <v>0.71069153975620858</v>
      </c>
      <c r="G409" s="39">
        <f t="shared" si="58"/>
        <v>633.07006916848195</v>
      </c>
      <c r="H409" s="39">
        <f t="shared" si="59"/>
        <v>241.64480575452234</v>
      </c>
      <c r="I409" s="68">
        <f t="shared" si="60"/>
        <v>874.71487492300434</v>
      </c>
      <c r="J409" s="40">
        <f t="shared" si="61"/>
        <v>-35.453845465439485</v>
      </c>
      <c r="K409" s="37">
        <f t="shared" si="62"/>
        <v>839.26102945756486</v>
      </c>
      <c r="L409" s="37">
        <f t="shared" si="63"/>
        <v>2159671.0261848979</v>
      </c>
      <c r="M409" s="37">
        <f t="shared" si="64"/>
        <v>2072135.4817307277</v>
      </c>
      <c r="N409" s="63"/>
      <c r="O409" s="74"/>
      <c r="P409" s="69"/>
    </row>
    <row r="410" spans="1:16" s="34" customFormat="1" x14ac:dyDescent="0.2">
      <c r="A410" s="33">
        <v>5035</v>
      </c>
      <c r="B410" s="34" t="s">
        <v>480</v>
      </c>
      <c r="C410" s="36">
        <v>73074546</v>
      </c>
      <c r="D410" s="77">
        <v>23964</v>
      </c>
      <c r="E410" s="37">
        <f t="shared" si="56"/>
        <v>3049.3467701552327</v>
      </c>
      <c r="F410" s="38">
        <f t="shared" si="57"/>
        <v>0.83611770177200173</v>
      </c>
      <c r="G410" s="39">
        <f t="shared" si="58"/>
        <v>358.6102452284407</v>
      </c>
      <c r="H410" s="39">
        <f t="shared" si="59"/>
        <v>81.543241789498296</v>
      </c>
      <c r="I410" s="68">
        <f t="shared" si="60"/>
        <v>440.15348701793903</v>
      </c>
      <c r="J410" s="40">
        <f t="shared" si="61"/>
        <v>-35.453845465439485</v>
      </c>
      <c r="K410" s="37">
        <f t="shared" si="62"/>
        <v>404.69964155249954</v>
      </c>
      <c r="L410" s="37">
        <f t="shared" si="63"/>
        <v>10547838.16289789</v>
      </c>
      <c r="M410" s="37">
        <f t="shared" si="64"/>
        <v>9698222.2101640999</v>
      </c>
      <c r="N410" s="63"/>
      <c r="O410" s="74"/>
      <c r="P410" s="69"/>
    </row>
    <row r="411" spans="1:16" s="34" customFormat="1" x14ac:dyDescent="0.2">
      <c r="A411" s="33">
        <v>5036</v>
      </c>
      <c r="B411" s="34" t="s">
        <v>481</v>
      </c>
      <c r="C411" s="36">
        <v>7053168</v>
      </c>
      <c r="D411" s="77">
        <v>2616</v>
      </c>
      <c r="E411" s="37">
        <f t="shared" si="56"/>
        <v>2696.1651376146788</v>
      </c>
      <c r="F411" s="38">
        <f t="shared" si="57"/>
        <v>0.73927682496583302</v>
      </c>
      <c r="G411" s="39">
        <f t="shared" si="58"/>
        <v>570.51922475277308</v>
      </c>
      <c r="H411" s="39">
        <f t="shared" si="59"/>
        <v>205.15681317869215</v>
      </c>
      <c r="I411" s="68">
        <f t="shared" si="60"/>
        <v>775.6760379314652</v>
      </c>
      <c r="J411" s="40">
        <f t="shared" si="61"/>
        <v>-35.453845465439485</v>
      </c>
      <c r="K411" s="37">
        <f t="shared" si="62"/>
        <v>740.22219246602572</v>
      </c>
      <c r="L411" s="37">
        <f t="shared" si="63"/>
        <v>2029168.5152287129</v>
      </c>
      <c r="M411" s="37">
        <f t="shared" si="64"/>
        <v>1936421.2554911233</v>
      </c>
      <c r="N411" s="63"/>
      <c r="O411" s="74"/>
      <c r="P411" s="69"/>
    </row>
    <row r="412" spans="1:16" s="34" customFormat="1" x14ac:dyDescent="0.2">
      <c r="A412" s="33">
        <v>5037</v>
      </c>
      <c r="B412" s="34" t="s">
        <v>482</v>
      </c>
      <c r="C412" s="36">
        <v>57207596</v>
      </c>
      <c r="D412" s="77">
        <v>20115</v>
      </c>
      <c r="E412" s="37">
        <f t="shared" si="56"/>
        <v>2844.0266467810093</v>
      </c>
      <c r="F412" s="38">
        <f t="shared" si="57"/>
        <v>0.77981981156043356</v>
      </c>
      <c r="G412" s="39">
        <f t="shared" si="58"/>
        <v>481.80231925297471</v>
      </c>
      <c r="H412" s="39">
        <f t="shared" si="59"/>
        <v>153.40528497047649</v>
      </c>
      <c r="I412" s="68">
        <f t="shared" si="60"/>
        <v>635.2076042234512</v>
      </c>
      <c r="J412" s="40">
        <f t="shared" si="61"/>
        <v>-35.453845465439485</v>
      </c>
      <c r="K412" s="37">
        <f t="shared" si="62"/>
        <v>599.75375875801171</v>
      </c>
      <c r="L412" s="37">
        <f t="shared" si="63"/>
        <v>12777200.958954722</v>
      </c>
      <c r="M412" s="37">
        <f t="shared" si="64"/>
        <v>12064046.857417407</v>
      </c>
      <c r="N412" s="63"/>
      <c r="O412" s="74"/>
      <c r="P412" s="69"/>
    </row>
    <row r="413" spans="1:16" s="34" customFormat="1" x14ac:dyDescent="0.2">
      <c r="A413" s="33">
        <v>5038</v>
      </c>
      <c r="B413" s="34" t="s">
        <v>483</v>
      </c>
      <c r="C413" s="36">
        <v>42014570</v>
      </c>
      <c r="D413" s="77">
        <v>14943</v>
      </c>
      <c r="E413" s="37">
        <f t="shared" si="56"/>
        <v>2811.6556247072208</v>
      </c>
      <c r="F413" s="38">
        <f t="shared" si="57"/>
        <v>0.77094381725068539</v>
      </c>
      <c r="G413" s="39">
        <f t="shared" si="58"/>
        <v>501.22493249724783</v>
      </c>
      <c r="H413" s="39">
        <f t="shared" si="59"/>
        <v>164.73514269630243</v>
      </c>
      <c r="I413" s="68">
        <f t="shared" si="60"/>
        <v>665.96007519355021</v>
      </c>
      <c r="J413" s="40">
        <f t="shared" si="61"/>
        <v>-35.453845465439485</v>
      </c>
      <c r="K413" s="37">
        <f t="shared" si="62"/>
        <v>630.50622972811072</v>
      </c>
      <c r="L413" s="37">
        <f t="shared" si="63"/>
        <v>9951441.40361722</v>
      </c>
      <c r="M413" s="37">
        <f t="shared" si="64"/>
        <v>9421654.5908271577</v>
      </c>
      <c r="N413" s="63"/>
      <c r="O413" s="74"/>
      <c r="P413" s="69"/>
    </row>
    <row r="414" spans="1:16" s="34" customFormat="1" x14ac:dyDescent="0.2">
      <c r="A414" s="33">
        <v>5039</v>
      </c>
      <c r="B414" s="34" t="s">
        <v>484</v>
      </c>
      <c r="C414" s="36">
        <v>6178507</v>
      </c>
      <c r="D414" s="77">
        <v>2473</v>
      </c>
      <c r="E414" s="37">
        <f t="shared" si="56"/>
        <v>2498.385361908613</v>
      </c>
      <c r="F414" s="38">
        <f t="shared" si="57"/>
        <v>0.685046465487262</v>
      </c>
      <c r="G414" s="39">
        <f t="shared" si="58"/>
        <v>689.18709017641243</v>
      </c>
      <c r="H414" s="39">
        <f t="shared" si="59"/>
        <v>274.37973467581514</v>
      </c>
      <c r="I414" s="68">
        <f t="shared" si="60"/>
        <v>963.56682485222757</v>
      </c>
      <c r="J414" s="40">
        <f t="shared" si="61"/>
        <v>-35.453845465439485</v>
      </c>
      <c r="K414" s="37">
        <f t="shared" si="62"/>
        <v>928.11297938678808</v>
      </c>
      <c r="L414" s="37">
        <f t="shared" si="63"/>
        <v>2382900.7578595588</v>
      </c>
      <c r="M414" s="37">
        <f t="shared" si="64"/>
        <v>2295223.3980235271</v>
      </c>
      <c r="N414" s="63"/>
      <c r="O414" s="74"/>
      <c r="P414" s="69"/>
    </row>
    <row r="415" spans="1:16" s="34" customFormat="1" x14ac:dyDescent="0.2">
      <c r="A415" s="33">
        <v>5040</v>
      </c>
      <c r="B415" s="34" t="s">
        <v>485</v>
      </c>
      <c r="C415" s="36">
        <v>3763087</v>
      </c>
      <c r="D415" s="77">
        <v>1585</v>
      </c>
      <c r="E415" s="37">
        <f t="shared" si="56"/>
        <v>2374.1873817034702</v>
      </c>
      <c r="F415" s="38">
        <f t="shared" si="57"/>
        <v>0.65099191623422237</v>
      </c>
      <c r="G415" s="39">
        <f t="shared" si="58"/>
        <v>763.70587829949818</v>
      </c>
      <c r="H415" s="39">
        <f t="shared" si="59"/>
        <v>317.84902774761514</v>
      </c>
      <c r="I415" s="68">
        <f t="shared" si="60"/>
        <v>1081.5549060471133</v>
      </c>
      <c r="J415" s="40">
        <f t="shared" si="61"/>
        <v>-35.453845465439485</v>
      </c>
      <c r="K415" s="37">
        <f t="shared" si="62"/>
        <v>1046.1010605816737</v>
      </c>
      <c r="L415" s="37">
        <f t="shared" si="63"/>
        <v>1714264.5260846745</v>
      </c>
      <c r="M415" s="37">
        <f t="shared" si="64"/>
        <v>1658070.1810219528</v>
      </c>
      <c r="N415" s="63"/>
      <c r="O415" s="74"/>
      <c r="P415" s="69"/>
    </row>
    <row r="416" spans="1:16" s="34" customFormat="1" x14ac:dyDescent="0.2">
      <c r="A416" s="33">
        <v>5041</v>
      </c>
      <c r="B416" s="34" t="s">
        <v>486</v>
      </c>
      <c r="C416" s="36">
        <v>5203643</v>
      </c>
      <c r="D416" s="77">
        <v>2094</v>
      </c>
      <c r="E416" s="37">
        <f t="shared" si="56"/>
        <v>2485.0253104106973</v>
      </c>
      <c r="F416" s="38">
        <f t="shared" si="57"/>
        <v>0.68138319712325623</v>
      </c>
      <c r="G416" s="39">
        <f t="shared" si="58"/>
        <v>697.2031210751619</v>
      </c>
      <c r="H416" s="39">
        <f t="shared" si="59"/>
        <v>279.05575270008563</v>
      </c>
      <c r="I416" s="68">
        <f t="shared" si="60"/>
        <v>976.25887377524759</v>
      </c>
      <c r="J416" s="40">
        <f t="shared" si="61"/>
        <v>-35.453845465439485</v>
      </c>
      <c r="K416" s="37">
        <f t="shared" si="62"/>
        <v>940.80502830980811</v>
      </c>
      <c r="L416" s="37">
        <f t="shared" si="63"/>
        <v>2044286.0816853684</v>
      </c>
      <c r="M416" s="37">
        <f t="shared" si="64"/>
        <v>1970045.7292807382</v>
      </c>
      <c r="N416" s="63"/>
      <c r="O416" s="74"/>
      <c r="P416" s="69"/>
    </row>
    <row r="417" spans="1:16" s="34" customFormat="1" x14ac:dyDescent="0.2">
      <c r="A417" s="33">
        <v>5042</v>
      </c>
      <c r="B417" s="34" t="s">
        <v>487</v>
      </c>
      <c r="C417" s="36">
        <v>3949083</v>
      </c>
      <c r="D417" s="77">
        <v>1379</v>
      </c>
      <c r="E417" s="37">
        <f t="shared" si="56"/>
        <v>2863.7295141406817</v>
      </c>
      <c r="F417" s="38">
        <f t="shared" si="57"/>
        <v>0.78522225261316081</v>
      </c>
      <c r="G417" s="39">
        <f t="shared" si="58"/>
        <v>469.98059883717133</v>
      </c>
      <c r="H417" s="39">
        <f t="shared" si="59"/>
        <v>146.50928139459114</v>
      </c>
      <c r="I417" s="68">
        <f t="shared" si="60"/>
        <v>616.48988023176253</v>
      </c>
      <c r="J417" s="40">
        <f t="shared" si="61"/>
        <v>-35.453845465439485</v>
      </c>
      <c r="K417" s="37">
        <f t="shared" si="62"/>
        <v>581.03603476632304</v>
      </c>
      <c r="L417" s="37">
        <f t="shared" si="63"/>
        <v>850139.54483960057</v>
      </c>
      <c r="M417" s="37">
        <f t="shared" si="64"/>
        <v>801248.69194275944</v>
      </c>
      <c r="N417" s="63"/>
      <c r="O417" s="74"/>
      <c r="P417" s="69"/>
    </row>
    <row r="418" spans="1:16" s="34" customFormat="1" x14ac:dyDescent="0.2">
      <c r="A418" s="33">
        <v>5043</v>
      </c>
      <c r="B418" s="34" t="s">
        <v>488</v>
      </c>
      <c r="C418" s="36">
        <v>1175949</v>
      </c>
      <c r="D418" s="77">
        <v>474</v>
      </c>
      <c r="E418" s="37">
        <f t="shared" si="56"/>
        <v>2480.9050632911394</v>
      </c>
      <c r="F418" s="38">
        <f t="shared" si="57"/>
        <v>0.68025344317527803</v>
      </c>
      <c r="G418" s="39">
        <f t="shared" si="58"/>
        <v>699.6752693468967</v>
      </c>
      <c r="H418" s="39">
        <f t="shared" si="59"/>
        <v>280.49783919193089</v>
      </c>
      <c r="I418" s="68">
        <f t="shared" si="60"/>
        <v>980.17310853882759</v>
      </c>
      <c r="J418" s="40">
        <f t="shared" si="61"/>
        <v>-35.453845465439485</v>
      </c>
      <c r="K418" s="37">
        <f t="shared" si="62"/>
        <v>944.71926307338811</v>
      </c>
      <c r="L418" s="37">
        <f t="shared" si="63"/>
        <v>464602.05344740429</v>
      </c>
      <c r="M418" s="37">
        <f t="shared" si="64"/>
        <v>447796.93069678597</v>
      </c>
      <c r="N418" s="63"/>
      <c r="O418" s="74"/>
      <c r="P418" s="69"/>
    </row>
    <row r="419" spans="1:16" s="34" customFormat="1" x14ac:dyDescent="0.2">
      <c r="A419" s="33">
        <v>5044</v>
      </c>
      <c r="B419" s="34" t="s">
        <v>489</v>
      </c>
      <c r="C419" s="36">
        <v>2573478</v>
      </c>
      <c r="D419" s="77">
        <v>902</v>
      </c>
      <c r="E419" s="37">
        <f t="shared" si="56"/>
        <v>2853.0798226164079</v>
      </c>
      <c r="F419" s="38">
        <f t="shared" si="57"/>
        <v>0.78230215323679397</v>
      </c>
      <c r="G419" s="39">
        <f t="shared" si="58"/>
        <v>476.37041375173555</v>
      </c>
      <c r="H419" s="39">
        <f t="shared" si="59"/>
        <v>150.23667342808696</v>
      </c>
      <c r="I419" s="68">
        <f t="shared" si="60"/>
        <v>626.60708717982254</v>
      </c>
      <c r="J419" s="40">
        <f t="shared" si="61"/>
        <v>-35.453845465439485</v>
      </c>
      <c r="K419" s="37">
        <f t="shared" si="62"/>
        <v>591.15324171438306</v>
      </c>
      <c r="L419" s="37">
        <f t="shared" si="63"/>
        <v>565199.5926361999</v>
      </c>
      <c r="M419" s="37">
        <f t="shared" si="64"/>
        <v>533220.22402637347</v>
      </c>
      <c r="N419" s="63"/>
      <c r="O419" s="74"/>
      <c r="P419" s="69"/>
    </row>
    <row r="420" spans="1:16" s="34" customFormat="1" x14ac:dyDescent="0.2">
      <c r="A420" s="33">
        <v>5045</v>
      </c>
      <c r="B420" s="34" t="s">
        <v>490</v>
      </c>
      <c r="C420" s="36">
        <v>7211171</v>
      </c>
      <c r="D420" s="77">
        <v>2400</v>
      </c>
      <c r="E420" s="37">
        <f t="shared" si="56"/>
        <v>3004.6545833333334</v>
      </c>
      <c r="F420" s="38">
        <f t="shared" si="57"/>
        <v>0.82386329735384201</v>
      </c>
      <c r="G420" s="39">
        <f t="shared" si="58"/>
        <v>385.42555732158024</v>
      </c>
      <c r="H420" s="39">
        <f t="shared" si="59"/>
        <v>97.185507177163018</v>
      </c>
      <c r="I420" s="68">
        <f t="shared" si="60"/>
        <v>482.61106449874325</v>
      </c>
      <c r="J420" s="40">
        <f t="shared" si="61"/>
        <v>-35.453845465439485</v>
      </c>
      <c r="K420" s="37">
        <f t="shared" si="62"/>
        <v>447.15721903330376</v>
      </c>
      <c r="L420" s="37">
        <f t="shared" si="63"/>
        <v>1158266.5547969837</v>
      </c>
      <c r="M420" s="37">
        <f t="shared" si="64"/>
        <v>1073177.325679929</v>
      </c>
      <c r="N420" s="63"/>
      <c r="O420" s="74"/>
      <c r="P420" s="69"/>
    </row>
    <row r="421" spans="1:16" s="34" customFormat="1" x14ac:dyDescent="0.2">
      <c r="A421" s="33">
        <v>5046</v>
      </c>
      <c r="B421" s="34" t="s">
        <v>491</v>
      </c>
      <c r="C421" s="36">
        <v>3302138</v>
      </c>
      <c r="D421" s="77">
        <v>1268</v>
      </c>
      <c r="E421" s="37">
        <f t="shared" si="56"/>
        <v>2604.2097791798105</v>
      </c>
      <c r="F421" s="38">
        <f t="shared" si="57"/>
        <v>0.71406306321440427</v>
      </c>
      <c r="G421" s="39">
        <f t="shared" si="58"/>
        <v>625.69243981369402</v>
      </c>
      <c r="H421" s="39">
        <f t="shared" si="59"/>
        <v>237.34118863089603</v>
      </c>
      <c r="I421" s="68">
        <f t="shared" si="60"/>
        <v>863.03362844459002</v>
      </c>
      <c r="J421" s="40">
        <f t="shared" si="61"/>
        <v>-35.453845465439485</v>
      </c>
      <c r="K421" s="37">
        <f t="shared" si="62"/>
        <v>827.57978297915054</v>
      </c>
      <c r="L421" s="37">
        <f t="shared" si="63"/>
        <v>1094326.6408677401</v>
      </c>
      <c r="M421" s="37">
        <f t="shared" si="64"/>
        <v>1049371.1648175628</v>
      </c>
      <c r="N421" s="63"/>
      <c r="O421" s="74"/>
      <c r="P421" s="69"/>
    </row>
    <row r="422" spans="1:16" s="34" customFormat="1" x14ac:dyDescent="0.2">
      <c r="A422" s="33">
        <v>5047</v>
      </c>
      <c r="B422" s="34" t="s">
        <v>492</v>
      </c>
      <c r="C422" s="36">
        <v>11106548</v>
      </c>
      <c r="D422" s="77">
        <v>3845</v>
      </c>
      <c r="E422" s="37">
        <f t="shared" si="56"/>
        <v>2888.5690507152144</v>
      </c>
      <c r="F422" s="38">
        <f t="shared" si="57"/>
        <v>0.79203314615831266</v>
      </c>
      <c r="G422" s="39">
        <f t="shared" si="58"/>
        <v>455.07687689245165</v>
      </c>
      <c r="H422" s="39">
        <f t="shared" si="59"/>
        <v>137.81544359350468</v>
      </c>
      <c r="I422" s="68">
        <f t="shared" si="60"/>
        <v>592.89232048595636</v>
      </c>
      <c r="J422" s="40">
        <f t="shared" si="61"/>
        <v>-35.453845465439485</v>
      </c>
      <c r="K422" s="37">
        <f t="shared" si="62"/>
        <v>557.43847502051688</v>
      </c>
      <c r="L422" s="37">
        <f t="shared" si="63"/>
        <v>2279670.9722685022</v>
      </c>
      <c r="M422" s="37">
        <f t="shared" si="64"/>
        <v>2143350.9364538873</v>
      </c>
      <c r="N422" s="63"/>
      <c r="O422" s="74"/>
      <c r="P422" s="69"/>
    </row>
    <row r="423" spans="1:16" s="34" customFormat="1" x14ac:dyDescent="0.2">
      <c r="A423" s="33">
        <v>5048</v>
      </c>
      <c r="B423" s="34" t="s">
        <v>493</v>
      </c>
      <c r="C423" s="36">
        <v>1507670</v>
      </c>
      <c r="D423" s="77">
        <v>618</v>
      </c>
      <c r="E423" s="37">
        <f t="shared" si="56"/>
        <v>2439.5954692556634</v>
      </c>
      <c r="F423" s="38">
        <f t="shared" si="57"/>
        <v>0.66892653107589806</v>
      </c>
      <c r="G423" s="39">
        <f t="shared" si="58"/>
        <v>724.46102576818225</v>
      </c>
      <c r="H423" s="39">
        <f t="shared" si="59"/>
        <v>294.95619710434755</v>
      </c>
      <c r="I423" s="68">
        <f t="shared" si="60"/>
        <v>1019.4172228725298</v>
      </c>
      <c r="J423" s="40">
        <f t="shared" si="61"/>
        <v>-35.453845465439485</v>
      </c>
      <c r="K423" s="37">
        <f t="shared" si="62"/>
        <v>983.96337740709032</v>
      </c>
      <c r="L423" s="37">
        <f t="shared" si="63"/>
        <v>629999.8437352234</v>
      </c>
      <c r="M423" s="37">
        <f t="shared" si="64"/>
        <v>608089.36723758187</v>
      </c>
      <c r="N423" s="63"/>
      <c r="O423" s="74"/>
      <c r="P423" s="69"/>
    </row>
    <row r="424" spans="1:16" s="34" customFormat="1" x14ac:dyDescent="0.2">
      <c r="A424" s="33">
        <v>5049</v>
      </c>
      <c r="B424" s="34" t="s">
        <v>494</v>
      </c>
      <c r="C424" s="36">
        <v>3549690</v>
      </c>
      <c r="D424" s="77">
        <v>1105</v>
      </c>
      <c r="E424" s="37">
        <f t="shared" si="56"/>
        <v>3212.389140271493</v>
      </c>
      <c r="F424" s="38">
        <f t="shared" si="57"/>
        <v>0.88082321481082482</v>
      </c>
      <c r="G424" s="39">
        <f t="shared" si="58"/>
        <v>260.7848231586845</v>
      </c>
      <c r="H424" s="39">
        <f t="shared" si="59"/>
        <v>24.478412248807171</v>
      </c>
      <c r="I424" s="68">
        <f t="shared" si="60"/>
        <v>285.26323540749166</v>
      </c>
      <c r="J424" s="40">
        <f t="shared" si="61"/>
        <v>-35.453845465439485</v>
      </c>
      <c r="K424" s="37">
        <f t="shared" si="62"/>
        <v>249.80938994205218</v>
      </c>
      <c r="L424" s="37">
        <f t="shared" si="63"/>
        <v>315215.87512527831</v>
      </c>
      <c r="M424" s="37">
        <f t="shared" si="64"/>
        <v>276039.37588596763</v>
      </c>
      <c r="N424" s="63"/>
      <c r="O424" s="74"/>
      <c r="P424" s="69"/>
    </row>
    <row r="425" spans="1:16" s="34" customFormat="1" x14ac:dyDescent="0.2">
      <c r="A425" s="33">
        <v>5050</v>
      </c>
      <c r="B425" s="34" t="s">
        <v>495</v>
      </c>
      <c r="C425" s="36">
        <v>15308175</v>
      </c>
      <c r="D425" s="77">
        <v>4492</v>
      </c>
      <c r="E425" s="37">
        <f t="shared" si="56"/>
        <v>3407.8751113089938</v>
      </c>
      <c r="F425" s="38">
        <f t="shared" si="57"/>
        <v>0.93442462296560236</v>
      </c>
      <c r="G425" s="39">
        <f t="shared" si="58"/>
        <v>143.493240536184</v>
      </c>
      <c r="H425" s="39">
        <f t="shared" si="59"/>
        <v>0</v>
      </c>
      <c r="I425" s="68">
        <f t="shared" si="60"/>
        <v>143.493240536184</v>
      </c>
      <c r="J425" s="40">
        <f t="shared" si="61"/>
        <v>-35.453845465439485</v>
      </c>
      <c r="K425" s="37">
        <f t="shared" si="62"/>
        <v>108.03939507074452</v>
      </c>
      <c r="L425" s="37">
        <f t="shared" si="63"/>
        <v>644571.63648853858</v>
      </c>
      <c r="M425" s="37">
        <f t="shared" si="64"/>
        <v>485312.9626577844</v>
      </c>
      <c r="N425" s="63"/>
      <c r="O425" s="74"/>
      <c r="P425" s="69"/>
    </row>
    <row r="426" spans="1:16" s="34" customFormat="1" x14ac:dyDescent="0.2">
      <c r="A426" s="33">
        <v>5051</v>
      </c>
      <c r="B426" s="34" t="s">
        <v>496</v>
      </c>
      <c r="C426" s="36">
        <v>15146964</v>
      </c>
      <c r="D426" s="77">
        <v>5117</v>
      </c>
      <c r="E426" s="37">
        <f t="shared" si="56"/>
        <v>2960.1258549931599</v>
      </c>
      <c r="F426" s="38">
        <f t="shared" si="57"/>
        <v>0.81165371254472563</v>
      </c>
      <c r="G426" s="39">
        <f t="shared" si="58"/>
        <v>412.14279432568435</v>
      </c>
      <c r="H426" s="39">
        <f t="shared" si="59"/>
        <v>112.77056209622376</v>
      </c>
      <c r="I426" s="68">
        <f t="shared" si="60"/>
        <v>524.91335642190813</v>
      </c>
      <c r="J426" s="40">
        <f t="shared" si="61"/>
        <v>-35.453845465439485</v>
      </c>
      <c r="K426" s="37">
        <f t="shared" si="62"/>
        <v>489.45951095646865</v>
      </c>
      <c r="L426" s="37">
        <f t="shared" si="63"/>
        <v>2685981.6448109038</v>
      </c>
      <c r="M426" s="37">
        <f t="shared" si="64"/>
        <v>2504564.31756425</v>
      </c>
      <c r="N426" s="63"/>
      <c r="O426" s="74"/>
      <c r="P426" s="69"/>
    </row>
    <row r="427" spans="1:16" s="34" customFormat="1" x14ac:dyDescent="0.2">
      <c r="A427" s="33">
        <v>5052</v>
      </c>
      <c r="B427" s="34" t="s">
        <v>497</v>
      </c>
      <c r="C427" s="36">
        <v>1552930</v>
      </c>
      <c r="D427" s="77">
        <v>582</v>
      </c>
      <c r="E427" s="37">
        <f t="shared" si="56"/>
        <v>2668.2646048109964</v>
      </c>
      <c r="F427" s="38">
        <f t="shared" si="57"/>
        <v>0.73162661948761454</v>
      </c>
      <c r="G427" s="39">
        <f t="shared" si="58"/>
        <v>587.25954443498244</v>
      </c>
      <c r="H427" s="39">
        <f t="shared" si="59"/>
        <v>214.921999659981</v>
      </c>
      <c r="I427" s="68">
        <f t="shared" si="60"/>
        <v>802.18154409496344</v>
      </c>
      <c r="J427" s="40">
        <f t="shared" si="61"/>
        <v>-35.453845465439485</v>
      </c>
      <c r="K427" s="37">
        <f t="shared" si="62"/>
        <v>766.72769862952396</v>
      </c>
      <c r="L427" s="37">
        <f t="shared" si="63"/>
        <v>466869.65866326872</v>
      </c>
      <c r="M427" s="37">
        <f t="shared" si="64"/>
        <v>446235.52060238295</v>
      </c>
      <c r="N427" s="63"/>
      <c r="O427" s="74"/>
      <c r="P427" s="69"/>
    </row>
    <row r="428" spans="1:16" s="34" customFormat="1" x14ac:dyDescent="0.2">
      <c r="A428" s="33">
        <v>5053</v>
      </c>
      <c r="B428" s="34" t="s">
        <v>498</v>
      </c>
      <c r="C428" s="36">
        <v>19338636</v>
      </c>
      <c r="D428" s="77">
        <v>6785</v>
      </c>
      <c r="E428" s="37">
        <f t="shared" si="56"/>
        <v>2850.2042741341193</v>
      </c>
      <c r="F428" s="38">
        <f t="shared" si="57"/>
        <v>0.78151369027420903</v>
      </c>
      <c r="G428" s="39">
        <f t="shared" si="58"/>
        <v>478.09574284110874</v>
      </c>
      <c r="H428" s="39">
        <f t="shared" si="59"/>
        <v>151.24311539688799</v>
      </c>
      <c r="I428" s="68">
        <f t="shared" si="60"/>
        <v>629.33885823799676</v>
      </c>
      <c r="J428" s="40">
        <f t="shared" si="61"/>
        <v>-35.453845465439485</v>
      </c>
      <c r="K428" s="37">
        <f t="shared" si="62"/>
        <v>593.88501277255727</v>
      </c>
      <c r="L428" s="37">
        <f t="shared" si="63"/>
        <v>4270064.1531448076</v>
      </c>
      <c r="M428" s="37">
        <f t="shared" si="64"/>
        <v>4029509.8116618013</v>
      </c>
      <c r="N428" s="63"/>
      <c r="O428" s="74"/>
      <c r="P428" s="69"/>
    </row>
    <row r="429" spans="1:16" s="34" customFormat="1" x14ac:dyDescent="0.2">
      <c r="A429" s="33">
        <v>5054</v>
      </c>
      <c r="B429" s="34" t="s">
        <v>499</v>
      </c>
      <c r="C429" s="36">
        <v>27749286</v>
      </c>
      <c r="D429" s="77">
        <v>10090</v>
      </c>
      <c r="E429" s="37">
        <f t="shared" si="56"/>
        <v>2750.1770069375621</v>
      </c>
      <c r="F429" s="38">
        <f t="shared" si="57"/>
        <v>0.75408664603592401</v>
      </c>
      <c r="G429" s="39">
        <f t="shared" si="58"/>
        <v>538.11210315904304</v>
      </c>
      <c r="H429" s="39">
        <f t="shared" si="59"/>
        <v>186.25265891568301</v>
      </c>
      <c r="I429" s="68">
        <f t="shared" si="60"/>
        <v>724.36476207472606</v>
      </c>
      <c r="J429" s="40">
        <f t="shared" si="61"/>
        <v>-35.453845465439485</v>
      </c>
      <c r="K429" s="37">
        <f t="shared" si="62"/>
        <v>688.91091660928657</v>
      </c>
      <c r="L429" s="37">
        <f t="shared" si="63"/>
        <v>7308840.4493339863</v>
      </c>
      <c r="M429" s="37">
        <f t="shared" si="64"/>
        <v>6951111.1485877018</v>
      </c>
      <c r="N429" s="63"/>
      <c r="O429" s="74"/>
      <c r="P429" s="69"/>
    </row>
    <row r="430" spans="1:16" s="34" customFormat="1" x14ac:dyDescent="0.2">
      <c r="A430" s="33"/>
      <c r="C430" s="36"/>
      <c r="D430" s="77"/>
      <c r="E430" s="37"/>
      <c r="F430" s="38"/>
      <c r="G430" s="39"/>
      <c r="H430" s="39"/>
      <c r="I430" s="68"/>
      <c r="J430" s="40"/>
      <c r="K430" s="37"/>
      <c r="L430" s="37"/>
      <c r="M430" s="37"/>
      <c r="N430" s="63"/>
      <c r="O430" s="74"/>
      <c r="P430" s="69"/>
    </row>
    <row r="431" spans="1:16" s="34" customFormat="1" x14ac:dyDescent="0.2">
      <c r="A431" s="33"/>
      <c r="C431" s="36"/>
      <c r="D431" s="77"/>
      <c r="E431" s="37"/>
      <c r="F431" s="38"/>
      <c r="G431" s="39"/>
      <c r="H431" s="39"/>
      <c r="I431" s="68"/>
      <c r="J431" s="40"/>
      <c r="K431" s="37"/>
      <c r="L431" s="37"/>
      <c r="M431" s="37"/>
      <c r="N431" s="63"/>
      <c r="O431" s="74"/>
      <c r="P431" s="69"/>
    </row>
    <row r="432" spans="1:16" s="34" customFormat="1" x14ac:dyDescent="0.2">
      <c r="A432" s="33"/>
      <c r="C432" s="36"/>
      <c r="D432" s="77"/>
      <c r="E432" s="37"/>
      <c r="F432" s="38"/>
      <c r="G432" s="39"/>
      <c r="H432" s="39"/>
      <c r="I432" s="68"/>
      <c r="J432" s="40"/>
      <c r="K432" s="37"/>
      <c r="L432" s="37"/>
      <c r="M432" s="37"/>
      <c r="N432" s="63"/>
      <c r="O432" s="74"/>
      <c r="P432" s="69"/>
    </row>
    <row r="433" spans="1:16" s="34" customFormat="1" x14ac:dyDescent="0.2">
      <c r="A433" s="33"/>
      <c r="C433" s="36"/>
      <c r="D433" s="77"/>
      <c r="E433" s="37"/>
      <c r="F433" s="38"/>
      <c r="G433" s="39"/>
      <c r="H433" s="39"/>
      <c r="I433" s="68"/>
      <c r="J433" s="40"/>
      <c r="K433" s="37"/>
      <c r="L433" s="37"/>
      <c r="M433" s="37"/>
      <c r="N433" s="63"/>
      <c r="O433" s="74"/>
      <c r="P433" s="69"/>
    </row>
    <row r="434" spans="1:16" s="34" customFormat="1" x14ac:dyDescent="0.2">
      <c r="A434" s="33"/>
      <c r="C434" s="36"/>
      <c r="D434" s="36"/>
      <c r="E434" s="37"/>
      <c r="F434" s="38"/>
      <c r="G434" s="39"/>
      <c r="H434" s="39"/>
      <c r="I434" s="37"/>
      <c r="J434" s="40"/>
      <c r="K434" s="37"/>
      <c r="L434" s="37"/>
      <c r="M434" s="37"/>
      <c r="N434" s="63"/>
      <c r="O434" s="74"/>
      <c r="P434" s="69"/>
    </row>
    <row r="435" spans="1:16" s="60" customFormat="1" ht="13.5" thickBot="1" x14ac:dyDescent="0.25">
      <c r="A435" s="44"/>
      <c r="B435" s="44" t="s">
        <v>32</v>
      </c>
      <c r="C435" s="45">
        <f>SUM(C8:C433)</f>
        <v>19313284074</v>
      </c>
      <c r="D435" s="46">
        <f>SUM(D8:D433)</f>
        <v>5295619</v>
      </c>
      <c r="E435" s="46">
        <f>(C435)/D435</f>
        <v>3647.0305122026339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187750057.66984519</v>
      </c>
      <c r="M435" s="46">
        <f>SUM(M8:M433)</f>
        <v>6.7986547946929932E-8</v>
      </c>
    </row>
    <row r="436" spans="1:16" s="34" customFormat="1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</row>
    <row r="437" spans="1:16" s="34" customFormat="1" x14ac:dyDescent="0.2">
      <c r="A437" s="52" t="s">
        <v>33</v>
      </c>
      <c r="B437" s="52"/>
      <c r="C437" s="52"/>
      <c r="D437" s="53">
        <f>L435</f>
        <v>187750057.66984519</v>
      </c>
      <c r="E437" s="54" t="s">
        <v>34</v>
      </c>
      <c r="F437" s="55">
        <f>D435</f>
        <v>5295619</v>
      </c>
      <c r="G437" s="54" t="s">
        <v>35</v>
      </c>
      <c r="H437" s="54"/>
      <c r="I437" s="56">
        <f>-L435/D435</f>
        <v>-35.453845465439485</v>
      </c>
      <c r="J437" s="57" t="s">
        <v>36</v>
      </c>
      <c r="M437" s="58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fitToHeight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7"/>
  <sheetViews>
    <sheetView workbookViewId="0">
      <pane xSplit="2" ySplit="7" topLeftCell="C388" activePane="bottomRight" state="frozen"/>
      <selection pane="topRight" activeCell="C1" sqref="C1"/>
      <selection pane="bottomLeft" activeCell="A8" sqref="A8"/>
      <selection pane="bottomRight" activeCell="A8" sqref="A8:D429"/>
    </sheetView>
  </sheetViews>
  <sheetFormatPr baseColWidth="10" defaultColWidth="8.7109375" defaultRowHeight="12.75" x14ac:dyDescent="0.2"/>
  <cols>
    <col min="1" max="1" width="6.42578125" style="2" customWidth="1"/>
    <col min="2" max="2" width="14" style="2" bestFit="1" customWidth="1"/>
    <col min="3" max="3" width="14.5703125" style="2" customWidth="1"/>
    <col min="4" max="4" width="12.28515625" style="2" bestFit="1" customWidth="1"/>
    <col min="5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3" width="13" style="2" bestFit="1" customWidth="1"/>
    <col min="14" max="14" width="12.85546875" style="2" customWidth="1"/>
    <col min="15" max="15" width="14.42578125" style="2" customWidth="1"/>
    <col min="16" max="235" width="11.42578125" style="2" customWidth="1"/>
    <col min="236" max="16384" width="8.7109375" style="2"/>
  </cols>
  <sheetData>
    <row r="1" spans="1:15" ht="22.5" customHeight="1" x14ac:dyDescent="0.2">
      <c r="A1" s="78" t="s">
        <v>67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15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66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15" x14ac:dyDescent="0.2">
      <c r="A3" s="81"/>
      <c r="B3" s="81"/>
      <c r="C3" s="8" t="s">
        <v>56</v>
      </c>
      <c r="D3" s="9" t="s">
        <v>63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2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53</v>
      </c>
      <c r="O4" s="17" t="s">
        <v>58</v>
      </c>
    </row>
    <row r="5" spans="1:15" s="34" customFormat="1" x14ac:dyDescent="0.2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57</v>
      </c>
      <c r="N5" s="27"/>
      <c r="O5" s="27"/>
    </row>
    <row r="6" spans="1:15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15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s="34" customFormat="1" x14ac:dyDescent="0.2">
      <c r="A8" s="33">
        <v>101</v>
      </c>
      <c r="B8" s="34" t="s">
        <v>84</v>
      </c>
      <c r="C8" s="36">
        <v>754056018</v>
      </c>
      <c r="D8" s="36">
        <v>31037</v>
      </c>
      <c r="E8" s="37">
        <f>(C8)/D8</f>
        <v>24295.389953925958</v>
      </c>
      <c r="F8" s="38">
        <f>IF(ISNUMBER(C8),E8/E$435,"")</f>
        <v>0.79747866655490529</v>
      </c>
      <c r="G8" s="39">
        <f>(E$435-E8)*0.6</f>
        <v>3701.9182905243651</v>
      </c>
      <c r="H8" s="39">
        <f>IF(E8&gt;=E$435*0.9,0,IF(E8&lt;0.9*E$435,(E$435*0.9-E8)*0.35))</f>
        <v>1093.1684541378834</v>
      </c>
      <c r="I8" s="37">
        <f t="shared" ref="I8" si="1">G8+H8</f>
        <v>4795.0867446622487</v>
      </c>
      <c r="J8" s="40">
        <f>I$437</f>
        <v>-348.71845299760145</v>
      </c>
      <c r="K8" s="37">
        <f t="shared" ref="K8" si="2">I8+J8</f>
        <v>4446.3682916646476</v>
      </c>
      <c r="L8" s="37">
        <f t="shared" ref="L8" si="3">(I8*D8)</f>
        <v>148825107.29408222</v>
      </c>
      <c r="M8" s="37">
        <f t="shared" ref="M8" si="4">(K8*D8)</f>
        <v>138001932.66839567</v>
      </c>
      <c r="N8" s="41">
        <f>'jan-sep'!M8</f>
        <v>116068649.06042252</v>
      </c>
      <c r="O8" s="41">
        <f>M8-N8</f>
        <v>21933283.607973143</v>
      </c>
    </row>
    <row r="9" spans="1:15" s="34" customFormat="1" x14ac:dyDescent="0.2">
      <c r="A9" s="33">
        <v>104</v>
      </c>
      <c r="B9" s="34" t="s">
        <v>85</v>
      </c>
      <c r="C9" s="36">
        <v>846111094</v>
      </c>
      <c r="D9" s="36">
        <v>32588</v>
      </c>
      <c r="E9" s="37">
        <f t="shared" ref="E9:E72" si="5">(C9)/D9</f>
        <v>25963.885295200689</v>
      </c>
      <c r="F9" s="38">
        <f t="shared" ref="F9:F72" si="6">IF(ISNUMBER(C9),E9/E$435,"")</f>
        <v>0.85224582371666269</v>
      </c>
      <c r="G9" s="39">
        <f t="shared" ref="G9:G72" si="7">(E$435-E9)*0.6</f>
        <v>2700.8210857595263</v>
      </c>
      <c r="H9" s="39">
        <f t="shared" ref="H9:H72" si="8">IF(E9&gt;=E$435*0.9,0,IF(E9&lt;0.9*E$435,(E$435*0.9-E9)*0.35))</f>
        <v>509.19508469172757</v>
      </c>
      <c r="I9" s="37">
        <f t="shared" ref="I9:I72" si="9">G9+H9</f>
        <v>3210.0161704512539</v>
      </c>
      <c r="J9" s="40">
        <f t="shared" ref="J9:J72" si="10">I$437</f>
        <v>-348.71845299760145</v>
      </c>
      <c r="K9" s="37">
        <f t="shared" ref="K9:K72" si="11">I9+J9</f>
        <v>2861.2977174536522</v>
      </c>
      <c r="L9" s="37">
        <f t="shared" ref="L9:L72" si="12">(I9*D9)</f>
        <v>104608006.96266545</v>
      </c>
      <c r="M9" s="37">
        <f t="shared" ref="M9:M72" si="13">(K9*D9)</f>
        <v>93243970.016379625</v>
      </c>
      <c r="N9" s="41">
        <f>'jan-sep'!M9</f>
        <v>81465417.307776228</v>
      </c>
      <c r="O9" s="41">
        <f t="shared" ref="O9:O72" si="14">M9-N9</f>
        <v>11778552.708603397</v>
      </c>
    </row>
    <row r="10" spans="1:15" s="34" customFormat="1" x14ac:dyDescent="0.2">
      <c r="A10" s="33">
        <v>105</v>
      </c>
      <c r="B10" s="34" t="s">
        <v>86</v>
      </c>
      <c r="C10" s="36">
        <v>1341204852</v>
      </c>
      <c r="D10" s="36">
        <v>55543</v>
      </c>
      <c r="E10" s="37">
        <f t="shared" si="5"/>
        <v>24147.144590677493</v>
      </c>
      <c r="F10" s="38">
        <f t="shared" si="6"/>
        <v>0.79261261934057647</v>
      </c>
      <c r="G10" s="39">
        <f t="shared" si="7"/>
        <v>3790.8655084734437</v>
      </c>
      <c r="H10" s="39">
        <f t="shared" si="8"/>
        <v>1145.0543312748459</v>
      </c>
      <c r="I10" s="37">
        <f t="shared" si="9"/>
        <v>4935.9198397482896</v>
      </c>
      <c r="J10" s="40">
        <f t="shared" si="10"/>
        <v>-348.71845299760145</v>
      </c>
      <c r="K10" s="37">
        <f t="shared" si="11"/>
        <v>4587.2013867506885</v>
      </c>
      <c r="L10" s="37">
        <f t="shared" si="12"/>
        <v>274155795.65913928</v>
      </c>
      <c r="M10" s="37">
        <f t="shared" si="13"/>
        <v>254786926.62429348</v>
      </c>
      <c r="N10" s="41">
        <f>'jan-sep'!M10</f>
        <v>190772182.49523801</v>
      </c>
      <c r="O10" s="41">
        <f t="shared" si="14"/>
        <v>64014744.12905547</v>
      </c>
    </row>
    <row r="11" spans="1:15" s="34" customFormat="1" x14ac:dyDescent="0.2">
      <c r="A11" s="33">
        <v>106</v>
      </c>
      <c r="B11" s="34" t="s">
        <v>87</v>
      </c>
      <c r="C11" s="36">
        <v>2083985904</v>
      </c>
      <c r="D11" s="36">
        <v>80977</v>
      </c>
      <c r="E11" s="37">
        <f t="shared" si="5"/>
        <v>25735.528656285118</v>
      </c>
      <c r="F11" s="38">
        <f t="shared" si="6"/>
        <v>0.84475018161144422</v>
      </c>
      <c r="G11" s="39">
        <f t="shared" si="7"/>
        <v>2837.8350691088694</v>
      </c>
      <c r="H11" s="39">
        <f t="shared" si="8"/>
        <v>589.11990831217747</v>
      </c>
      <c r="I11" s="37">
        <f t="shared" si="9"/>
        <v>3426.9549774210468</v>
      </c>
      <c r="J11" s="40">
        <f t="shared" si="10"/>
        <v>-348.71845299760145</v>
      </c>
      <c r="K11" s="37">
        <f t="shared" si="11"/>
        <v>3078.2365244234452</v>
      </c>
      <c r="L11" s="37">
        <f t="shared" si="12"/>
        <v>277504533.20662409</v>
      </c>
      <c r="M11" s="37">
        <f t="shared" si="13"/>
        <v>249266359.03823733</v>
      </c>
      <c r="N11" s="41">
        <f>'jan-sep'!M11</f>
        <v>203610814.6323061</v>
      </c>
      <c r="O11" s="41">
        <f t="shared" si="14"/>
        <v>45655544.405931234</v>
      </c>
    </row>
    <row r="12" spans="1:15" s="34" customFormat="1" x14ac:dyDescent="0.2">
      <c r="A12" s="33">
        <v>111</v>
      </c>
      <c r="B12" s="34" t="s">
        <v>88</v>
      </c>
      <c r="C12" s="36">
        <v>151532384</v>
      </c>
      <c r="D12" s="36">
        <v>4540</v>
      </c>
      <c r="E12" s="37">
        <f t="shared" si="5"/>
        <v>33377.17709251101</v>
      </c>
      <c r="F12" s="38">
        <f t="shared" si="6"/>
        <v>1.0955817845105797</v>
      </c>
      <c r="G12" s="39">
        <f t="shared" si="7"/>
        <v>-1747.1539926266662</v>
      </c>
      <c r="H12" s="39">
        <f t="shared" si="8"/>
        <v>0</v>
      </c>
      <c r="I12" s="37">
        <f t="shared" si="9"/>
        <v>-1747.1539926266662</v>
      </c>
      <c r="J12" s="40">
        <f t="shared" si="10"/>
        <v>-348.71845299760145</v>
      </c>
      <c r="K12" s="37">
        <f t="shared" si="11"/>
        <v>-2095.8724456242676</v>
      </c>
      <c r="L12" s="37">
        <f t="shared" si="12"/>
        <v>-7932079.1265250649</v>
      </c>
      <c r="M12" s="37">
        <f t="shared" si="13"/>
        <v>-9515260.9031341746</v>
      </c>
      <c r="N12" s="41">
        <f>'jan-sep'!M12</f>
        <v>-5452828.3367615445</v>
      </c>
      <c r="O12" s="41">
        <f t="shared" si="14"/>
        <v>-4062432.5663726302</v>
      </c>
    </row>
    <row r="13" spans="1:15" s="34" customFormat="1" x14ac:dyDescent="0.2">
      <c r="A13" s="33">
        <v>118</v>
      </c>
      <c r="B13" s="34" t="s">
        <v>89</v>
      </c>
      <c r="C13" s="36">
        <v>32843441</v>
      </c>
      <c r="D13" s="36">
        <v>1399</v>
      </c>
      <c r="E13" s="37">
        <f t="shared" si="5"/>
        <v>23476.36954967834</v>
      </c>
      <c r="F13" s="38">
        <f t="shared" si="6"/>
        <v>0.77059491201960895</v>
      </c>
      <c r="G13" s="39">
        <f t="shared" si="7"/>
        <v>4193.3305330729354</v>
      </c>
      <c r="H13" s="39">
        <f t="shared" si="8"/>
        <v>1379.8255956245496</v>
      </c>
      <c r="I13" s="37">
        <f t="shared" si="9"/>
        <v>5573.1561286974847</v>
      </c>
      <c r="J13" s="40">
        <f t="shared" si="10"/>
        <v>-348.71845299760145</v>
      </c>
      <c r="K13" s="37">
        <f t="shared" si="11"/>
        <v>5224.4376756998836</v>
      </c>
      <c r="L13" s="37">
        <f t="shared" si="12"/>
        <v>7796845.4240477812</v>
      </c>
      <c r="M13" s="37">
        <f t="shared" si="13"/>
        <v>7308988.3083041376</v>
      </c>
      <c r="N13" s="41">
        <f>'jan-sep'!M13</f>
        <v>5327556.5103467181</v>
      </c>
      <c r="O13" s="41">
        <f t="shared" si="14"/>
        <v>1981431.7979574194</v>
      </c>
    </row>
    <row r="14" spans="1:15" s="34" customFormat="1" x14ac:dyDescent="0.2">
      <c r="A14" s="33">
        <v>119</v>
      </c>
      <c r="B14" s="34" t="s">
        <v>90</v>
      </c>
      <c r="C14" s="36">
        <v>86847016</v>
      </c>
      <c r="D14" s="36">
        <v>3567</v>
      </c>
      <c r="E14" s="37">
        <f t="shared" si="5"/>
        <v>24347.355200448557</v>
      </c>
      <c r="F14" s="38">
        <f t="shared" si="6"/>
        <v>0.79918438832280569</v>
      </c>
      <c r="G14" s="39">
        <f t="shared" si="7"/>
        <v>3670.7391426108056</v>
      </c>
      <c r="H14" s="39">
        <f t="shared" si="8"/>
        <v>1074.9806178549736</v>
      </c>
      <c r="I14" s="37">
        <f t="shared" si="9"/>
        <v>4745.7197604657795</v>
      </c>
      <c r="J14" s="40">
        <f t="shared" si="10"/>
        <v>-348.71845299760145</v>
      </c>
      <c r="K14" s="37">
        <f t="shared" si="11"/>
        <v>4397.0013074681783</v>
      </c>
      <c r="L14" s="37">
        <f t="shared" si="12"/>
        <v>16927982.385581434</v>
      </c>
      <c r="M14" s="37">
        <f t="shared" si="13"/>
        <v>15684103.663738992</v>
      </c>
      <c r="N14" s="41">
        <f>'jan-sep'!M14</f>
        <v>12616689.303971948</v>
      </c>
      <c r="O14" s="41">
        <f t="shared" si="14"/>
        <v>3067414.359767044</v>
      </c>
    </row>
    <row r="15" spans="1:15" s="34" customFormat="1" x14ac:dyDescent="0.2">
      <c r="A15" s="33">
        <v>121</v>
      </c>
      <c r="B15" s="34" t="s">
        <v>91</v>
      </c>
      <c r="C15" s="36">
        <v>16905787</v>
      </c>
      <c r="D15" s="36">
        <v>682</v>
      </c>
      <c r="E15" s="37">
        <f t="shared" si="5"/>
        <v>24788.543988269794</v>
      </c>
      <c r="F15" s="38">
        <f t="shared" si="6"/>
        <v>0.81366609233652543</v>
      </c>
      <c r="G15" s="39">
        <f t="shared" si="7"/>
        <v>3406.0258699180636</v>
      </c>
      <c r="H15" s="39">
        <f t="shared" si="8"/>
        <v>920.5645421175409</v>
      </c>
      <c r="I15" s="37">
        <f t="shared" si="9"/>
        <v>4326.5904120356045</v>
      </c>
      <c r="J15" s="40">
        <f t="shared" si="10"/>
        <v>-348.71845299760145</v>
      </c>
      <c r="K15" s="37">
        <f t="shared" si="11"/>
        <v>3977.8719590380028</v>
      </c>
      <c r="L15" s="37">
        <f t="shared" si="12"/>
        <v>2950734.6610082821</v>
      </c>
      <c r="M15" s="37">
        <f t="shared" si="13"/>
        <v>2712908.676063918</v>
      </c>
      <c r="N15" s="41">
        <f>'jan-sep'!M15</f>
        <v>938544.00025479915</v>
      </c>
      <c r="O15" s="41">
        <f t="shared" si="14"/>
        <v>1774364.6758091189</v>
      </c>
    </row>
    <row r="16" spans="1:15" s="34" customFormat="1" x14ac:dyDescent="0.2">
      <c r="A16" s="33">
        <v>122</v>
      </c>
      <c r="B16" s="34" t="s">
        <v>92</v>
      </c>
      <c r="C16" s="36">
        <v>135470486</v>
      </c>
      <c r="D16" s="36">
        <v>5337</v>
      </c>
      <c r="E16" s="37">
        <f t="shared" si="5"/>
        <v>25383.265130222971</v>
      </c>
      <c r="F16" s="38">
        <f t="shared" si="6"/>
        <v>0.8331873852302083</v>
      </c>
      <c r="G16" s="39">
        <f t="shared" si="7"/>
        <v>3049.1931847461569</v>
      </c>
      <c r="H16" s="39">
        <f t="shared" si="8"/>
        <v>712.41214243392869</v>
      </c>
      <c r="I16" s="37">
        <f t="shared" si="9"/>
        <v>3761.6053271800856</v>
      </c>
      <c r="J16" s="40">
        <f t="shared" si="10"/>
        <v>-348.71845299760145</v>
      </c>
      <c r="K16" s="37">
        <f t="shared" si="11"/>
        <v>3412.886874182484</v>
      </c>
      <c r="L16" s="37">
        <f t="shared" si="12"/>
        <v>20075687.631160118</v>
      </c>
      <c r="M16" s="37">
        <f t="shared" si="13"/>
        <v>18214577.247511916</v>
      </c>
      <c r="N16" s="41">
        <f>'jan-sep'!M16</f>
        <v>15383207.908592178</v>
      </c>
      <c r="O16" s="41">
        <f t="shared" si="14"/>
        <v>2831369.3389197383</v>
      </c>
    </row>
    <row r="17" spans="1:15" s="34" customFormat="1" x14ac:dyDescent="0.2">
      <c r="A17" s="33">
        <v>123</v>
      </c>
      <c r="B17" s="34" t="s">
        <v>93</v>
      </c>
      <c r="C17" s="36">
        <v>161417542</v>
      </c>
      <c r="D17" s="36">
        <v>5853</v>
      </c>
      <c r="E17" s="37">
        <f t="shared" si="5"/>
        <v>27578.599350760294</v>
      </c>
      <c r="F17" s="38">
        <f t="shared" si="6"/>
        <v>0.90524764893276932</v>
      </c>
      <c r="G17" s="39">
        <f t="shared" si="7"/>
        <v>1731.9926524237635</v>
      </c>
      <c r="H17" s="39">
        <f t="shared" si="8"/>
        <v>0</v>
      </c>
      <c r="I17" s="37">
        <f t="shared" si="9"/>
        <v>1731.9926524237635</v>
      </c>
      <c r="J17" s="40">
        <f t="shared" si="10"/>
        <v>-348.71845299760145</v>
      </c>
      <c r="K17" s="37">
        <f t="shared" si="11"/>
        <v>1383.2741994261621</v>
      </c>
      <c r="L17" s="37">
        <f t="shared" si="12"/>
        <v>10137352.994636288</v>
      </c>
      <c r="M17" s="37">
        <f t="shared" si="13"/>
        <v>8096303.8892413266</v>
      </c>
      <c r="N17" s="41">
        <f>'jan-sep'!M17</f>
        <v>8746739.8079051822</v>
      </c>
      <c r="O17" s="41">
        <f t="shared" si="14"/>
        <v>-650435.91866385564</v>
      </c>
    </row>
    <row r="18" spans="1:15" s="34" customFormat="1" x14ac:dyDescent="0.2">
      <c r="A18" s="33">
        <v>124</v>
      </c>
      <c r="B18" s="34" t="s">
        <v>94</v>
      </c>
      <c r="C18" s="36">
        <v>421108715</v>
      </c>
      <c r="D18" s="36">
        <v>15810</v>
      </c>
      <c r="E18" s="37">
        <f t="shared" si="5"/>
        <v>26635.592346616068</v>
      </c>
      <c r="F18" s="38">
        <f t="shared" si="6"/>
        <v>0.8742941236078815</v>
      </c>
      <c r="G18" s="39">
        <f t="shared" si="7"/>
        <v>2297.7968549102993</v>
      </c>
      <c r="H18" s="39">
        <f t="shared" si="8"/>
        <v>274.09761669634514</v>
      </c>
      <c r="I18" s="37">
        <f t="shared" si="9"/>
        <v>2571.8944716066444</v>
      </c>
      <c r="J18" s="40">
        <f t="shared" si="10"/>
        <v>-348.71845299760145</v>
      </c>
      <c r="K18" s="37">
        <f t="shared" si="11"/>
        <v>2223.1760186090428</v>
      </c>
      <c r="L18" s="37">
        <f t="shared" si="12"/>
        <v>40661651.596101046</v>
      </c>
      <c r="M18" s="37">
        <f t="shared" si="13"/>
        <v>35148412.854208969</v>
      </c>
      <c r="N18" s="41">
        <f>'jan-sep'!M18</f>
        <v>37966964.914997615</v>
      </c>
      <c r="O18" s="41">
        <f t="shared" si="14"/>
        <v>-2818552.0607886463</v>
      </c>
    </row>
    <row r="19" spans="1:15" s="34" customFormat="1" x14ac:dyDescent="0.2">
      <c r="A19" s="33">
        <v>125</v>
      </c>
      <c r="B19" s="34" t="s">
        <v>95</v>
      </c>
      <c r="C19" s="36">
        <v>286062980</v>
      </c>
      <c r="D19" s="36">
        <v>11414</v>
      </c>
      <c r="E19" s="37">
        <f t="shared" si="5"/>
        <v>25062.465393376555</v>
      </c>
      <c r="F19" s="38">
        <f t="shared" si="6"/>
        <v>0.82265736505532716</v>
      </c>
      <c r="G19" s="39">
        <f t="shared" si="7"/>
        <v>3241.6730268540073</v>
      </c>
      <c r="H19" s="39">
        <f t="shared" si="8"/>
        <v>824.69205033017454</v>
      </c>
      <c r="I19" s="37">
        <f t="shared" si="9"/>
        <v>4066.3650771841817</v>
      </c>
      <c r="J19" s="40">
        <f t="shared" si="10"/>
        <v>-348.71845299760145</v>
      </c>
      <c r="K19" s="37">
        <f t="shared" si="11"/>
        <v>3717.6466241865801</v>
      </c>
      <c r="L19" s="37">
        <f t="shared" si="12"/>
        <v>46413490.990980253</v>
      </c>
      <c r="M19" s="37">
        <f t="shared" si="13"/>
        <v>42433218.568465628</v>
      </c>
      <c r="N19" s="41">
        <f>'jan-sep'!M19</f>
        <v>37100679.939454935</v>
      </c>
      <c r="O19" s="41">
        <f t="shared" si="14"/>
        <v>5332538.6290106922</v>
      </c>
    </row>
    <row r="20" spans="1:15" s="34" customFormat="1" x14ac:dyDescent="0.2">
      <c r="A20" s="33">
        <v>127</v>
      </c>
      <c r="B20" s="34" t="s">
        <v>96</v>
      </c>
      <c r="C20" s="36">
        <v>92654570</v>
      </c>
      <c r="D20" s="36">
        <v>3831</v>
      </c>
      <c r="E20" s="37">
        <f t="shared" si="5"/>
        <v>24185.478987209604</v>
      </c>
      <c r="F20" s="38">
        <f t="shared" si="6"/>
        <v>0.79387091828072898</v>
      </c>
      <c r="G20" s="39">
        <f t="shared" si="7"/>
        <v>3767.8648705541773</v>
      </c>
      <c r="H20" s="39">
        <f t="shared" si="8"/>
        <v>1131.6372924886073</v>
      </c>
      <c r="I20" s="37">
        <f t="shared" si="9"/>
        <v>4899.5021630427846</v>
      </c>
      <c r="J20" s="40">
        <f t="shared" si="10"/>
        <v>-348.71845299760145</v>
      </c>
      <c r="K20" s="37">
        <f t="shared" si="11"/>
        <v>4550.7837100451834</v>
      </c>
      <c r="L20" s="37">
        <f t="shared" si="12"/>
        <v>18769992.786616907</v>
      </c>
      <c r="M20" s="37">
        <f t="shared" si="13"/>
        <v>17434052.393183097</v>
      </c>
      <c r="N20" s="41">
        <f>'jan-sep'!M20</f>
        <v>14071500.752457675</v>
      </c>
      <c r="O20" s="41">
        <f t="shared" si="14"/>
        <v>3362551.6407254227</v>
      </c>
    </row>
    <row r="21" spans="1:15" s="34" customFormat="1" x14ac:dyDescent="0.2">
      <c r="A21" s="33">
        <v>128</v>
      </c>
      <c r="B21" s="34" t="s">
        <v>97</v>
      </c>
      <c r="C21" s="36">
        <v>199580047</v>
      </c>
      <c r="D21" s="36">
        <v>8202</v>
      </c>
      <c r="E21" s="37">
        <f t="shared" si="5"/>
        <v>24333.095220677882</v>
      </c>
      <c r="F21" s="38">
        <f t="shared" si="6"/>
        <v>0.79871631476341087</v>
      </c>
      <c r="G21" s="39">
        <f t="shared" si="7"/>
        <v>3679.295130473211</v>
      </c>
      <c r="H21" s="39">
        <f t="shared" si="8"/>
        <v>1079.9716107747099</v>
      </c>
      <c r="I21" s="37">
        <f t="shared" si="9"/>
        <v>4759.2667412479204</v>
      </c>
      <c r="J21" s="40">
        <f t="shared" si="10"/>
        <v>-348.71845299760145</v>
      </c>
      <c r="K21" s="37">
        <f t="shared" si="11"/>
        <v>4410.5482882503193</v>
      </c>
      <c r="L21" s="37">
        <f t="shared" si="12"/>
        <v>39035505.811715446</v>
      </c>
      <c r="M21" s="37">
        <f t="shared" si="13"/>
        <v>36175317.060229115</v>
      </c>
      <c r="N21" s="41">
        <f>'jan-sep'!M21</f>
        <v>29315614.799545243</v>
      </c>
      <c r="O21" s="41">
        <f t="shared" si="14"/>
        <v>6859702.2606838718</v>
      </c>
    </row>
    <row r="22" spans="1:15" s="34" customFormat="1" x14ac:dyDescent="0.2">
      <c r="A22" s="33">
        <v>135</v>
      </c>
      <c r="B22" s="34" t="s">
        <v>98</v>
      </c>
      <c r="C22" s="36">
        <v>197414794</v>
      </c>
      <c r="D22" s="36">
        <v>7465</v>
      </c>
      <c r="E22" s="37">
        <f t="shared" si="5"/>
        <v>26445.384326858675</v>
      </c>
      <c r="F22" s="38">
        <f t="shared" si="6"/>
        <v>0.86805068243439809</v>
      </c>
      <c r="G22" s="39">
        <f t="shared" si="7"/>
        <v>2411.9216667647347</v>
      </c>
      <c r="H22" s="39">
        <f t="shared" si="8"/>
        <v>340.67042361143245</v>
      </c>
      <c r="I22" s="37">
        <f t="shared" si="9"/>
        <v>2752.5920903761671</v>
      </c>
      <c r="J22" s="40">
        <f t="shared" si="10"/>
        <v>-348.71845299760145</v>
      </c>
      <c r="K22" s="37">
        <f t="shared" si="11"/>
        <v>2403.8736373785655</v>
      </c>
      <c r="L22" s="37">
        <f t="shared" si="12"/>
        <v>20548099.954658087</v>
      </c>
      <c r="M22" s="37">
        <f t="shared" si="13"/>
        <v>17944916.703030992</v>
      </c>
      <c r="N22" s="41">
        <f>'jan-sep'!M22</f>
        <v>13497425.826689251</v>
      </c>
      <c r="O22" s="41">
        <f t="shared" si="14"/>
        <v>4447490.8763417415</v>
      </c>
    </row>
    <row r="23" spans="1:15" s="34" customFormat="1" x14ac:dyDescent="0.2">
      <c r="A23" s="33">
        <v>136</v>
      </c>
      <c r="B23" s="34" t="s">
        <v>99</v>
      </c>
      <c r="C23" s="36">
        <v>464560745</v>
      </c>
      <c r="D23" s="36">
        <v>16083</v>
      </c>
      <c r="E23" s="37">
        <f t="shared" si="5"/>
        <v>28885.204563825158</v>
      </c>
      <c r="F23" s="38">
        <f t="shared" si="6"/>
        <v>0.94813602343528591</v>
      </c>
      <c r="G23" s="39">
        <f t="shared" si="7"/>
        <v>948.02952458484503</v>
      </c>
      <c r="H23" s="39">
        <f t="shared" si="8"/>
        <v>0</v>
      </c>
      <c r="I23" s="37">
        <f t="shared" si="9"/>
        <v>948.02952458484503</v>
      </c>
      <c r="J23" s="40">
        <f t="shared" si="10"/>
        <v>-348.71845299760145</v>
      </c>
      <c r="K23" s="37">
        <f t="shared" si="11"/>
        <v>599.31107158724353</v>
      </c>
      <c r="L23" s="37">
        <f t="shared" si="12"/>
        <v>15247158.843898064</v>
      </c>
      <c r="M23" s="37">
        <f t="shared" si="13"/>
        <v>9638719.9643376376</v>
      </c>
      <c r="N23" s="41">
        <f>'jan-sep'!M23</f>
        <v>15108621.190322483</v>
      </c>
      <c r="O23" s="41">
        <f t="shared" si="14"/>
        <v>-5469901.2259848453</v>
      </c>
    </row>
    <row r="24" spans="1:15" s="34" customFormat="1" x14ac:dyDescent="0.2">
      <c r="A24" s="33">
        <v>137</v>
      </c>
      <c r="B24" s="34" t="s">
        <v>100</v>
      </c>
      <c r="C24" s="36">
        <v>144167231</v>
      </c>
      <c r="D24" s="36">
        <v>5471</v>
      </c>
      <c r="E24" s="37">
        <f t="shared" si="5"/>
        <v>26351.166331566441</v>
      </c>
      <c r="F24" s="38">
        <f t="shared" si="6"/>
        <v>0.86495804463794301</v>
      </c>
      <c r="G24" s="39">
        <f t="shared" si="7"/>
        <v>2468.4524639400756</v>
      </c>
      <c r="H24" s="39">
        <f t="shared" si="8"/>
        <v>373.64672196371447</v>
      </c>
      <c r="I24" s="37">
        <f t="shared" si="9"/>
        <v>2842.0991859037899</v>
      </c>
      <c r="J24" s="40">
        <f t="shared" si="10"/>
        <v>-348.71845299760145</v>
      </c>
      <c r="K24" s="37">
        <f t="shared" si="11"/>
        <v>2493.3807329061883</v>
      </c>
      <c r="L24" s="37">
        <f t="shared" si="12"/>
        <v>15549124.646079635</v>
      </c>
      <c r="M24" s="37">
        <f t="shared" si="13"/>
        <v>13641285.989729756</v>
      </c>
      <c r="N24" s="41">
        <f>'jan-sep'!M24</f>
        <v>11707772.899111446</v>
      </c>
      <c r="O24" s="41">
        <f t="shared" si="14"/>
        <v>1933513.0906183105</v>
      </c>
    </row>
    <row r="25" spans="1:15" s="34" customFormat="1" x14ac:dyDescent="0.2">
      <c r="A25" s="33">
        <v>138</v>
      </c>
      <c r="B25" s="34" t="s">
        <v>101</v>
      </c>
      <c r="C25" s="36">
        <v>145878764</v>
      </c>
      <c r="D25" s="36">
        <v>5621</v>
      </c>
      <c r="E25" s="37">
        <f t="shared" si="5"/>
        <v>25952.457569827431</v>
      </c>
      <c r="F25" s="38">
        <f t="shared" si="6"/>
        <v>0.85187071686677451</v>
      </c>
      <c r="G25" s="39">
        <f t="shared" si="7"/>
        <v>2707.6777209834813</v>
      </c>
      <c r="H25" s="39">
        <f t="shared" si="8"/>
        <v>513.19478857236788</v>
      </c>
      <c r="I25" s="37">
        <f t="shared" si="9"/>
        <v>3220.8725095558493</v>
      </c>
      <c r="J25" s="40">
        <f t="shared" si="10"/>
        <v>-348.71845299760145</v>
      </c>
      <c r="K25" s="37">
        <f t="shared" si="11"/>
        <v>2872.1540565582477</v>
      </c>
      <c r="L25" s="37">
        <f t="shared" si="12"/>
        <v>18104524.376213428</v>
      </c>
      <c r="M25" s="37">
        <f t="shared" si="13"/>
        <v>16144377.95191391</v>
      </c>
      <c r="N25" s="41">
        <f>'jan-sep'!M25</f>
        <v>12684590.919841973</v>
      </c>
      <c r="O25" s="41">
        <f t="shared" si="14"/>
        <v>3459787.0320719369</v>
      </c>
    </row>
    <row r="26" spans="1:15" s="34" customFormat="1" x14ac:dyDescent="0.2">
      <c r="A26" s="33">
        <v>211</v>
      </c>
      <c r="B26" s="34" t="s">
        <v>102</v>
      </c>
      <c r="C26" s="36">
        <v>541685835</v>
      </c>
      <c r="D26" s="36">
        <v>17486</v>
      </c>
      <c r="E26" s="37">
        <f t="shared" si="5"/>
        <v>30978.258892828548</v>
      </c>
      <c r="F26" s="38">
        <f t="shared" si="6"/>
        <v>1.0168390234071332</v>
      </c>
      <c r="G26" s="39">
        <f t="shared" si="7"/>
        <v>-307.80307281718848</v>
      </c>
      <c r="H26" s="39">
        <f t="shared" si="8"/>
        <v>0</v>
      </c>
      <c r="I26" s="37">
        <f t="shared" si="9"/>
        <v>-307.80307281718848</v>
      </c>
      <c r="J26" s="40">
        <f t="shared" si="10"/>
        <v>-348.71845299760145</v>
      </c>
      <c r="K26" s="37">
        <f t="shared" si="11"/>
        <v>-656.52152581478992</v>
      </c>
      <c r="L26" s="37">
        <f t="shared" si="12"/>
        <v>-5382244.5312813576</v>
      </c>
      <c r="M26" s="37">
        <f t="shared" si="13"/>
        <v>-11479935.400397416</v>
      </c>
      <c r="N26" s="41">
        <f>'jan-sep'!M26</f>
        <v>-6414866.7744961195</v>
      </c>
      <c r="O26" s="41">
        <f t="shared" si="14"/>
        <v>-5065068.6259012967</v>
      </c>
    </row>
    <row r="27" spans="1:15" s="34" customFormat="1" x14ac:dyDescent="0.2">
      <c r="A27" s="33">
        <v>213</v>
      </c>
      <c r="B27" s="34" t="s">
        <v>103</v>
      </c>
      <c r="C27" s="36">
        <v>992394950</v>
      </c>
      <c r="D27" s="36">
        <v>30880</v>
      </c>
      <c r="E27" s="37">
        <f t="shared" si="5"/>
        <v>32137.142163212437</v>
      </c>
      <c r="F27" s="38">
        <f t="shared" si="6"/>
        <v>1.0548785315982414</v>
      </c>
      <c r="G27" s="39">
        <f t="shared" si="7"/>
        <v>-1003.1330350475218</v>
      </c>
      <c r="H27" s="39">
        <f t="shared" si="8"/>
        <v>0</v>
      </c>
      <c r="I27" s="37">
        <f t="shared" si="9"/>
        <v>-1003.1330350475218</v>
      </c>
      <c r="J27" s="40">
        <f t="shared" si="10"/>
        <v>-348.71845299760145</v>
      </c>
      <c r="K27" s="37">
        <f t="shared" si="11"/>
        <v>-1351.8514880451232</v>
      </c>
      <c r="L27" s="37">
        <f t="shared" si="12"/>
        <v>-30976748.122267473</v>
      </c>
      <c r="M27" s="37">
        <f t="shared" si="13"/>
        <v>-41745173.950833403</v>
      </c>
      <c r="N27" s="41">
        <f>'jan-sep'!M27</f>
        <v>-31026009.361937545</v>
      </c>
      <c r="O27" s="41">
        <f t="shared" si="14"/>
        <v>-10719164.588895857</v>
      </c>
    </row>
    <row r="28" spans="1:15" s="34" customFormat="1" x14ac:dyDescent="0.2">
      <c r="A28" s="33">
        <v>214</v>
      </c>
      <c r="B28" s="34" t="s">
        <v>104</v>
      </c>
      <c r="C28" s="36">
        <v>607473786</v>
      </c>
      <c r="D28" s="36">
        <v>20084</v>
      </c>
      <c r="E28" s="37">
        <f t="shared" si="5"/>
        <v>30246.653355905197</v>
      </c>
      <c r="F28" s="38">
        <f t="shared" si="6"/>
        <v>0.99282459889547647</v>
      </c>
      <c r="G28" s="39">
        <f t="shared" si="7"/>
        <v>131.16024933682201</v>
      </c>
      <c r="H28" s="39">
        <f t="shared" si="8"/>
        <v>0</v>
      </c>
      <c r="I28" s="37">
        <f t="shared" si="9"/>
        <v>131.16024933682201</v>
      </c>
      <c r="J28" s="40">
        <f t="shared" si="10"/>
        <v>-348.71845299760145</v>
      </c>
      <c r="K28" s="37">
        <f t="shared" si="11"/>
        <v>-217.55820366077944</v>
      </c>
      <c r="L28" s="37">
        <f t="shared" si="12"/>
        <v>2634222.4476807332</v>
      </c>
      <c r="M28" s="37">
        <f t="shared" si="13"/>
        <v>-4369438.9623230947</v>
      </c>
      <c r="N28" s="41">
        <f>'jan-sep'!M28</f>
        <v>14267193.286801999</v>
      </c>
      <c r="O28" s="41">
        <f t="shared" si="14"/>
        <v>-18636632.249125093</v>
      </c>
    </row>
    <row r="29" spans="1:15" s="34" customFormat="1" x14ac:dyDescent="0.2">
      <c r="A29" s="33">
        <v>215</v>
      </c>
      <c r="B29" s="34" t="s">
        <v>105</v>
      </c>
      <c r="C29" s="36">
        <v>581737616</v>
      </c>
      <c r="D29" s="36">
        <v>15735</v>
      </c>
      <c r="E29" s="37">
        <f t="shared" si="5"/>
        <v>36970.932062281536</v>
      </c>
      <c r="F29" s="38">
        <f t="shared" si="6"/>
        <v>1.2135442015227236</v>
      </c>
      <c r="G29" s="39">
        <f t="shared" si="7"/>
        <v>-3903.4069744889812</v>
      </c>
      <c r="H29" s="39">
        <f t="shared" si="8"/>
        <v>0</v>
      </c>
      <c r="I29" s="37">
        <f t="shared" si="9"/>
        <v>-3903.4069744889812</v>
      </c>
      <c r="J29" s="40">
        <f t="shared" si="10"/>
        <v>-348.71845299760145</v>
      </c>
      <c r="K29" s="37">
        <f t="shared" si="11"/>
        <v>-4252.1254274865823</v>
      </c>
      <c r="L29" s="37">
        <f t="shared" si="12"/>
        <v>-61420108.743584119</v>
      </c>
      <c r="M29" s="37">
        <f t="shared" si="13"/>
        <v>-66907193.601501375</v>
      </c>
      <c r="N29" s="41">
        <f>'jan-sep'!M29</f>
        <v>-53790971.259458773</v>
      </c>
      <c r="O29" s="41">
        <f t="shared" si="14"/>
        <v>-13116222.342042603</v>
      </c>
    </row>
    <row r="30" spans="1:15" s="34" customFormat="1" x14ac:dyDescent="0.2">
      <c r="A30" s="33">
        <v>216</v>
      </c>
      <c r="B30" s="34" t="s">
        <v>106</v>
      </c>
      <c r="C30" s="36">
        <v>614196421</v>
      </c>
      <c r="D30" s="36">
        <v>19287</v>
      </c>
      <c r="E30" s="37">
        <f t="shared" si="5"/>
        <v>31845.098823041426</v>
      </c>
      <c r="F30" s="38">
        <f t="shared" si="6"/>
        <v>1.0452924194206847</v>
      </c>
      <c r="G30" s="39">
        <f t="shared" si="7"/>
        <v>-827.90703094491539</v>
      </c>
      <c r="H30" s="39">
        <f t="shared" si="8"/>
        <v>0</v>
      </c>
      <c r="I30" s="37">
        <f t="shared" si="9"/>
        <v>-827.90703094491539</v>
      </c>
      <c r="J30" s="40">
        <f t="shared" si="10"/>
        <v>-348.71845299760145</v>
      </c>
      <c r="K30" s="37">
        <f t="shared" si="11"/>
        <v>-1176.6254839425169</v>
      </c>
      <c r="L30" s="37">
        <f t="shared" si="12"/>
        <v>-15967842.905834584</v>
      </c>
      <c r="M30" s="37">
        <f t="shared" si="13"/>
        <v>-22693575.708799325</v>
      </c>
      <c r="N30" s="41">
        <f>'jan-sep'!M30</f>
        <v>-17205680.889277488</v>
      </c>
      <c r="O30" s="41">
        <f t="shared" si="14"/>
        <v>-5487894.8195218369</v>
      </c>
    </row>
    <row r="31" spans="1:15" s="34" customFormat="1" x14ac:dyDescent="0.2">
      <c r="A31" s="33">
        <v>217</v>
      </c>
      <c r="B31" s="34" t="s">
        <v>107</v>
      </c>
      <c r="C31" s="36">
        <v>1012916685</v>
      </c>
      <c r="D31" s="36">
        <v>27178</v>
      </c>
      <c r="E31" s="37">
        <f t="shared" si="5"/>
        <v>37269.72864081242</v>
      </c>
      <c r="F31" s="38">
        <f t="shared" si="6"/>
        <v>1.2233519838826634</v>
      </c>
      <c r="G31" s="39">
        <f t="shared" si="7"/>
        <v>-4082.6849216075116</v>
      </c>
      <c r="H31" s="39">
        <f t="shared" si="8"/>
        <v>0</v>
      </c>
      <c r="I31" s="37">
        <f t="shared" si="9"/>
        <v>-4082.6849216075116</v>
      </c>
      <c r="J31" s="40">
        <f t="shared" si="10"/>
        <v>-348.71845299760145</v>
      </c>
      <c r="K31" s="37">
        <f t="shared" si="11"/>
        <v>-4431.4033746051127</v>
      </c>
      <c r="L31" s="37">
        <f t="shared" si="12"/>
        <v>-110959210.79944895</v>
      </c>
      <c r="M31" s="37">
        <f t="shared" si="13"/>
        <v>-120436680.91501775</v>
      </c>
      <c r="N31" s="41">
        <f>'jan-sep'!M31</f>
        <v>-96296096.732886627</v>
      </c>
      <c r="O31" s="41">
        <f t="shared" si="14"/>
        <v>-24140584.182131127</v>
      </c>
    </row>
    <row r="32" spans="1:15" s="34" customFormat="1" x14ac:dyDescent="0.2">
      <c r="A32" s="33">
        <v>219</v>
      </c>
      <c r="B32" s="34" t="s">
        <v>108</v>
      </c>
      <c r="C32" s="36">
        <v>6264461907</v>
      </c>
      <c r="D32" s="36">
        <v>125454</v>
      </c>
      <c r="E32" s="37">
        <f t="shared" si="5"/>
        <v>49934.333755798936</v>
      </c>
      <c r="F32" s="38">
        <f t="shared" si="6"/>
        <v>1.639058519924981</v>
      </c>
      <c r="G32" s="39">
        <f t="shared" si="7"/>
        <v>-11681.447990599421</v>
      </c>
      <c r="H32" s="39">
        <f t="shared" si="8"/>
        <v>0</v>
      </c>
      <c r="I32" s="37">
        <f t="shared" si="9"/>
        <v>-11681.447990599421</v>
      </c>
      <c r="J32" s="40">
        <f t="shared" si="10"/>
        <v>-348.71845299760145</v>
      </c>
      <c r="K32" s="37">
        <f t="shared" si="11"/>
        <v>-12030.166443597023</v>
      </c>
      <c r="L32" s="37">
        <f t="shared" si="12"/>
        <v>-1465484376.2126598</v>
      </c>
      <c r="M32" s="37">
        <f t="shared" si="13"/>
        <v>-1509232501.0150208</v>
      </c>
      <c r="N32" s="41">
        <f>'jan-sep'!M32</f>
        <v>-1167069835.2538509</v>
      </c>
      <c r="O32" s="41">
        <f t="shared" si="14"/>
        <v>-342162665.76116991</v>
      </c>
    </row>
    <row r="33" spans="1:15" s="34" customFormat="1" x14ac:dyDescent="0.2">
      <c r="A33" s="33">
        <v>220</v>
      </c>
      <c r="B33" s="34" t="s">
        <v>109</v>
      </c>
      <c r="C33" s="36">
        <v>2863615530</v>
      </c>
      <c r="D33" s="36">
        <v>60926</v>
      </c>
      <c r="E33" s="37">
        <f t="shared" si="5"/>
        <v>47001.535140990709</v>
      </c>
      <c r="F33" s="38">
        <f t="shared" si="6"/>
        <v>1.5427915189405659</v>
      </c>
      <c r="G33" s="39">
        <f t="shared" si="7"/>
        <v>-9921.7688217144841</v>
      </c>
      <c r="H33" s="39">
        <f t="shared" si="8"/>
        <v>0</v>
      </c>
      <c r="I33" s="37">
        <f t="shared" si="9"/>
        <v>-9921.7688217144841</v>
      </c>
      <c r="J33" s="40">
        <f t="shared" si="10"/>
        <v>-348.71845299760145</v>
      </c>
      <c r="K33" s="37">
        <f t="shared" si="11"/>
        <v>-10270.487274712086</v>
      </c>
      <c r="L33" s="37">
        <f t="shared" si="12"/>
        <v>-604493687.23177671</v>
      </c>
      <c r="M33" s="37">
        <f t="shared" si="13"/>
        <v>-625739707.6991086</v>
      </c>
      <c r="N33" s="41">
        <f>'jan-sep'!M33</f>
        <v>-483042807.51214397</v>
      </c>
      <c r="O33" s="41">
        <f t="shared" si="14"/>
        <v>-142696900.18696463</v>
      </c>
    </row>
    <row r="34" spans="1:15" s="34" customFormat="1" x14ac:dyDescent="0.2">
      <c r="A34" s="33">
        <v>221</v>
      </c>
      <c r="B34" s="34" t="s">
        <v>110</v>
      </c>
      <c r="C34" s="36">
        <v>398250038</v>
      </c>
      <c r="D34" s="36">
        <v>16390</v>
      </c>
      <c r="E34" s="37">
        <f t="shared" si="5"/>
        <v>24298.354972544235</v>
      </c>
      <c r="F34" s="38">
        <f t="shared" si="6"/>
        <v>0.79757599115428401</v>
      </c>
      <c r="G34" s="39">
        <f t="shared" si="7"/>
        <v>3700.1392793533987</v>
      </c>
      <c r="H34" s="39">
        <f t="shared" si="8"/>
        <v>1092.1306976214864</v>
      </c>
      <c r="I34" s="37">
        <f t="shared" si="9"/>
        <v>4792.2699769748851</v>
      </c>
      <c r="J34" s="40">
        <f t="shared" si="10"/>
        <v>-348.71845299760145</v>
      </c>
      <c r="K34" s="37">
        <f t="shared" si="11"/>
        <v>4443.551523977284</v>
      </c>
      <c r="L34" s="37">
        <f t="shared" si="12"/>
        <v>78545304.922618374</v>
      </c>
      <c r="M34" s="37">
        <f t="shared" si="13"/>
        <v>72829809.477987692</v>
      </c>
      <c r="N34" s="41">
        <f>'jan-sep'!M34</f>
        <v>56958694.135155618</v>
      </c>
      <c r="O34" s="41">
        <f t="shared" si="14"/>
        <v>15871115.342832074</v>
      </c>
    </row>
    <row r="35" spans="1:15" s="34" customFormat="1" x14ac:dyDescent="0.2">
      <c r="A35" s="33">
        <v>226</v>
      </c>
      <c r="B35" s="34" t="s">
        <v>111</v>
      </c>
      <c r="C35" s="36">
        <v>533120839</v>
      </c>
      <c r="D35" s="36">
        <v>17980</v>
      </c>
      <c r="E35" s="37">
        <f t="shared" si="5"/>
        <v>29650.769688542827</v>
      </c>
      <c r="F35" s="38">
        <f t="shared" si="6"/>
        <v>0.9732651469430208</v>
      </c>
      <c r="G35" s="39">
        <f t="shared" si="7"/>
        <v>488.69044975424401</v>
      </c>
      <c r="H35" s="39">
        <f t="shared" si="8"/>
        <v>0</v>
      </c>
      <c r="I35" s="37">
        <f t="shared" si="9"/>
        <v>488.69044975424401</v>
      </c>
      <c r="J35" s="40">
        <f t="shared" si="10"/>
        <v>-348.71845299760145</v>
      </c>
      <c r="K35" s="37">
        <f t="shared" si="11"/>
        <v>139.97199675664257</v>
      </c>
      <c r="L35" s="37">
        <f t="shared" si="12"/>
        <v>8786654.2865813076</v>
      </c>
      <c r="M35" s="37">
        <f t="shared" si="13"/>
        <v>2516696.5016844333</v>
      </c>
      <c r="N35" s="41">
        <f>'jan-sep'!M35</f>
        <v>-3479119.6279675234</v>
      </c>
      <c r="O35" s="41">
        <f t="shared" si="14"/>
        <v>5995816.1296519563</v>
      </c>
    </row>
    <row r="36" spans="1:15" s="34" customFormat="1" x14ac:dyDescent="0.2">
      <c r="A36" s="33">
        <v>227</v>
      </c>
      <c r="B36" s="34" t="s">
        <v>112</v>
      </c>
      <c r="C36" s="36">
        <v>354557588</v>
      </c>
      <c r="D36" s="36">
        <v>11663</v>
      </c>
      <c r="E36" s="37">
        <f t="shared" si="5"/>
        <v>30400.204750064306</v>
      </c>
      <c r="F36" s="38">
        <f t="shared" si="6"/>
        <v>0.99786481275061012</v>
      </c>
      <c r="G36" s="39">
        <f t="shared" si="7"/>
        <v>39.029412841356681</v>
      </c>
      <c r="H36" s="39">
        <f t="shared" si="8"/>
        <v>0</v>
      </c>
      <c r="I36" s="37">
        <f t="shared" si="9"/>
        <v>39.029412841356681</v>
      </c>
      <c r="J36" s="40">
        <f t="shared" si="10"/>
        <v>-348.71845299760145</v>
      </c>
      <c r="K36" s="37">
        <f t="shared" si="11"/>
        <v>-309.68904015624474</v>
      </c>
      <c r="L36" s="37">
        <f t="shared" si="12"/>
        <v>455200.04196874297</v>
      </c>
      <c r="M36" s="37">
        <f t="shared" si="13"/>
        <v>-3611903.2753422824</v>
      </c>
      <c r="N36" s="41">
        <f>'jan-sep'!M36</f>
        <v>-3649617.752301747</v>
      </c>
      <c r="O36" s="41">
        <f t="shared" si="14"/>
        <v>37714.476959464606</v>
      </c>
    </row>
    <row r="37" spans="1:15" s="34" customFormat="1" x14ac:dyDescent="0.2">
      <c r="A37" s="33">
        <v>228</v>
      </c>
      <c r="B37" s="34" t="s">
        <v>113</v>
      </c>
      <c r="C37" s="36">
        <v>551058114</v>
      </c>
      <c r="D37" s="36">
        <v>17874</v>
      </c>
      <c r="E37" s="37">
        <f t="shared" si="5"/>
        <v>30830.150721718699</v>
      </c>
      <c r="F37" s="38">
        <f t="shared" si="6"/>
        <v>1.0119774794258858</v>
      </c>
      <c r="G37" s="39">
        <f t="shared" si="7"/>
        <v>-218.93817015127934</v>
      </c>
      <c r="H37" s="39">
        <f t="shared" si="8"/>
        <v>0</v>
      </c>
      <c r="I37" s="37">
        <f t="shared" si="9"/>
        <v>-218.93817015127934</v>
      </c>
      <c r="J37" s="40">
        <f t="shared" si="10"/>
        <v>-348.71845299760145</v>
      </c>
      <c r="K37" s="37">
        <f t="shared" si="11"/>
        <v>-567.65662314888073</v>
      </c>
      <c r="L37" s="37">
        <f t="shared" si="12"/>
        <v>-3913300.8532839669</v>
      </c>
      <c r="M37" s="37">
        <f t="shared" si="13"/>
        <v>-10146294.482163094</v>
      </c>
      <c r="N37" s="41">
        <f>'jan-sep'!M37</f>
        <v>-2154837.4845100748</v>
      </c>
      <c r="O37" s="41">
        <f t="shared" si="14"/>
        <v>-7991456.9976530187</v>
      </c>
    </row>
    <row r="38" spans="1:15" s="34" customFormat="1" x14ac:dyDescent="0.2">
      <c r="A38" s="33">
        <v>229</v>
      </c>
      <c r="B38" s="34" t="s">
        <v>114</v>
      </c>
      <c r="C38" s="36">
        <v>291372250</v>
      </c>
      <c r="D38" s="36">
        <v>10945</v>
      </c>
      <c r="E38" s="37">
        <f t="shared" si="5"/>
        <v>26621.493832800366</v>
      </c>
      <c r="F38" s="38">
        <f t="shared" si="6"/>
        <v>0.87383135005209689</v>
      </c>
      <c r="G38" s="39">
        <f t="shared" si="7"/>
        <v>2306.2559631997201</v>
      </c>
      <c r="H38" s="39">
        <f t="shared" si="8"/>
        <v>279.03209653184058</v>
      </c>
      <c r="I38" s="37">
        <f t="shared" si="9"/>
        <v>2585.2880597315607</v>
      </c>
      <c r="J38" s="40">
        <f t="shared" si="10"/>
        <v>-348.71845299760145</v>
      </c>
      <c r="K38" s="37">
        <f t="shared" si="11"/>
        <v>2236.5696067339591</v>
      </c>
      <c r="L38" s="37">
        <f t="shared" si="12"/>
        <v>28295977.813761931</v>
      </c>
      <c r="M38" s="37">
        <f t="shared" si="13"/>
        <v>24479254.345703181</v>
      </c>
      <c r="N38" s="41">
        <f>'jan-sep'!M38</f>
        <v>15725352.047637494</v>
      </c>
      <c r="O38" s="41">
        <f t="shared" si="14"/>
        <v>8753902.2980656866</v>
      </c>
    </row>
    <row r="39" spans="1:15" s="34" customFormat="1" x14ac:dyDescent="0.2">
      <c r="A39" s="33">
        <v>230</v>
      </c>
      <c r="B39" s="34" t="s">
        <v>115</v>
      </c>
      <c r="C39" s="36">
        <v>1257469382</v>
      </c>
      <c r="D39" s="36">
        <v>38670</v>
      </c>
      <c r="E39" s="37">
        <f t="shared" si="5"/>
        <v>32517.956607189037</v>
      </c>
      <c r="F39" s="38">
        <f t="shared" si="6"/>
        <v>1.0673784912845534</v>
      </c>
      <c r="G39" s="39">
        <f t="shared" si="7"/>
        <v>-1231.6217014334818</v>
      </c>
      <c r="H39" s="39">
        <f t="shared" si="8"/>
        <v>0</v>
      </c>
      <c r="I39" s="37">
        <f t="shared" si="9"/>
        <v>-1231.6217014334818</v>
      </c>
      <c r="J39" s="40">
        <f t="shared" si="10"/>
        <v>-348.71845299760145</v>
      </c>
      <c r="K39" s="37">
        <f t="shared" si="11"/>
        <v>-1580.3401544310832</v>
      </c>
      <c r="L39" s="37">
        <f t="shared" si="12"/>
        <v>-47626811.194432743</v>
      </c>
      <c r="M39" s="37">
        <f t="shared" si="13"/>
        <v>-61111753.77184999</v>
      </c>
      <c r="N39" s="41">
        <f>'jan-sep'!M39</f>
        <v>-42459974.682063632</v>
      </c>
      <c r="O39" s="41">
        <f t="shared" si="14"/>
        <v>-18651779.089786358</v>
      </c>
    </row>
    <row r="40" spans="1:15" s="34" customFormat="1" x14ac:dyDescent="0.2">
      <c r="A40" s="33">
        <v>231</v>
      </c>
      <c r="B40" s="34" t="s">
        <v>116</v>
      </c>
      <c r="C40" s="36">
        <v>1699856500</v>
      </c>
      <c r="D40" s="36">
        <v>54178</v>
      </c>
      <c r="E40" s="37">
        <f t="shared" si="5"/>
        <v>31375.401454464911</v>
      </c>
      <c r="F40" s="38">
        <f t="shared" si="6"/>
        <v>1.0298749417886279</v>
      </c>
      <c r="G40" s="39">
        <f t="shared" si="7"/>
        <v>-546.08860979900635</v>
      </c>
      <c r="H40" s="39">
        <f t="shared" si="8"/>
        <v>0</v>
      </c>
      <c r="I40" s="37">
        <f t="shared" si="9"/>
        <v>-546.08860979900635</v>
      </c>
      <c r="J40" s="40">
        <f t="shared" si="10"/>
        <v>-348.71845299760145</v>
      </c>
      <c r="K40" s="37">
        <f t="shared" si="11"/>
        <v>-894.80706279660785</v>
      </c>
      <c r="L40" s="37">
        <f t="shared" si="12"/>
        <v>-29585988.701690566</v>
      </c>
      <c r="M40" s="37">
        <f t="shared" si="13"/>
        <v>-48478857.048194617</v>
      </c>
      <c r="N40" s="41">
        <f>'jan-sep'!M40</f>
        <v>-40866595.394684352</v>
      </c>
      <c r="O40" s="41">
        <f t="shared" si="14"/>
        <v>-7612261.6535102651</v>
      </c>
    </row>
    <row r="41" spans="1:15" s="34" customFormat="1" x14ac:dyDescent="0.2">
      <c r="A41" s="33">
        <v>233</v>
      </c>
      <c r="B41" s="34" t="s">
        <v>117</v>
      </c>
      <c r="C41" s="36">
        <v>771238295</v>
      </c>
      <c r="D41" s="36">
        <v>23545</v>
      </c>
      <c r="E41" s="37">
        <f t="shared" si="5"/>
        <v>32755.926736037374</v>
      </c>
      <c r="F41" s="38">
        <f t="shared" si="6"/>
        <v>1.0751896892687705</v>
      </c>
      <c r="G41" s="39">
        <f t="shared" si="7"/>
        <v>-1374.4037787424843</v>
      </c>
      <c r="H41" s="39">
        <f t="shared" si="8"/>
        <v>0</v>
      </c>
      <c r="I41" s="37">
        <f t="shared" si="9"/>
        <v>-1374.4037787424843</v>
      </c>
      <c r="J41" s="40">
        <f t="shared" si="10"/>
        <v>-348.71845299760145</v>
      </c>
      <c r="K41" s="37">
        <f t="shared" si="11"/>
        <v>-1723.1222317400857</v>
      </c>
      <c r="L41" s="37">
        <f t="shared" si="12"/>
        <v>-32360336.970491793</v>
      </c>
      <c r="M41" s="37">
        <f t="shared" si="13"/>
        <v>-40570912.946320318</v>
      </c>
      <c r="N41" s="41">
        <f>'jan-sep'!M41</f>
        <v>-30513684.459482484</v>
      </c>
      <c r="O41" s="41">
        <f t="shared" si="14"/>
        <v>-10057228.486837834</v>
      </c>
    </row>
    <row r="42" spans="1:15" s="34" customFormat="1" x14ac:dyDescent="0.2">
      <c r="A42" s="33">
        <v>234</v>
      </c>
      <c r="B42" s="34" t="s">
        <v>118</v>
      </c>
      <c r="C42" s="36">
        <v>241180378</v>
      </c>
      <c r="D42" s="36">
        <v>6704</v>
      </c>
      <c r="E42" s="37">
        <f t="shared" si="5"/>
        <v>35975.593377088306</v>
      </c>
      <c r="F42" s="38">
        <f t="shared" si="6"/>
        <v>1.1808729264806803</v>
      </c>
      <c r="G42" s="39">
        <f t="shared" si="7"/>
        <v>-3306.2037633730433</v>
      </c>
      <c r="H42" s="39">
        <f t="shared" si="8"/>
        <v>0</v>
      </c>
      <c r="I42" s="37">
        <f t="shared" si="9"/>
        <v>-3306.2037633730433</v>
      </c>
      <c r="J42" s="40">
        <f t="shared" si="10"/>
        <v>-348.71845299760145</v>
      </c>
      <c r="K42" s="37">
        <f t="shared" si="11"/>
        <v>-3654.9222163706449</v>
      </c>
      <c r="L42" s="37">
        <f t="shared" si="12"/>
        <v>-22164790.029652882</v>
      </c>
      <c r="M42" s="37">
        <f t="shared" si="13"/>
        <v>-24502598.538548805</v>
      </c>
      <c r="N42" s="41">
        <f>'jan-sep'!M42</f>
        <v>-13034643.861684894</v>
      </c>
      <c r="O42" s="41">
        <f t="shared" si="14"/>
        <v>-11467954.676863911</v>
      </c>
    </row>
    <row r="43" spans="1:15" s="34" customFormat="1" x14ac:dyDescent="0.2">
      <c r="A43" s="33">
        <v>235</v>
      </c>
      <c r="B43" s="34" t="s">
        <v>119</v>
      </c>
      <c r="C43" s="36">
        <v>1068523056</v>
      </c>
      <c r="D43" s="36">
        <v>36576</v>
      </c>
      <c r="E43" s="37">
        <f t="shared" si="5"/>
        <v>29213.77559055118</v>
      </c>
      <c r="F43" s="38">
        <f t="shared" si="6"/>
        <v>0.95892113060001793</v>
      </c>
      <c r="G43" s="39">
        <f t="shared" si="7"/>
        <v>750.88690854923186</v>
      </c>
      <c r="H43" s="39">
        <f t="shared" si="8"/>
        <v>0</v>
      </c>
      <c r="I43" s="37">
        <f t="shared" si="9"/>
        <v>750.88690854923186</v>
      </c>
      <c r="J43" s="40">
        <f t="shared" si="10"/>
        <v>-348.71845299760145</v>
      </c>
      <c r="K43" s="37">
        <f t="shared" si="11"/>
        <v>402.16845555163042</v>
      </c>
      <c r="L43" s="37">
        <f t="shared" si="12"/>
        <v>27464439.567096703</v>
      </c>
      <c r="M43" s="37">
        <f t="shared" si="13"/>
        <v>14709713.430256434</v>
      </c>
      <c r="N43" s="41">
        <f>'jan-sep'!M43</f>
        <v>15624359.56321805</v>
      </c>
      <c r="O43" s="41">
        <f t="shared" si="14"/>
        <v>-914646.13296161592</v>
      </c>
    </row>
    <row r="44" spans="1:15" s="34" customFormat="1" x14ac:dyDescent="0.2">
      <c r="A44" s="33">
        <v>236</v>
      </c>
      <c r="B44" s="34" t="s">
        <v>120</v>
      </c>
      <c r="C44" s="36">
        <v>561652483</v>
      </c>
      <c r="D44" s="36">
        <v>21681</v>
      </c>
      <c r="E44" s="37">
        <f t="shared" si="5"/>
        <v>25905.284949956182</v>
      </c>
      <c r="F44" s="38">
        <f t="shared" si="6"/>
        <v>0.85032230961485689</v>
      </c>
      <c r="G44" s="39">
        <f t="shared" si="7"/>
        <v>2735.9812929062309</v>
      </c>
      <c r="H44" s="39">
        <f t="shared" si="8"/>
        <v>529.70520552730522</v>
      </c>
      <c r="I44" s="37">
        <f t="shared" si="9"/>
        <v>3265.6864984335361</v>
      </c>
      <c r="J44" s="40">
        <f t="shared" si="10"/>
        <v>-348.71845299760145</v>
      </c>
      <c r="K44" s="37">
        <f t="shared" si="11"/>
        <v>2916.9680454359345</v>
      </c>
      <c r="L44" s="37">
        <f t="shared" si="12"/>
        <v>70803348.972537503</v>
      </c>
      <c r="M44" s="37">
        <f t="shared" si="13"/>
        <v>63242784.193096496</v>
      </c>
      <c r="N44" s="41">
        <f>'jan-sep'!M44</f>
        <v>58173101.819390424</v>
      </c>
      <c r="O44" s="41">
        <f t="shared" si="14"/>
        <v>5069682.3737060726</v>
      </c>
    </row>
    <row r="45" spans="1:15" s="34" customFormat="1" x14ac:dyDescent="0.2">
      <c r="A45" s="33">
        <v>237</v>
      </c>
      <c r="B45" s="34" t="s">
        <v>121</v>
      </c>
      <c r="C45" s="36">
        <v>623967273</v>
      </c>
      <c r="D45" s="36">
        <v>24647</v>
      </c>
      <c r="E45" s="37">
        <f t="shared" si="5"/>
        <v>25316.155029009617</v>
      </c>
      <c r="F45" s="38">
        <f t="shared" si="6"/>
        <v>0.83098454452135428</v>
      </c>
      <c r="G45" s="39">
        <f t="shared" si="7"/>
        <v>3089.4592454741701</v>
      </c>
      <c r="H45" s="39">
        <f t="shared" si="8"/>
        <v>735.90067785860299</v>
      </c>
      <c r="I45" s="37">
        <f t="shared" si="9"/>
        <v>3825.3599233327732</v>
      </c>
      <c r="J45" s="40">
        <f t="shared" si="10"/>
        <v>-348.71845299760145</v>
      </c>
      <c r="K45" s="37">
        <f t="shared" si="11"/>
        <v>3476.6414703351716</v>
      </c>
      <c r="L45" s="37">
        <f t="shared" si="12"/>
        <v>94283646.030382857</v>
      </c>
      <c r="M45" s="37">
        <f t="shared" si="13"/>
        <v>85688782.319350973</v>
      </c>
      <c r="N45" s="41">
        <f>'jan-sep'!M45</f>
        <v>75495708.857302055</v>
      </c>
      <c r="O45" s="41">
        <f t="shared" si="14"/>
        <v>10193073.462048918</v>
      </c>
    </row>
    <row r="46" spans="1:15" s="34" customFormat="1" x14ac:dyDescent="0.2">
      <c r="A46" s="33">
        <v>238</v>
      </c>
      <c r="B46" s="34" t="s">
        <v>122</v>
      </c>
      <c r="C46" s="36">
        <v>354302376</v>
      </c>
      <c r="D46" s="36">
        <v>13240</v>
      </c>
      <c r="E46" s="37">
        <f t="shared" si="5"/>
        <v>26759.998187311179</v>
      </c>
      <c r="F46" s="38">
        <f t="shared" si="6"/>
        <v>0.87837765567455439</v>
      </c>
      <c r="G46" s="39">
        <f t="shared" si="7"/>
        <v>2223.1533504932327</v>
      </c>
      <c r="H46" s="39">
        <f t="shared" si="8"/>
        <v>230.55557245305607</v>
      </c>
      <c r="I46" s="37">
        <f t="shared" si="9"/>
        <v>2453.7089229462886</v>
      </c>
      <c r="J46" s="40">
        <f t="shared" si="10"/>
        <v>-348.71845299760145</v>
      </c>
      <c r="K46" s="37">
        <f t="shared" si="11"/>
        <v>2104.990469948687</v>
      </c>
      <c r="L46" s="37">
        <f t="shared" si="12"/>
        <v>32487106.13980886</v>
      </c>
      <c r="M46" s="37">
        <f t="shared" si="13"/>
        <v>27870073.822120614</v>
      </c>
      <c r="N46" s="41">
        <f>'jan-sep'!M46</f>
        <v>27785987.349814545</v>
      </c>
      <c r="O46" s="41">
        <f t="shared" si="14"/>
        <v>84086.472306068987</v>
      </c>
    </row>
    <row r="47" spans="1:15" s="34" customFormat="1" x14ac:dyDescent="0.2">
      <c r="A47" s="33">
        <v>239</v>
      </c>
      <c r="B47" s="34" t="s">
        <v>123</v>
      </c>
      <c r="C47" s="36">
        <v>63699886</v>
      </c>
      <c r="D47" s="36">
        <v>2903</v>
      </c>
      <c r="E47" s="37">
        <f t="shared" si="5"/>
        <v>21942.778504994832</v>
      </c>
      <c r="F47" s="38">
        <f t="shared" si="6"/>
        <v>0.72025589117351141</v>
      </c>
      <c r="G47" s="39">
        <f t="shared" si="7"/>
        <v>5113.4851598830401</v>
      </c>
      <c r="H47" s="39">
        <f t="shared" si="8"/>
        <v>1916.5824612637773</v>
      </c>
      <c r="I47" s="37">
        <f t="shared" si="9"/>
        <v>7030.0676211468171</v>
      </c>
      <c r="J47" s="40">
        <f t="shared" si="10"/>
        <v>-348.71845299760145</v>
      </c>
      <c r="K47" s="37">
        <f t="shared" si="11"/>
        <v>6681.349168149216</v>
      </c>
      <c r="L47" s="37">
        <f t="shared" si="12"/>
        <v>20408286.304189209</v>
      </c>
      <c r="M47" s="37">
        <f t="shared" si="13"/>
        <v>19395956.635137174</v>
      </c>
      <c r="N47" s="41">
        <f>'jan-sep'!M47</f>
        <v>14225447.050204808</v>
      </c>
      <c r="O47" s="41">
        <f t="shared" si="14"/>
        <v>5170509.5849323664</v>
      </c>
    </row>
    <row r="48" spans="1:15" s="34" customFormat="1" x14ac:dyDescent="0.2">
      <c r="A48" s="33">
        <v>301</v>
      </c>
      <c r="B48" s="34" t="s">
        <v>124</v>
      </c>
      <c r="C48" s="36">
        <v>27780007960</v>
      </c>
      <c r="D48" s="36">
        <v>673469</v>
      </c>
      <c r="E48" s="37">
        <f t="shared" si="5"/>
        <v>41249.12647798191</v>
      </c>
      <c r="F48" s="38">
        <f t="shared" si="6"/>
        <v>1.3539728501003134</v>
      </c>
      <c r="G48" s="39">
        <f t="shared" si="7"/>
        <v>-6470.3236239092057</v>
      </c>
      <c r="H48" s="39">
        <f t="shared" si="8"/>
        <v>0</v>
      </c>
      <c r="I48" s="37">
        <f t="shared" si="9"/>
        <v>-6470.3236239092057</v>
      </c>
      <c r="J48" s="40">
        <f t="shared" si="10"/>
        <v>-348.71845299760145</v>
      </c>
      <c r="K48" s="37">
        <f t="shared" si="11"/>
        <v>-6819.0420769068069</v>
      </c>
      <c r="L48" s="37">
        <f t="shared" si="12"/>
        <v>-4357562380.6705084</v>
      </c>
      <c r="M48" s="37">
        <f t="shared" si="13"/>
        <v>-4592413448.4923506</v>
      </c>
      <c r="N48" s="41">
        <f>'jan-sep'!M48</f>
        <v>-3689715401.9087782</v>
      </c>
      <c r="O48" s="41">
        <f t="shared" si="14"/>
        <v>-902698046.58357239</v>
      </c>
    </row>
    <row r="49" spans="1:15" s="34" customFormat="1" x14ac:dyDescent="0.2">
      <c r="A49" s="33">
        <v>402</v>
      </c>
      <c r="B49" s="34" t="s">
        <v>125</v>
      </c>
      <c r="C49" s="36">
        <v>460685905</v>
      </c>
      <c r="D49" s="36">
        <v>17934</v>
      </c>
      <c r="E49" s="37">
        <f t="shared" si="5"/>
        <v>25687.850172856026</v>
      </c>
      <c r="F49" s="38">
        <f t="shared" si="6"/>
        <v>0.84318516975279534</v>
      </c>
      <c r="G49" s="39">
        <f t="shared" si="7"/>
        <v>2866.4421591663245</v>
      </c>
      <c r="H49" s="39">
        <f t="shared" si="8"/>
        <v>605.80737751235972</v>
      </c>
      <c r="I49" s="37">
        <f t="shared" si="9"/>
        <v>3472.2495366786843</v>
      </c>
      <c r="J49" s="40">
        <f t="shared" si="10"/>
        <v>-348.71845299760145</v>
      </c>
      <c r="K49" s="37">
        <f t="shared" si="11"/>
        <v>3123.5310836810827</v>
      </c>
      <c r="L49" s="37">
        <f t="shared" si="12"/>
        <v>62271323.190795526</v>
      </c>
      <c r="M49" s="37">
        <f t="shared" si="13"/>
        <v>56017406.454736538</v>
      </c>
      <c r="N49" s="41">
        <f>'jan-sep'!M49</f>
        <v>50368337.700541891</v>
      </c>
      <c r="O49" s="41">
        <f t="shared" si="14"/>
        <v>5649068.7541946471</v>
      </c>
    </row>
    <row r="50" spans="1:15" s="34" customFormat="1" x14ac:dyDescent="0.2">
      <c r="A50" s="33">
        <v>403</v>
      </c>
      <c r="B50" s="34" t="s">
        <v>126</v>
      </c>
      <c r="C50" s="36">
        <v>873965081</v>
      </c>
      <c r="D50" s="36">
        <v>30930</v>
      </c>
      <c r="E50" s="37">
        <f t="shared" si="5"/>
        <v>28256.22634982218</v>
      </c>
      <c r="F50" s="38">
        <f t="shared" si="6"/>
        <v>0.92749026683922331</v>
      </c>
      <c r="G50" s="39">
        <f t="shared" si="7"/>
        <v>1325.4164529866321</v>
      </c>
      <c r="H50" s="39">
        <f t="shared" si="8"/>
        <v>0</v>
      </c>
      <c r="I50" s="37">
        <f t="shared" si="9"/>
        <v>1325.4164529866321</v>
      </c>
      <c r="J50" s="40">
        <f t="shared" si="10"/>
        <v>-348.71845299760145</v>
      </c>
      <c r="K50" s="37">
        <f t="shared" si="11"/>
        <v>976.69799998903068</v>
      </c>
      <c r="L50" s="37">
        <f t="shared" si="12"/>
        <v>40995130.890876532</v>
      </c>
      <c r="M50" s="37">
        <f t="shared" si="13"/>
        <v>30209269.13966072</v>
      </c>
      <c r="N50" s="41">
        <f>'jan-sep'!M50</f>
        <v>24484997.43831839</v>
      </c>
      <c r="O50" s="41">
        <f t="shared" si="14"/>
        <v>5724271.7013423294</v>
      </c>
    </row>
    <row r="51" spans="1:15" s="34" customFormat="1" x14ac:dyDescent="0.2">
      <c r="A51" s="33">
        <v>412</v>
      </c>
      <c r="B51" s="34" t="s">
        <v>127</v>
      </c>
      <c r="C51" s="36">
        <v>832246548</v>
      </c>
      <c r="D51" s="36">
        <v>34151</v>
      </c>
      <c r="E51" s="37">
        <f t="shared" si="5"/>
        <v>24369.609908933853</v>
      </c>
      <c r="F51" s="38">
        <f t="shared" si="6"/>
        <v>0.79991488309078751</v>
      </c>
      <c r="G51" s="39">
        <f t="shared" si="7"/>
        <v>3657.3863175196279</v>
      </c>
      <c r="H51" s="39">
        <f t="shared" si="8"/>
        <v>1067.1914698851201</v>
      </c>
      <c r="I51" s="37">
        <f t="shared" si="9"/>
        <v>4724.5777874047481</v>
      </c>
      <c r="J51" s="40">
        <f t="shared" si="10"/>
        <v>-348.71845299760145</v>
      </c>
      <c r="K51" s="37">
        <f t="shared" si="11"/>
        <v>4375.8593344071469</v>
      </c>
      <c r="L51" s="37">
        <f t="shared" si="12"/>
        <v>161349056.01765954</v>
      </c>
      <c r="M51" s="37">
        <f t="shared" si="13"/>
        <v>149439972.12933847</v>
      </c>
      <c r="N51" s="41">
        <f>'jan-sep'!M51</f>
        <v>131975119.3027883</v>
      </c>
      <c r="O51" s="41">
        <f t="shared" si="14"/>
        <v>17464852.826550171</v>
      </c>
    </row>
    <row r="52" spans="1:15" s="34" customFormat="1" x14ac:dyDescent="0.2">
      <c r="A52" s="33">
        <v>415</v>
      </c>
      <c r="B52" s="34" t="s">
        <v>128</v>
      </c>
      <c r="C52" s="36">
        <v>168433256</v>
      </c>
      <c r="D52" s="36">
        <v>7615</v>
      </c>
      <c r="E52" s="37">
        <f t="shared" si="5"/>
        <v>22118.615364412344</v>
      </c>
      <c r="F52" s="38">
        <f t="shared" si="6"/>
        <v>0.72602760936553901</v>
      </c>
      <c r="G52" s="39">
        <f t="shared" si="7"/>
        <v>5007.9830442325338</v>
      </c>
      <c r="H52" s="39">
        <f t="shared" si="8"/>
        <v>1855.0395604676482</v>
      </c>
      <c r="I52" s="37">
        <f t="shared" si="9"/>
        <v>6863.0226047001815</v>
      </c>
      <c r="J52" s="40">
        <f t="shared" si="10"/>
        <v>-348.71845299760145</v>
      </c>
      <c r="K52" s="37">
        <f t="shared" si="11"/>
        <v>6514.3041517025804</v>
      </c>
      <c r="L52" s="37">
        <f t="shared" si="12"/>
        <v>52261917.134791881</v>
      </c>
      <c r="M52" s="37">
        <f t="shared" si="13"/>
        <v>49606426.115215153</v>
      </c>
      <c r="N52" s="41">
        <f>'jan-sep'!M52</f>
        <v>40549460.997419797</v>
      </c>
      <c r="O52" s="41">
        <f t="shared" si="14"/>
        <v>9056965.1177953556</v>
      </c>
    </row>
    <row r="53" spans="1:15" s="34" customFormat="1" x14ac:dyDescent="0.2">
      <c r="A53" s="33">
        <v>417</v>
      </c>
      <c r="B53" s="34" t="s">
        <v>129</v>
      </c>
      <c r="C53" s="36">
        <v>494698011</v>
      </c>
      <c r="D53" s="36">
        <v>20646</v>
      </c>
      <c r="E53" s="37">
        <f t="shared" si="5"/>
        <v>23960.961493751816</v>
      </c>
      <c r="F53" s="38">
        <f t="shared" si="6"/>
        <v>0.78650129335844887</v>
      </c>
      <c r="G53" s="39">
        <f t="shared" si="7"/>
        <v>3902.5753666288501</v>
      </c>
      <c r="H53" s="39">
        <f t="shared" si="8"/>
        <v>1210.2184151988331</v>
      </c>
      <c r="I53" s="37">
        <f t="shared" si="9"/>
        <v>5112.7937818276832</v>
      </c>
      <c r="J53" s="40">
        <f t="shared" si="10"/>
        <v>-348.71845299760145</v>
      </c>
      <c r="K53" s="37">
        <f t="shared" si="11"/>
        <v>4764.0753288300821</v>
      </c>
      <c r="L53" s="37">
        <f t="shared" si="12"/>
        <v>105558740.41961434</v>
      </c>
      <c r="M53" s="37">
        <f t="shared" si="13"/>
        <v>98359099.239025876</v>
      </c>
      <c r="N53" s="41">
        <f>'jan-sep'!M53</f>
        <v>77636534.221349835</v>
      </c>
      <c r="O53" s="41">
        <f t="shared" si="14"/>
        <v>20722565.017676041</v>
      </c>
    </row>
    <row r="54" spans="1:15" s="34" customFormat="1" x14ac:dyDescent="0.2">
      <c r="A54" s="33">
        <v>418</v>
      </c>
      <c r="B54" s="34" t="s">
        <v>130</v>
      </c>
      <c r="C54" s="36">
        <v>108688364</v>
      </c>
      <c r="D54" s="36">
        <v>5097</v>
      </c>
      <c r="E54" s="37">
        <f t="shared" si="5"/>
        <v>21323.987443594273</v>
      </c>
      <c r="F54" s="38">
        <f t="shared" si="6"/>
        <v>0.69994452052016365</v>
      </c>
      <c r="G54" s="39">
        <f t="shared" si="7"/>
        <v>5484.759796723376</v>
      </c>
      <c r="H54" s="39">
        <f t="shared" si="8"/>
        <v>2133.1593327539731</v>
      </c>
      <c r="I54" s="37">
        <f t="shared" si="9"/>
        <v>7617.9191294773491</v>
      </c>
      <c r="J54" s="40">
        <f t="shared" si="10"/>
        <v>-348.71845299760145</v>
      </c>
      <c r="K54" s="37">
        <f t="shared" si="11"/>
        <v>7269.2006764797479</v>
      </c>
      <c r="L54" s="37">
        <f t="shared" si="12"/>
        <v>38828533.802946046</v>
      </c>
      <c r="M54" s="37">
        <f t="shared" si="13"/>
        <v>37051115.848017275</v>
      </c>
      <c r="N54" s="41">
        <f>'jan-sep'!M54</f>
        <v>30663880.205423333</v>
      </c>
      <c r="O54" s="41">
        <f t="shared" si="14"/>
        <v>6387235.6425939426</v>
      </c>
    </row>
    <row r="55" spans="1:15" s="34" customFormat="1" x14ac:dyDescent="0.2">
      <c r="A55" s="33">
        <v>419</v>
      </c>
      <c r="B55" s="34" t="s">
        <v>131</v>
      </c>
      <c r="C55" s="36">
        <v>191780385</v>
      </c>
      <c r="D55" s="36">
        <v>7884</v>
      </c>
      <c r="E55" s="37">
        <f t="shared" si="5"/>
        <v>24325.264459665144</v>
      </c>
      <c r="F55" s="38">
        <f t="shared" si="6"/>
        <v>0.79845927567647335</v>
      </c>
      <c r="G55" s="39">
        <f t="shared" si="7"/>
        <v>3683.9935870808531</v>
      </c>
      <c r="H55" s="39">
        <f t="shared" si="8"/>
        <v>1082.7123771291681</v>
      </c>
      <c r="I55" s="37">
        <f t="shared" si="9"/>
        <v>4766.7059642100212</v>
      </c>
      <c r="J55" s="40">
        <f t="shared" si="10"/>
        <v>-348.71845299760145</v>
      </c>
      <c r="K55" s="37">
        <f t="shared" si="11"/>
        <v>4417.98751121242</v>
      </c>
      <c r="L55" s="37">
        <f t="shared" si="12"/>
        <v>37580709.821831807</v>
      </c>
      <c r="M55" s="37">
        <f t="shared" si="13"/>
        <v>34831413.53839872</v>
      </c>
      <c r="N55" s="41">
        <f>'jan-sep'!M55</f>
        <v>26367642.961596519</v>
      </c>
      <c r="O55" s="41">
        <f t="shared" si="14"/>
        <v>8463770.5768022016</v>
      </c>
    </row>
    <row r="56" spans="1:15" s="34" customFormat="1" x14ac:dyDescent="0.2">
      <c r="A56" s="33">
        <v>420</v>
      </c>
      <c r="B56" s="34" t="s">
        <v>132</v>
      </c>
      <c r="C56" s="36">
        <v>128458692</v>
      </c>
      <c r="D56" s="36">
        <v>6142</v>
      </c>
      <c r="E56" s="37">
        <f t="shared" si="5"/>
        <v>20914.798436991208</v>
      </c>
      <c r="F56" s="38">
        <f t="shared" si="6"/>
        <v>0.68651318626401159</v>
      </c>
      <c r="G56" s="39">
        <f t="shared" si="7"/>
        <v>5730.2732006852148</v>
      </c>
      <c r="H56" s="39">
        <f t="shared" si="8"/>
        <v>2276.3754850650457</v>
      </c>
      <c r="I56" s="37">
        <f t="shared" si="9"/>
        <v>8006.6486857502605</v>
      </c>
      <c r="J56" s="40">
        <f t="shared" si="10"/>
        <v>-348.71845299760145</v>
      </c>
      <c r="K56" s="37">
        <f t="shared" si="11"/>
        <v>7657.9302327526593</v>
      </c>
      <c r="L56" s="37">
        <f t="shared" si="12"/>
        <v>49176836.227878101</v>
      </c>
      <c r="M56" s="37">
        <f t="shared" si="13"/>
        <v>47035007.489566833</v>
      </c>
      <c r="N56" s="41">
        <f>'jan-sep'!M56</f>
        <v>37890979.984845996</v>
      </c>
      <c r="O56" s="41">
        <f t="shared" si="14"/>
        <v>9144027.5047208369</v>
      </c>
    </row>
    <row r="57" spans="1:15" s="34" customFormat="1" x14ac:dyDescent="0.2">
      <c r="A57" s="33">
        <v>423</v>
      </c>
      <c r="B57" s="34" t="s">
        <v>133</v>
      </c>
      <c r="C57" s="36">
        <v>105562653</v>
      </c>
      <c r="D57" s="36">
        <v>4740</v>
      </c>
      <c r="E57" s="37">
        <f t="shared" si="5"/>
        <v>22270.601898734178</v>
      </c>
      <c r="F57" s="38">
        <f t="shared" si="6"/>
        <v>0.73101645782424396</v>
      </c>
      <c r="G57" s="39">
        <f t="shared" si="7"/>
        <v>4916.791123639433</v>
      </c>
      <c r="H57" s="39">
        <f t="shared" si="8"/>
        <v>1801.8442734550065</v>
      </c>
      <c r="I57" s="37">
        <f t="shared" si="9"/>
        <v>6718.6353970944392</v>
      </c>
      <c r="J57" s="40">
        <f t="shared" si="10"/>
        <v>-348.71845299760145</v>
      </c>
      <c r="K57" s="37">
        <f t="shared" si="11"/>
        <v>6369.9169440968381</v>
      </c>
      <c r="L57" s="37">
        <f t="shared" si="12"/>
        <v>31846331.782227643</v>
      </c>
      <c r="M57" s="37">
        <f t="shared" si="13"/>
        <v>30193406.315019011</v>
      </c>
      <c r="N57" s="41">
        <f>'jan-sep'!M57</f>
        <v>23425128.175084662</v>
      </c>
      <c r="O57" s="41">
        <f t="shared" si="14"/>
        <v>6768278.1399343498</v>
      </c>
    </row>
    <row r="58" spans="1:15" s="34" customFormat="1" x14ac:dyDescent="0.2">
      <c r="A58" s="33">
        <v>425</v>
      </c>
      <c r="B58" s="34" t="s">
        <v>134</v>
      </c>
      <c r="C58" s="36">
        <v>161412596</v>
      </c>
      <c r="D58" s="36">
        <v>7279</v>
      </c>
      <c r="E58" s="37">
        <f t="shared" si="5"/>
        <v>22175.105921143015</v>
      </c>
      <c r="F58" s="38">
        <f t="shared" si="6"/>
        <v>0.72788187117981551</v>
      </c>
      <c r="G58" s="39">
        <f t="shared" si="7"/>
        <v>4974.0887101941307</v>
      </c>
      <c r="H58" s="39">
        <f t="shared" si="8"/>
        <v>1835.2678656119135</v>
      </c>
      <c r="I58" s="37">
        <f t="shared" si="9"/>
        <v>6809.356575806044</v>
      </c>
      <c r="J58" s="40">
        <f t="shared" si="10"/>
        <v>-348.71845299760145</v>
      </c>
      <c r="K58" s="37">
        <f t="shared" si="11"/>
        <v>6460.6381228084429</v>
      </c>
      <c r="L58" s="37">
        <f t="shared" si="12"/>
        <v>49565306.515292197</v>
      </c>
      <c r="M58" s="37">
        <f t="shared" si="13"/>
        <v>47026984.895922653</v>
      </c>
      <c r="N58" s="41">
        <f>'jan-sep'!M58</f>
        <v>39706249.062983401</v>
      </c>
      <c r="O58" s="41">
        <f t="shared" si="14"/>
        <v>7320735.8329392523</v>
      </c>
    </row>
    <row r="59" spans="1:15" s="34" customFormat="1" x14ac:dyDescent="0.2">
      <c r="A59" s="33">
        <v>426</v>
      </c>
      <c r="B59" s="34" t="s">
        <v>100</v>
      </c>
      <c r="C59" s="36">
        <v>81049721</v>
      </c>
      <c r="D59" s="36">
        <v>3680</v>
      </c>
      <c r="E59" s="37">
        <f t="shared" si="5"/>
        <v>22024.380706521741</v>
      </c>
      <c r="F59" s="38">
        <f t="shared" si="6"/>
        <v>0.72293442463130053</v>
      </c>
      <c r="G59" s="39">
        <f t="shared" si="7"/>
        <v>5064.5238389668957</v>
      </c>
      <c r="H59" s="39">
        <f t="shared" si="8"/>
        <v>1888.0216907293595</v>
      </c>
      <c r="I59" s="37">
        <f t="shared" si="9"/>
        <v>6952.5455296962555</v>
      </c>
      <c r="J59" s="40">
        <f t="shared" si="10"/>
        <v>-348.71845299760145</v>
      </c>
      <c r="K59" s="37">
        <f t="shared" si="11"/>
        <v>6603.8270766986543</v>
      </c>
      <c r="L59" s="37">
        <f t="shared" si="12"/>
        <v>25585367.549282219</v>
      </c>
      <c r="M59" s="37">
        <f t="shared" si="13"/>
        <v>24302083.642251048</v>
      </c>
      <c r="N59" s="41">
        <f>'jan-sep'!M59</f>
        <v>19178826.248588946</v>
      </c>
      <c r="O59" s="41">
        <f t="shared" si="14"/>
        <v>5123257.3936621025</v>
      </c>
    </row>
    <row r="60" spans="1:15" s="34" customFormat="1" x14ac:dyDescent="0.2">
      <c r="A60" s="33">
        <v>427</v>
      </c>
      <c r="B60" s="34" t="s">
        <v>135</v>
      </c>
      <c r="C60" s="36">
        <v>508866719</v>
      </c>
      <c r="D60" s="36">
        <v>21123</v>
      </c>
      <c r="E60" s="37">
        <f t="shared" si="5"/>
        <v>24090.646167684514</v>
      </c>
      <c r="F60" s="38">
        <f t="shared" si="6"/>
        <v>0.79075809932190877</v>
      </c>
      <c r="G60" s="39">
        <f t="shared" si="7"/>
        <v>3824.7645622692316</v>
      </c>
      <c r="H60" s="39">
        <f t="shared" si="8"/>
        <v>1164.828779322389</v>
      </c>
      <c r="I60" s="37">
        <f t="shared" si="9"/>
        <v>4989.5933415916206</v>
      </c>
      <c r="J60" s="40">
        <f t="shared" si="10"/>
        <v>-348.71845299760145</v>
      </c>
      <c r="K60" s="37">
        <f t="shared" si="11"/>
        <v>4640.8748885940195</v>
      </c>
      <c r="L60" s="37">
        <f t="shared" si="12"/>
        <v>105395180.15443981</v>
      </c>
      <c r="M60" s="37">
        <f t="shared" si="13"/>
        <v>98029200.271771476</v>
      </c>
      <c r="N60" s="41">
        <f>'jan-sep'!M60</f>
        <v>81553235.428272888</v>
      </c>
      <c r="O60" s="41">
        <f t="shared" si="14"/>
        <v>16475964.843498588</v>
      </c>
    </row>
    <row r="61" spans="1:15" s="34" customFormat="1" x14ac:dyDescent="0.2">
      <c r="A61" s="33">
        <v>428</v>
      </c>
      <c r="B61" s="34" t="s">
        <v>136</v>
      </c>
      <c r="C61" s="36">
        <v>166955314</v>
      </c>
      <c r="D61" s="36">
        <v>6567</v>
      </c>
      <c r="E61" s="37">
        <f t="shared" si="5"/>
        <v>25423.376579869044</v>
      </c>
      <c r="F61" s="38">
        <f t="shared" si="6"/>
        <v>0.83450401465817781</v>
      </c>
      <c r="G61" s="39">
        <f t="shared" si="7"/>
        <v>3025.1263149585138</v>
      </c>
      <c r="H61" s="39">
        <f t="shared" si="8"/>
        <v>698.37313505780344</v>
      </c>
      <c r="I61" s="37">
        <f t="shared" si="9"/>
        <v>3723.4994500163175</v>
      </c>
      <c r="J61" s="40">
        <f t="shared" si="10"/>
        <v>-348.71845299760145</v>
      </c>
      <c r="K61" s="37">
        <f t="shared" si="11"/>
        <v>3374.7809970187159</v>
      </c>
      <c r="L61" s="37">
        <f t="shared" si="12"/>
        <v>24452220.888257157</v>
      </c>
      <c r="M61" s="37">
        <f t="shared" si="13"/>
        <v>22162186.807421908</v>
      </c>
      <c r="N61" s="41">
        <f>'jan-sep'!M61</f>
        <v>19175846.418582495</v>
      </c>
      <c r="O61" s="41">
        <f t="shared" si="14"/>
        <v>2986340.3888394125</v>
      </c>
    </row>
    <row r="62" spans="1:15" s="34" customFormat="1" x14ac:dyDescent="0.2">
      <c r="A62" s="33">
        <v>429</v>
      </c>
      <c r="B62" s="34" t="s">
        <v>137</v>
      </c>
      <c r="C62" s="36">
        <v>102865450</v>
      </c>
      <c r="D62" s="36">
        <v>4480</v>
      </c>
      <c r="E62" s="37">
        <f t="shared" si="5"/>
        <v>22961.037946428572</v>
      </c>
      <c r="F62" s="38">
        <f t="shared" si="6"/>
        <v>0.75367952352110834</v>
      </c>
      <c r="G62" s="39">
        <f t="shared" si="7"/>
        <v>4502.5294950227963</v>
      </c>
      <c r="H62" s="39">
        <f t="shared" si="8"/>
        <v>1560.1916567619683</v>
      </c>
      <c r="I62" s="37">
        <f t="shared" si="9"/>
        <v>6062.7211517847645</v>
      </c>
      <c r="J62" s="40">
        <f t="shared" si="10"/>
        <v>-348.71845299760145</v>
      </c>
      <c r="K62" s="37">
        <f t="shared" si="11"/>
        <v>5714.0026987871634</v>
      </c>
      <c r="L62" s="37">
        <f t="shared" si="12"/>
        <v>27160990.759995744</v>
      </c>
      <c r="M62" s="37">
        <f t="shared" si="13"/>
        <v>25598732.090566494</v>
      </c>
      <c r="N62" s="41">
        <f>'jan-sep'!M62</f>
        <v>20037167.059151761</v>
      </c>
      <c r="O62" s="41">
        <f t="shared" si="14"/>
        <v>5561565.0314147323</v>
      </c>
    </row>
    <row r="63" spans="1:15" s="34" customFormat="1" x14ac:dyDescent="0.2">
      <c r="A63" s="33">
        <v>430</v>
      </c>
      <c r="B63" s="34" t="s">
        <v>138</v>
      </c>
      <c r="C63" s="36">
        <v>52437855</v>
      </c>
      <c r="D63" s="36">
        <v>2490</v>
      </c>
      <c r="E63" s="37">
        <f t="shared" si="5"/>
        <v>21059.379518072288</v>
      </c>
      <c r="F63" s="38">
        <f t="shared" si="6"/>
        <v>0.69125895605689258</v>
      </c>
      <c r="G63" s="39">
        <f t="shared" si="7"/>
        <v>5643.524552036567</v>
      </c>
      <c r="H63" s="39">
        <f t="shared" si="8"/>
        <v>2225.7721066866679</v>
      </c>
      <c r="I63" s="37">
        <f t="shared" si="9"/>
        <v>7869.2966587232349</v>
      </c>
      <c r="J63" s="40">
        <f t="shared" si="10"/>
        <v>-348.71845299760145</v>
      </c>
      <c r="K63" s="37">
        <f t="shared" si="11"/>
        <v>7520.5782057256338</v>
      </c>
      <c r="L63" s="37">
        <f t="shared" si="12"/>
        <v>19594548.680220854</v>
      </c>
      <c r="M63" s="37">
        <f t="shared" si="13"/>
        <v>18726239.73225683</v>
      </c>
      <c r="N63" s="41">
        <f>'jan-sep'!M63</f>
        <v>14346984.764126757</v>
      </c>
      <c r="O63" s="41">
        <f t="shared" si="14"/>
        <v>4379254.9681300726</v>
      </c>
    </row>
    <row r="64" spans="1:15" s="34" customFormat="1" x14ac:dyDescent="0.2">
      <c r="A64" s="33">
        <v>432</v>
      </c>
      <c r="B64" s="34" t="s">
        <v>139</v>
      </c>
      <c r="C64" s="36">
        <v>42298554</v>
      </c>
      <c r="D64" s="36">
        <v>1827</v>
      </c>
      <c r="E64" s="37">
        <f t="shared" si="5"/>
        <v>23151.917898193758</v>
      </c>
      <c r="F64" s="38">
        <f t="shared" si="6"/>
        <v>0.75994502037851397</v>
      </c>
      <c r="G64" s="39">
        <f t="shared" si="7"/>
        <v>4388.001523963685</v>
      </c>
      <c r="H64" s="39">
        <f t="shared" si="8"/>
        <v>1493.3836736441533</v>
      </c>
      <c r="I64" s="37">
        <f t="shared" si="9"/>
        <v>5881.3851976078386</v>
      </c>
      <c r="J64" s="40">
        <f t="shared" si="10"/>
        <v>-348.71845299760145</v>
      </c>
      <c r="K64" s="37">
        <f t="shared" si="11"/>
        <v>5532.6667446102374</v>
      </c>
      <c r="L64" s="37">
        <f t="shared" si="12"/>
        <v>10745290.75602952</v>
      </c>
      <c r="M64" s="37">
        <f t="shared" si="13"/>
        <v>10108182.142402904</v>
      </c>
      <c r="N64" s="41">
        <f>'jan-sep'!M64</f>
        <v>7288729.4934978224</v>
      </c>
      <c r="O64" s="41">
        <f t="shared" si="14"/>
        <v>2819452.6489050817</v>
      </c>
    </row>
    <row r="65" spans="1:15" s="34" customFormat="1" x14ac:dyDescent="0.2">
      <c r="A65" s="33">
        <v>434</v>
      </c>
      <c r="B65" s="34" t="s">
        <v>140</v>
      </c>
      <c r="C65" s="36">
        <v>26843999</v>
      </c>
      <c r="D65" s="36">
        <v>1294</v>
      </c>
      <c r="E65" s="37">
        <f t="shared" si="5"/>
        <v>20744.97604327666</v>
      </c>
      <c r="F65" s="38">
        <f t="shared" si="6"/>
        <v>0.68093888857430707</v>
      </c>
      <c r="G65" s="39">
        <f t="shared" si="7"/>
        <v>5832.1666369139439</v>
      </c>
      <c r="H65" s="39">
        <f t="shared" si="8"/>
        <v>2335.8133228651377</v>
      </c>
      <c r="I65" s="37">
        <f t="shared" si="9"/>
        <v>8167.9799597790816</v>
      </c>
      <c r="J65" s="40">
        <f t="shared" si="10"/>
        <v>-348.71845299760145</v>
      </c>
      <c r="K65" s="37">
        <f t="shared" si="11"/>
        <v>7819.2615067814804</v>
      </c>
      <c r="L65" s="37">
        <f t="shared" si="12"/>
        <v>10569366.067954132</v>
      </c>
      <c r="M65" s="37">
        <f t="shared" si="13"/>
        <v>10118124.389775235</v>
      </c>
      <c r="N65" s="41">
        <f>'jan-sep'!M65</f>
        <v>8419664.6308353506</v>
      </c>
      <c r="O65" s="41">
        <f t="shared" si="14"/>
        <v>1698459.7589398846</v>
      </c>
    </row>
    <row r="66" spans="1:15" s="34" customFormat="1" x14ac:dyDescent="0.2">
      <c r="A66" s="33">
        <v>436</v>
      </c>
      <c r="B66" s="34" t="s">
        <v>141</v>
      </c>
      <c r="C66" s="36">
        <v>29769992</v>
      </c>
      <c r="D66" s="36">
        <v>1553</v>
      </c>
      <c r="E66" s="37">
        <f t="shared" si="5"/>
        <v>19169.344494526722</v>
      </c>
      <c r="F66" s="38">
        <f t="shared" si="6"/>
        <v>0.62921991847908143</v>
      </c>
      <c r="G66" s="39">
        <f t="shared" si="7"/>
        <v>6777.5455661639071</v>
      </c>
      <c r="H66" s="39">
        <f t="shared" si="8"/>
        <v>2887.284364927616</v>
      </c>
      <c r="I66" s="37">
        <f t="shared" si="9"/>
        <v>9664.8299310915227</v>
      </c>
      <c r="J66" s="40">
        <f t="shared" si="10"/>
        <v>-348.71845299760145</v>
      </c>
      <c r="K66" s="37">
        <f t="shared" si="11"/>
        <v>9316.1114780939206</v>
      </c>
      <c r="L66" s="37">
        <f t="shared" si="12"/>
        <v>15009480.882985136</v>
      </c>
      <c r="M66" s="37">
        <f t="shared" si="13"/>
        <v>14467921.125479858</v>
      </c>
      <c r="N66" s="41">
        <f>'jan-sep'!M66</f>
        <v>11166165.413630063</v>
      </c>
      <c r="O66" s="41">
        <f t="shared" si="14"/>
        <v>3301755.7118497957</v>
      </c>
    </row>
    <row r="67" spans="1:15" s="34" customFormat="1" x14ac:dyDescent="0.2">
      <c r="A67" s="33">
        <v>437</v>
      </c>
      <c r="B67" s="34" t="s">
        <v>142</v>
      </c>
      <c r="C67" s="36">
        <v>135684763</v>
      </c>
      <c r="D67" s="36">
        <v>5605</v>
      </c>
      <c r="E67" s="37">
        <f t="shared" si="5"/>
        <v>24207.80785013381</v>
      </c>
      <c r="F67" s="38">
        <f t="shared" si="6"/>
        <v>0.79460384711472798</v>
      </c>
      <c r="G67" s="39">
        <f t="shared" si="7"/>
        <v>3754.4675527996542</v>
      </c>
      <c r="H67" s="39">
        <f t="shared" si="8"/>
        <v>1123.8221904651355</v>
      </c>
      <c r="I67" s="37">
        <f t="shared" si="9"/>
        <v>4878.2897432647896</v>
      </c>
      <c r="J67" s="40">
        <f t="shared" si="10"/>
        <v>-348.71845299760145</v>
      </c>
      <c r="K67" s="37">
        <f t="shared" si="11"/>
        <v>4529.5712902671885</v>
      </c>
      <c r="L67" s="37">
        <f t="shared" si="12"/>
        <v>27342814.010999147</v>
      </c>
      <c r="M67" s="37">
        <f t="shared" si="13"/>
        <v>25388247.081947591</v>
      </c>
      <c r="N67" s="41">
        <f>'jan-sep'!M67</f>
        <v>19678108.589630708</v>
      </c>
      <c r="O67" s="41">
        <f t="shared" si="14"/>
        <v>5710138.4923168831</v>
      </c>
    </row>
    <row r="68" spans="1:15" s="34" customFormat="1" x14ac:dyDescent="0.2">
      <c r="A68" s="33">
        <v>438</v>
      </c>
      <c r="B68" s="34" t="s">
        <v>143</v>
      </c>
      <c r="C68" s="36">
        <v>59620474</v>
      </c>
      <c r="D68" s="36">
        <v>2424</v>
      </c>
      <c r="E68" s="37">
        <f t="shared" si="5"/>
        <v>24595.905115511552</v>
      </c>
      <c r="F68" s="38">
        <f t="shared" si="6"/>
        <v>0.80734286016510437</v>
      </c>
      <c r="G68" s="39">
        <f t="shared" si="7"/>
        <v>3521.6091935730087</v>
      </c>
      <c r="H68" s="39">
        <f t="shared" si="8"/>
        <v>987.98814758292554</v>
      </c>
      <c r="I68" s="37">
        <f t="shared" si="9"/>
        <v>4509.5973411559344</v>
      </c>
      <c r="J68" s="40">
        <f t="shared" si="10"/>
        <v>-348.71845299760145</v>
      </c>
      <c r="K68" s="37">
        <f t="shared" si="11"/>
        <v>4160.8788881583332</v>
      </c>
      <c r="L68" s="37">
        <f t="shared" si="12"/>
        <v>10931263.954961985</v>
      </c>
      <c r="M68" s="37">
        <f t="shared" si="13"/>
        <v>10085970.424895799</v>
      </c>
      <c r="N68" s="41">
        <f>'jan-sep'!M68</f>
        <v>5366015.7270053206</v>
      </c>
      <c r="O68" s="41">
        <f t="shared" si="14"/>
        <v>4719954.6978904782</v>
      </c>
    </row>
    <row r="69" spans="1:15" s="34" customFormat="1" x14ac:dyDescent="0.2">
      <c r="A69" s="33">
        <v>439</v>
      </c>
      <c r="B69" s="34" t="s">
        <v>144</v>
      </c>
      <c r="C69" s="36">
        <v>32410288</v>
      </c>
      <c r="D69" s="36">
        <v>1569</v>
      </c>
      <c r="E69" s="37">
        <f t="shared" si="5"/>
        <v>20656.652644996815</v>
      </c>
      <c r="F69" s="38">
        <f t="shared" si="6"/>
        <v>0.67803973667679129</v>
      </c>
      <c r="G69" s="39">
        <f t="shared" si="7"/>
        <v>5885.1606758818507</v>
      </c>
      <c r="H69" s="39">
        <f t="shared" si="8"/>
        <v>2366.7265122630834</v>
      </c>
      <c r="I69" s="37">
        <f t="shared" si="9"/>
        <v>8251.887188144934</v>
      </c>
      <c r="J69" s="40">
        <f t="shared" si="10"/>
        <v>-348.71845299760145</v>
      </c>
      <c r="K69" s="37">
        <f t="shared" si="11"/>
        <v>7903.1687351473329</v>
      </c>
      <c r="L69" s="37">
        <f t="shared" si="12"/>
        <v>12947210.998199401</v>
      </c>
      <c r="M69" s="37">
        <f t="shared" si="13"/>
        <v>12400071.745446166</v>
      </c>
      <c r="N69" s="41">
        <f>'jan-sep'!M69</f>
        <v>9960083.8438413199</v>
      </c>
      <c r="O69" s="41">
        <f t="shared" si="14"/>
        <v>2439987.9016048461</v>
      </c>
    </row>
    <row r="70" spans="1:15" s="34" customFormat="1" x14ac:dyDescent="0.2">
      <c r="A70" s="33">
        <v>441</v>
      </c>
      <c r="B70" s="34" t="s">
        <v>145</v>
      </c>
      <c r="C70" s="36">
        <v>42484041</v>
      </c>
      <c r="D70" s="36">
        <v>1936</v>
      </c>
      <c r="E70" s="37">
        <f t="shared" si="5"/>
        <v>21944.236053719007</v>
      </c>
      <c r="F70" s="38">
        <f t="shared" si="6"/>
        <v>0.72030373415998739</v>
      </c>
      <c r="G70" s="39">
        <f t="shared" si="7"/>
        <v>5112.6106306485353</v>
      </c>
      <c r="H70" s="39">
        <f t="shared" si="8"/>
        <v>1916.0723192103162</v>
      </c>
      <c r="I70" s="37">
        <f t="shared" si="9"/>
        <v>7028.6829498588513</v>
      </c>
      <c r="J70" s="40">
        <f t="shared" si="10"/>
        <v>-348.71845299760145</v>
      </c>
      <c r="K70" s="37">
        <f t="shared" si="11"/>
        <v>6679.9644968612502</v>
      </c>
      <c r="L70" s="37">
        <f t="shared" si="12"/>
        <v>13607530.190926736</v>
      </c>
      <c r="M70" s="37">
        <f t="shared" si="13"/>
        <v>12932411.265923381</v>
      </c>
      <c r="N70" s="41">
        <f>'jan-sep'!M70</f>
        <v>10341562.055562006</v>
      </c>
      <c r="O70" s="41">
        <f t="shared" si="14"/>
        <v>2590849.2103613745</v>
      </c>
    </row>
    <row r="71" spans="1:15" s="34" customFormat="1" x14ac:dyDescent="0.2">
      <c r="A71" s="33">
        <v>501</v>
      </c>
      <c r="B71" s="34" t="s">
        <v>146</v>
      </c>
      <c r="C71" s="36">
        <v>800780152</v>
      </c>
      <c r="D71" s="36">
        <v>27938</v>
      </c>
      <c r="E71" s="37">
        <f t="shared" si="5"/>
        <v>28662.758679934141</v>
      </c>
      <c r="F71" s="38">
        <f t="shared" si="6"/>
        <v>0.94083439760411169</v>
      </c>
      <c r="G71" s="39">
        <f t="shared" si="7"/>
        <v>1081.4970549194556</v>
      </c>
      <c r="H71" s="39">
        <f t="shared" si="8"/>
        <v>0</v>
      </c>
      <c r="I71" s="37">
        <f t="shared" si="9"/>
        <v>1081.4970549194556</v>
      </c>
      <c r="J71" s="40">
        <f t="shared" si="10"/>
        <v>-348.71845299760145</v>
      </c>
      <c r="K71" s="37">
        <f t="shared" si="11"/>
        <v>732.77860192185426</v>
      </c>
      <c r="L71" s="37">
        <f t="shared" si="12"/>
        <v>30214864.720339753</v>
      </c>
      <c r="M71" s="37">
        <f t="shared" si="13"/>
        <v>20472368.580492765</v>
      </c>
      <c r="N71" s="41">
        <f>'jan-sep'!M71</f>
        <v>17442679.431003511</v>
      </c>
      <c r="O71" s="41">
        <f t="shared" si="14"/>
        <v>3029689.1494892538</v>
      </c>
    </row>
    <row r="72" spans="1:15" s="34" customFormat="1" x14ac:dyDescent="0.2">
      <c r="A72" s="33">
        <v>502</v>
      </c>
      <c r="B72" s="34" t="s">
        <v>147</v>
      </c>
      <c r="C72" s="36">
        <v>793372674</v>
      </c>
      <c r="D72" s="36">
        <v>30642</v>
      </c>
      <c r="E72" s="37">
        <f t="shared" si="5"/>
        <v>25891.673976894457</v>
      </c>
      <c r="F72" s="38">
        <f t="shared" si="6"/>
        <v>0.84987553923297121</v>
      </c>
      <c r="G72" s="39">
        <f t="shared" si="7"/>
        <v>2744.1478767432659</v>
      </c>
      <c r="H72" s="39">
        <f t="shared" si="8"/>
        <v>534.46904609890873</v>
      </c>
      <c r="I72" s="37">
        <f t="shared" si="9"/>
        <v>3278.6169228421745</v>
      </c>
      <c r="J72" s="40">
        <f t="shared" si="10"/>
        <v>-348.71845299760145</v>
      </c>
      <c r="K72" s="37">
        <f t="shared" si="11"/>
        <v>2929.8984698445729</v>
      </c>
      <c r="L72" s="37">
        <f t="shared" si="12"/>
        <v>100463379.74972992</v>
      </c>
      <c r="M72" s="37">
        <f t="shared" si="13"/>
        <v>89777948.912977397</v>
      </c>
      <c r="N72" s="41">
        <f>'jan-sep'!M72</f>
        <v>79484487.920832172</v>
      </c>
      <c r="O72" s="41">
        <f t="shared" si="14"/>
        <v>10293460.992145225</v>
      </c>
    </row>
    <row r="73" spans="1:15" s="34" customFormat="1" x14ac:dyDescent="0.2">
      <c r="A73" s="33">
        <v>511</v>
      </c>
      <c r="B73" s="34" t="s">
        <v>148</v>
      </c>
      <c r="C73" s="36">
        <v>60814774</v>
      </c>
      <c r="D73" s="36">
        <v>2642</v>
      </c>
      <c r="E73" s="37">
        <f t="shared" ref="E73:E136" si="15">(C73)/D73</f>
        <v>23018.461014383043</v>
      </c>
      <c r="F73" s="38">
        <f t="shared" ref="F73:F136" si="16">IF(ISNUMBER(C73),E73/E$435,"")</f>
        <v>0.7555643943442838</v>
      </c>
      <c r="G73" s="39">
        <f t="shared" ref="G73:G136" si="17">(E$435-E73)*0.6</f>
        <v>4468.075654250114</v>
      </c>
      <c r="H73" s="39">
        <f t="shared" ref="H73:H136" si="18">IF(E73&gt;=E$435*0.9,0,IF(E73&lt;0.9*E$435,(E$435*0.9-E73)*0.35))</f>
        <v>1540.0935829779037</v>
      </c>
      <c r="I73" s="37">
        <f t="shared" ref="I73:I136" si="19">G73+H73</f>
        <v>6008.1692372280177</v>
      </c>
      <c r="J73" s="40">
        <f t="shared" ref="J73:J136" si="20">I$437</f>
        <v>-348.71845299760145</v>
      </c>
      <c r="K73" s="37">
        <f t="shared" ref="K73:K136" si="21">I73+J73</f>
        <v>5659.4507842304165</v>
      </c>
      <c r="L73" s="37">
        <f t="shared" ref="L73:L136" si="22">(I73*D73)</f>
        <v>15873583.124756422</v>
      </c>
      <c r="M73" s="37">
        <f t="shared" ref="M73:M136" si="23">(K73*D73)</f>
        <v>14952268.97193676</v>
      </c>
      <c r="N73" s="41">
        <f>'jan-sep'!M73</f>
        <v>11902940.951133694</v>
      </c>
      <c r="O73" s="41">
        <f t="shared" ref="O73:O136" si="24">M73-N73</f>
        <v>3049328.020803066</v>
      </c>
    </row>
    <row r="74" spans="1:15" s="34" customFormat="1" x14ac:dyDescent="0.2">
      <c r="A74" s="33">
        <v>512</v>
      </c>
      <c r="B74" s="34" t="s">
        <v>149</v>
      </c>
      <c r="C74" s="36">
        <v>48837115</v>
      </c>
      <c r="D74" s="36">
        <v>2038</v>
      </c>
      <c r="E74" s="37">
        <f t="shared" si="15"/>
        <v>23963.255642787048</v>
      </c>
      <c r="F74" s="38">
        <f t="shared" si="16"/>
        <v>0.78657659714723194</v>
      </c>
      <c r="G74" s="39">
        <f t="shared" si="17"/>
        <v>3901.1988772077111</v>
      </c>
      <c r="H74" s="39">
        <f t="shared" si="18"/>
        <v>1209.4154630365019</v>
      </c>
      <c r="I74" s="37">
        <f t="shared" si="19"/>
        <v>5110.6143402442131</v>
      </c>
      <c r="J74" s="40">
        <f t="shared" si="20"/>
        <v>-348.71845299760145</v>
      </c>
      <c r="K74" s="37">
        <f t="shared" si="21"/>
        <v>4761.8958872466119</v>
      </c>
      <c r="L74" s="37">
        <f t="shared" si="22"/>
        <v>10415432.025417706</v>
      </c>
      <c r="M74" s="37">
        <f t="shared" si="23"/>
        <v>9704743.8182085957</v>
      </c>
      <c r="N74" s="41">
        <f>'jan-sep'!M74</f>
        <v>7509789.8356587691</v>
      </c>
      <c r="O74" s="41">
        <f t="shared" si="24"/>
        <v>2194953.9825498266</v>
      </c>
    </row>
    <row r="75" spans="1:15" s="34" customFormat="1" x14ac:dyDescent="0.2">
      <c r="A75" s="33">
        <v>513</v>
      </c>
      <c r="B75" s="34" t="s">
        <v>150</v>
      </c>
      <c r="C75" s="36">
        <v>59646262</v>
      </c>
      <c r="D75" s="36">
        <v>2179</v>
      </c>
      <c r="E75" s="37">
        <f t="shared" si="15"/>
        <v>27373.227168425885</v>
      </c>
      <c r="F75" s="38">
        <f t="shared" si="16"/>
        <v>0.89850645505088023</v>
      </c>
      <c r="G75" s="39">
        <f t="shared" si="17"/>
        <v>1855.2159618244091</v>
      </c>
      <c r="H75" s="39">
        <f t="shared" si="18"/>
        <v>15.925429062909096</v>
      </c>
      <c r="I75" s="37">
        <f t="shared" si="19"/>
        <v>1871.1413908873183</v>
      </c>
      <c r="J75" s="40">
        <f t="shared" si="20"/>
        <v>-348.71845299760145</v>
      </c>
      <c r="K75" s="37">
        <f t="shared" si="21"/>
        <v>1522.4229378897169</v>
      </c>
      <c r="L75" s="37">
        <f t="shared" si="22"/>
        <v>4077217.0907434663</v>
      </c>
      <c r="M75" s="37">
        <f t="shared" si="23"/>
        <v>3317359.5816616933</v>
      </c>
      <c r="N75" s="41">
        <f>'jan-sep'!M75</f>
        <v>1408339.6151534342</v>
      </c>
      <c r="O75" s="41">
        <f t="shared" si="24"/>
        <v>1909019.9665082591</v>
      </c>
    </row>
    <row r="76" spans="1:15" s="34" customFormat="1" x14ac:dyDescent="0.2">
      <c r="A76" s="33">
        <v>514</v>
      </c>
      <c r="B76" s="34" t="s">
        <v>151</v>
      </c>
      <c r="C76" s="36">
        <v>53506414</v>
      </c>
      <c r="D76" s="36">
        <v>2331</v>
      </c>
      <c r="E76" s="37">
        <f t="shared" si="15"/>
        <v>22954.27456027456</v>
      </c>
      <c r="F76" s="38">
        <f t="shared" si="16"/>
        <v>0.75345752024469559</v>
      </c>
      <c r="G76" s="39">
        <f t="shared" si="17"/>
        <v>4506.5875267152041</v>
      </c>
      <c r="H76" s="39">
        <f t="shared" si="18"/>
        <v>1562.5588419158728</v>
      </c>
      <c r="I76" s="37">
        <f t="shared" si="19"/>
        <v>6069.1463686310772</v>
      </c>
      <c r="J76" s="40">
        <f t="shared" si="20"/>
        <v>-348.71845299760145</v>
      </c>
      <c r="K76" s="37">
        <f t="shared" si="21"/>
        <v>5720.427915633476</v>
      </c>
      <c r="L76" s="37">
        <f t="shared" si="22"/>
        <v>14147180.185279042</v>
      </c>
      <c r="M76" s="37">
        <f t="shared" si="23"/>
        <v>13334317.471341632</v>
      </c>
      <c r="N76" s="41">
        <f>'jan-sep'!M76</f>
        <v>10728210.445152398</v>
      </c>
      <c r="O76" s="41">
        <f t="shared" si="24"/>
        <v>2606107.0261892341</v>
      </c>
    </row>
    <row r="77" spans="1:15" s="34" customFormat="1" x14ac:dyDescent="0.2">
      <c r="A77" s="33">
        <v>515</v>
      </c>
      <c r="B77" s="34" t="s">
        <v>152</v>
      </c>
      <c r="C77" s="36">
        <v>87712450</v>
      </c>
      <c r="D77" s="36">
        <v>3638</v>
      </c>
      <c r="E77" s="37">
        <f t="shared" si="15"/>
        <v>24110.07421660253</v>
      </c>
      <c r="F77" s="38">
        <f t="shared" si="16"/>
        <v>0.79139581102665124</v>
      </c>
      <c r="G77" s="39">
        <f t="shared" si="17"/>
        <v>3813.1077329184218</v>
      </c>
      <c r="H77" s="39">
        <f t="shared" si="18"/>
        <v>1158.0289622010832</v>
      </c>
      <c r="I77" s="37">
        <f t="shared" si="19"/>
        <v>4971.136695119505</v>
      </c>
      <c r="J77" s="40">
        <f t="shared" si="20"/>
        <v>-348.71845299760145</v>
      </c>
      <c r="K77" s="37">
        <f t="shared" si="21"/>
        <v>4622.4182421219039</v>
      </c>
      <c r="L77" s="37">
        <f t="shared" si="22"/>
        <v>18084995.296844758</v>
      </c>
      <c r="M77" s="37">
        <f t="shared" si="23"/>
        <v>16816357.564839486</v>
      </c>
      <c r="N77" s="41">
        <f>'jan-sep'!M77</f>
        <v>17851401.756784402</v>
      </c>
      <c r="O77" s="41">
        <f t="shared" si="24"/>
        <v>-1035044.1919449158</v>
      </c>
    </row>
    <row r="78" spans="1:15" s="34" customFormat="1" x14ac:dyDescent="0.2">
      <c r="A78" s="33">
        <v>516</v>
      </c>
      <c r="B78" s="34" t="s">
        <v>153</v>
      </c>
      <c r="C78" s="36">
        <v>162165697</v>
      </c>
      <c r="D78" s="36">
        <v>5728</v>
      </c>
      <c r="E78" s="37">
        <f t="shared" si="15"/>
        <v>28311.050453910615</v>
      </c>
      <c r="F78" s="38">
        <f t="shared" si="16"/>
        <v>0.9292898285464618</v>
      </c>
      <c r="G78" s="39">
        <f t="shared" si="17"/>
        <v>1292.5219905335709</v>
      </c>
      <c r="H78" s="39">
        <f t="shared" si="18"/>
        <v>0</v>
      </c>
      <c r="I78" s="37">
        <f t="shared" si="19"/>
        <v>1292.5219905335709</v>
      </c>
      <c r="J78" s="40">
        <f t="shared" si="20"/>
        <v>-348.71845299760145</v>
      </c>
      <c r="K78" s="37">
        <f t="shared" si="21"/>
        <v>943.80353753596955</v>
      </c>
      <c r="L78" s="37">
        <f t="shared" si="22"/>
        <v>7403565.9617762947</v>
      </c>
      <c r="M78" s="37">
        <f t="shared" si="23"/>
        <v>5406106.6630060337</v>
      </c>
      <c r="N78" s="41">
        <f>'jan-sep'!M78</f>
        <v>2606125.3573193508</v>
      </c>
      <c r="O78" s="41">
        <f t="shared" si="24"/>
        <v>2799981.3056866829</v>
      </c>
    </row>
    <row r="79" spans="1:15" s="34" customFormat="1" x14ac:dyDescent="0.2">
      <c r="A79" s="33">
        <v>517</v>
      </c>
      <c r="B79" s="34" t="s">
        <v>154</v>
      </c>
      <c r="C79" s="36">
        <v>119908020</v>
      </c>
      <c r="D79" s="36">
        <v>5872</v>
      </c>
      <c r="E79" s="37">
        <f t="shared" si="15"/>
        <v>20420.303133514986</v>
      </c>
      <c r="F79" s="38">
        <f t="shared" si="16"/>
        <v>0.67028173428971816</v>
      </c>
      <c r="G79" s="39">
        <f t="shared" si="17"/>
        <v>6026.9703827709482</v>
      </c>
      <c r="H79" s="39">
        <f t="shared" si="18"/>
        <v>2449.4488412817236</v>
      </c>
      <c r="I79" s="37">
        <f t="shared" si="19"/>
        <v>8476.4192240526718</v>
      </c>
      <c r="J79" s="40">
        <f t="shared" si="20"/>
        <v>-348.71845299760145</v>
      </c>
      <c r="K79" s="37">
        <f t="shared" si="21"/>
        <v>8127.7007710550706</v>
      </c>
      <c r="L79" s="37">
        <f t="shared" si="22"/>
        <v>49773533.683637291</v>
      </c>
      <c r="M79" s="37">
        <f t="shared" si="23"/>
        <v>47725858.927635372</v>
      </c>
      <c r="N79" s="41">
        <f>'jan-sep'!M79</f>
        <v>37887846.037531048</v>
      </c>
      <c r="O79" s="41">
        <f t="shared" si="24"/>
        <v>9838012.8901043236</v>
      </c>
    </row>
    <row r="80" spans="1:15" s="34" customFormat="1" x14ac:dyDescent="0.2">
      <c r="A80" s="33">
        <v>519</v>
      </c>
      <c r="B80" s="34" t="s">
        <v>155</v>
      </c>
      <c r="C80" s="36">
        <v>84741350</v>
      </c>
      <c r="D80" s="36">
        <v>3146</v>
      </c>
      <c r="E80" s="37">
        <f t="shared" si="15"/>
        <v>26936.220597584233</v>
      </c>
      <c r="F80" s="38">
        <f t="shared" si="16"/>
        <v>0.88416202929556464</v>
      </c>
      <c r="G80" s="39">
        <f t="shared" si="17"/>
        <v>2117.4199043293997</v>
      </c>
      <c r="H80" s="39">
        <f t="shared" si="18"/>
        <v>168.87772885748709</v>
      </c>
      <c r="I80" s="37">
        <f t="shared" si="19"/>
        <v>2286.2976331868867</v>
      </c>
      <c r="J80" s="40">
        <f t="shared" si="20"/>
        <v>-348.71845299760145</v>
      </c>
      <c r="K80" s="37">
        <f t="shared" si="21"/>
        <v>1937.5791801892854</v>
      </c>
      <c r="L80" s="37">
        <f t="shared" si="22"/>
        <v>7192692.3540059458</v>
      </c>
      <c r="M80" s="37">
        <f t="shared" si="23"/>
        <v>6095624.1008754913</v>
      </c>
      <c r="N80" s="41">
        <f>'jan-sep'!M80</f>
        <v>4987309.8027882613</v>
      </c>
      <c r="O80" s="41">
        <f t="shared" si="24"/>
        <v>1108314.29808723</v>
      </c>
    </row>
    <row r="81" spans="1:15" s="34" customFormat="1" x14ac:dyDescent="0.2">
      <c r="A81" s="33">
        <v>520</v>
      </c>
      <c r="B81" s="34" t="s">
        <v>156</v>
      </c>
      <c r="C81" s="36">
        <v>110189567</v>
      </c>
      <c r="D81" s="36">
        <v>4454</v>
      </c>
      <c r="E81" s="37">
        <f t="shared" si="15"/>
        <v>24739.462730130221</v>
      </c>
      <c r="F81" s="38">
        <f t="shared" si="16"/>
        <v>0.81205503540892665</v>
      </c>
      <c r="G81" s="39">
        <f t="shared" si="17"/>
        <v>3435.4746248018077</v>
      </c>
      <c r="H81" s="39">
        <f t="shared" si="18"/>
        <v>937.74298246639148</v>
      </c>
      <c r="I81" s="37">
        <f t="shared" si="19"/>
        <v>4373.2176072681996</v>
      </c>
      <c r="J81" s="40">
        <f t="shared" si="20"/>
        <v>-348.71845299760145</v>
      </c>
      <c r="K81" s="37">
        <f t="shared" si="21"/>
        <v>4024.499154270598</v>
      </c>
      <c r="L81" s="37">
        <f t="shared" si="22"/>
        <v>19478311.222772561</v>
      </c>
      <c r="M81" s="37">
        <f t="shared" si="23"/>
        <v>17925119.233121242</v>
      </c>
      <c r="N81" s="41">
        <f>'jan-sep'!M81</f>
        <v>15240453.197558459</v>
      </c>
      <c r="O81" s="41">
        <f t="shared" si="24"/>
        <v>2684666.0355627835</v>
      </c>
    </row>
    <row r="82" spans="1:15" s="34" customFormat="1" x14ac:dyDescent="0.2">
      <c r="A82" s="33">
        <v>521</v>
      </c>
      <c r="B82" s="34" t="s">
        <v>157</v>
      </c>
      <c r="C82" s="36">
        <v>148464933</v>
      </c>
      <c r="D82" s="36">
        <v>5130</v>
      </c>
      <c r="E82" s="37">
        <f t="shared" si="15"/>
        <v>28940.532748538011</v>
      </c>
      <c r="F82" s="38">
        <f t="shared" si="16"/>
        <v>0.94995213122575095</v>
      </c>
      <c r="G82" s="39">
        <f t="shared" si="17"/>
        <v>914.83261375713334</v>
      </c>
      <c r="H82" s="39">
        <f t="shared" si="18"/>
        <v>0</v>
      </c>
      <c r="I82" s="37">
        <f t="shared" si="19"/>
        <v>914.83261375713334</v>
      </c>
      <c r="J82" s="40">
        <f t="shared" si="20"/>
        <v>-348.71845299760145</v>
      </c>
      <c r="K82" s="37">
        <f t="shared" si="21"/>
        <v>566.11416075953184</v>
      </c>
      <c r="L82" s="37">
        <f t="shared" si="22"/>
        <v>4693091.3085740944</v>
      </c>
      <c r="M82" s="37">
        <f t="shared" si="23"/>
        <v>2904165.6446963982</v>
      </c>
      <c r="N82" s="41">
        <f>'jan-sep'!M82</f>
        <v>4312837.106258437</v>
      </c>
      <c r="O82" s="41">
        <f t="shared" si="24"/>
        <v>-1408671.4615620389</v>
      </c>
    </row>
    <row r="83" spans="1:15" s="34" customFormat="1" x14ac:dyDescent="0.2">
      <c r="A83" s="33">
        <v>522</v>
      </c>
      <c r="B83" s="34" t="s">
        <v>158</v>
      </c>
      <c r="C83" s="36">
        <v>155844091</v>
      </c>
      <c r="D83" s="36">
        <v>6148</v>
      </c>
      <c r="E83" s="37">
        <f t="shared" si="15"/>
        <v>25348.746096291477</v>
      </c>
      <c r="F83" s="38">
        <f t="shared" si="16"/>
        <v>0.83205432281784708</v>
      </c>
      <c r="G83" s="39">
        <f t="shared" si="17"/>
        <v>3069.9046051050536</v>
      </c>
      <c r="H83" s="39">
        <f t="shared" si="18"/>
        <v>724.49380430995166</v>
      </c>
      <c r="I83" s="37">
        <f t="shared" si="19"/>
        <v>3794.3984094150055</v>
      </c>
      <c r="J83" s="40">
        <f t="shared" si="20"/>
        <v>-348.71845299760145</v>
      </c>
      <c r="K83" s="37">
        <f t="shared" si="21"/>
        <v>3445.6799564174039</v>
      </c>
      <c r="L83" s="37">
        <f t="shared" si="22"/>
        <v>23327961.421083454</v>
      </c>
      <c r="M83" s="37">
        <f t="shared" si="23"/>
        <v>21184040.372054201</v>
      </c>
      <c r="N83" s="41">
        <f>'jan-sep'!M83</f>
        <v>20364681.183675211</v>
      </c>
      <c r="O83" s="41">
        <f t="shared" si="24"/>
        <v>819359.1883789897</v>
      </c>
    </row>
    <row r="84" spans="1:15" s="34" customFormat="1" x14ac:dyDescent="0.2">
      <c r="A84" s="33">
        <v>528</v>
      </c>
      <c r="B84" s="34" t="s">
        <v>159</v>
      </c>
      <c r="C84" s="36">
        <v>373313211</v>
      </c>
      <c r="D84" s="36">
        <v>14888</v>
      </c>
      <c r="E84" s="37">
        <f t="shared" si="15"/>
        <v>25074.772367006986</v>
      </c>
      <c r="F84" s="38">
        <f t="shared" si="16"/>
        <v>0.8230613325956192</v>
      </c>
      <c r="G84" s="39">
        <f t="shared" si="17"/>
        <v>3234.2888426757481</v>
      </c>
      <c r="H84" s="39">
        <f t="shared" si="18"/>
        <v>820.3846095595236</v>
      </c>
      <c r="I84" s="37">
        <f t="shared" si="19"/>
        <v>4054.6734522352717</v>
      </c>
      <c r="J84" s="40">
        <f t="shared" si="20"/>
        <v>-348.71845299760145</v>
      </c>
      <c r="K84" s="37">
        <f t="shared" si="21"/>
        <v>3705.9549992376701</v>
      </c>
      <c r="L84" s="37">
        <f t="shared" si="22"/>
        <v>60365978.356878728</v>
      </c>
      <c r="M84" s="37">
        <f t="shared" si="23"/>
        <v>55174258.028650433</v>
      </c>
      <c r="N84" s="41">
        <f>'jan-sep'!M84</f>
        <v>48803742.361573972</v>
      </c>
      <c r="O84" s="41">
        <f t="shared" si="24"/>
        <v>6370515.667076461</v>
      </c>
    </row>
    <row r="85" spans="1:15" s="34" customFormat="1" x14ac:dyDescent="0.2">
      <c r="A85" s="33">
        <v>529</v>
      </c>
      <c r="B85" s="34" t="s">
        <v>160</v>
      </c>
      <c r="C85" s="36">
        <v>318359559</v>
      </c>
      <c r="D85" s="36">
        <v>13314</v>
      </c>
      <c r="E85" s="37">
        <f t="shared" si="15"/>
        <v>23911.63880126183</v>
      </c>
      <c r="F85" s="38">
        <f t="shared" si="16"/>
        <v>0.7848823115222896</v>
      </c>
      <c r="G85" s="39">
        <f t="shared" si="17"/>
        <v>3932.168982122842</v>
      </c>
      <c r="H85" s="39">
        <f t="shared" si="18"/>
        <v>1227.4813575703283</v>
      </c>
      <c r="I85" s="37">
        <f t="shared" si="19"/>
        <v>5159.6503396931703</v>
      </c>
      <c r="J85" s="40">
        <f t="shared" si="20"/>
        <v>-348.71845299760145</v>
      </c>
      <c r="K85" s="37">
        <f t="shared" si="21"/>
        <v>4810.9318866955691</v>
      </c>
      <c r="L85" s="37">
        <f t="shared" si="22"/>
        <v>68695584.622674868</v>
      </c>
      <c r="M85" s="37">
        <f t="shared" si="23"/>
        <v>64052747.13946481</v>
      </c>
      <c r="N85" s="41">
        <f>'jan-sep'!M85</f>
        <v>52234628.60204161</v>
      </c>
      <c r="O85" s="41">
        <f t="shared" si="24"/>
        <v>11818118.537423201</v>
      </c>
    </row>
    <row r="86" spans="1:15" s="34" customFormat="1" x14ac:dyDescent="0.2">
      <c r="A86" s="33">
        <v>532</v>
      </c>
      <c r="B86" s="34" t="s">
        <v>161</v>
      </c>
      <c r="C86" s="36">
        <v>167068540</v>
      </c>
      <c r="D86" s="36">
        <v>6777</v>
      </c>
      <c r="E86" s="37">
        <f t="shared" si="15"/>
        <v>24652.285672126309</v>
      </c>
      <c r="F86" s="38">
        <f t="shared" si="16"/>
        <v>0.80919351130484851</v>
      </c>
      <c r="G86" s="39">
        <f t="shared" si="17"/>
        <v>3487.7808596041546</v>
      </c>
      <c r="H86" s="39">
        <f t="shared" si="18"/>
        <v>968.25495276776064</v>
      </c>
      <c r="I86" s="37">
        <f t="shared" si="19"/>
        <v>4456.0358123719152</v>
      </c>
      <c r="J86" s="40">
        <f t="shared" si="20"/>
        <v>-348.71845299760145</v>
      </c>
      <c r="K86" s="37">
        <f t="shared" si="21"/>
        <v>4107.317359374314</v>
      </c>
      <c r="L86" s="37">
        <f t="shared" si="22"/>
        <v>30198554.700444471</v>
      </c>
      <c r="M86" s="37">
        <f t="shared" si="23"/>
        <v>27835289.744479727</v>
      </c>
      <c r="N86" s="41">
        <f>'jan-sep'!M86</f>
        <v>20465770.377605233</v>
      </c>
      <c r="O86" s="41">
        <f t="shared" si="24"/>
        <v>7369519.3668744937</v>
      </c>
    </row>
    <row r="87" spans="1:15" s="34" customFormat="1" x14ac:dyDescent="0.2">
      <c r="A87" s="33">
        <v>533</v>
      </c>
      <c r="B87" s="34" t="s">
        <v>162</v>
      </c>
      <c r="C87" s="36">
        <v>249353309</v>
      </c>
      <c r="D87" s="36">
        <v>9065</v>
      </c>
      <c r="E87" s="37">
        <f t="shared" si="15"/>
        <v>27507.259680088253</v>
      </c>
      <c r="F87" s="38">
        <f t="shared" si="16"/>
        <v>0.9029059756545097</v>
      </c>
      <c r="G87" s="39">
        <f t="shared" si="17"/>
        <v>1774.7964548269883</v>
      </c>
      <c r="H87" s="39">
        <f t="shared" si="18"/>
        <v>0</v>
      </c>
      <c r="I87" s="37">
        <f t="shared" si="19"/>
        <v>1774.7964548269883</v>
      </c>
      <c r="J87" s="40">
        <f t="shared" si="20"/>
        <v>-348.71845299760145</v>
      </c>
      <c r="K87" s="37">
        <f t="shared" si="21"/>
        <v>1426.0780018293869</v>
      </c>
      <c r="L87" s="37">
        <f t="shared" si="22"/>
        <v>16088529.86300665</v>
      </c>
      <c r="M87" s="37">
        <f t="shared" si="23"/>
        <v>12927397.086583393</v>
      </c>
      <c r="N87" s="41">
        <f>'jan-sep'!M87</f>
        <v>10333859.18640013</v>
      </c>
      <c r="O87" s="41">
        <f t="shared" si="24"/>
        <v>2593537.9001832623</v>
      </c>
    </row>
    <row r="88" spans="1:15" s="34" customFormat="1" x14ac:dyDescent="0.2">
      <c r="A88" s="33">
        <v>534</v>
      </c>
      <c r="B88" s="34" t="s">
        <v>163</v>
      </c>
      <c r="C88" s="36">
        <v>355229978</v>
      </c>
      <c r="D88" s="36">
        <v>13770</v>
      </c>
      <c r="E88" s="37">
        <f t="shared" si="15"/>
        <v>25797.384023238927</v>
      </c>
      <c r="F88" s="38">
        <f t="shared" si="16"/>
        <v>0.84678053945509824</v>
      </c>
      <c r="G88" s="39">
        <f t="shared" si="17"/>
        <v>2800.7218489365841</v>
      </c>
      <c r="H88" s="39">
        <f t="shared" si="18"/>
        <v>567.47052987834445</v>
      </c>
      <c r="I88" s="37">
        <f t="shared" si="19"/>
        <v>3368.1923788149288</v>
      </c>
      <c r="J88" s="40">
        <f t="shared" si="20"/>
        <v>-348.71845299760145</v>
      </c>
      <c r="K88" s="37">
        <f t="shared" si="21"/>
        <v>3019.4739258173272</v>
      </c>
      <c r="L88" s="37">
        <f t="shared" si="22"/>
        <v>46380009.056281567</v>
      </c>
      <c r="M88" s="37">
        <f t="shared" si="23"/>
        <v>41578155.958504595</v>
      </c>
      <c r="N88" s="41">
        <f>'jan-sep'!M88</f>
        <v>30973529.713062435</v>
      </c>
      <c r="O88" s="41">
        <f t="shared" si="24"/>
        <v>10604626.245442159</v>
      </c>
    </row>
    <row r="89" spans="1:15" s="34" customFormat="1" x14ac:dyDescent="0.2">
      <c r="A89" s="33">
        <v>536</v>
      </c>
      <c r="B89" s="34" t="s">
        <v>164</v>
      </c>
      <c r="C89" s="36">
        <v>117839505</v>
      </c>
      <c r="D89" s="36">
        <v>5650</v>
      </c>
      <c r="E89" s="37">
        <f t="shared" si="15"/>
        <v>20856.549557522125</v>
      </c>
      <c r="F89" s="38">
        <f t="shared" si="16"/>
        <v>0.68460120877299724</v>
      </c>
      <c r="G89" s="39">
        <f t="shared" si="17"/>
        <v>5765.2225283666648</v>
      </c>
      <c r="H89" s="39">
        <f t="shared" si="18"/>
        <v>2296.7625928792249</v>
      </c>
      <c r="I89" s="37">
        <f t="shared" si="19"/>
        <v>8061.9851212458898</v>
      </c>
      <c r="J89" s="40">
        <f t="shared" si="20"/>
        <v>-348.71845299760145</v>
      </c>
      <c r="K89" s="37">
        <f t="shared" si="21"/>
        <v>7713.2666682482886</v>
      </c>
      <c r="L89" s="37">
        <f t="shared" si="22"/>
        <v>45550215.935039274</v>
      </c>
      <c r="M89" s="37">
        <f t="shared" si="23"/>
        <v>43579956.675602831</v>
      </c>
      <c r="N89" s="41">
        <f>'jan-sep'!M89</f>
        <v>34834901.780849867</v>
      </c>
      <c r="O89" s="41">
        <f t="shared" si="24"/>
        <v>8745054.8947529644</v>
      </c>
    </row>
    <row r="90" spans="1:15" s="34" customFormat="1" x14ac:dyDescent="0.2">
      <c r="A90" s="33">
        <v>538</v>
      </c>
      <c r="B90" s="34" t="s">
        <v>165</v>
      </c>
      <c r="C90" s="36">
        <v>147547059</v>
      </c>
      <c r="D90" s="36">
        <v>6750</v>
      </c>
      <c r="E90" s="37">
        <f t="shared" si="15"/>
        <v>21858.823555555555</v>
      </c>
      <c r="F90" s="38">
        <f t="shared" si="16"/>
        <v>0.7175001304610269</v>
      </c>
      <c r="G90" s="39">
        <f t="shared" si="17"/>
        <v>5163.8581295466074</v>
      </c>
      <c r="H90" s="39">
        <f t="shared" si="18"/>
        <v>1945.9666935675245</v>
      </c>
      <c r="I90" s="37">
        <f t="shared" si="19"/>
        <v>7109.8248231141315</v>
      </c>
      <c r="J90" s="40">
        <f t="shared" si="20"/>
        <v>-348.71845299760145</v>
      </c>
      <c r="K90" s="37">
        <f t="shared" si="21"/>
        <v>6761.1063701165303</v>
      </c>
      <c r="L90" s="37">
        <f t="shared" si="22"/>
        <v>47991317.556020387</v>
      </c>
      <c r="M90" s="37">
        <f t="shared" si="23"/>
        <v>45637467.998286583</v>
      </c>
      <c r="N90" s="41">
        <f>'jan-sep'!M90</f>
        <v>34879989.382873736</v>
      </c>
      <c r="O90" s="41">
        <f t="shared" si="24"/>
        <v>10757478.615412846</v>
      </c>
    </row>
    <row r="91" spans="1:15" s="34" customFormat="1" x14ac:dyDescent="0.2">
      <c r="A91" s="33">
        <v>540</v>
      </c>
      <c r="B91" s="34" t="s">
        <v>166</v>
      </c>
      <c r="C91" s="36">
        <v>72697133</v>
      </c>
      <c r="D91" s="36">
        <v>3014</v>
      </c>
      <c r="E91" s="37">
        <f t="shared" si="15"/>
        <v>24119.818513603186</v>
      </c>
      <c r="F91" s="38">
        <f t="shared" si="16"/>
        <v>0.79171566055338594</v>
      </c>
      <c r="G91" s="39">
        <f t="shared" si="17"/>
        <v>3807.2611547180281</v>
      </c>
      <c r="H91" s="39">
        <f t="shared" si="18"/>
        <v>1154.6184582508536</v>
      </c>
      <c r="I91" s="37">
        <f t="shared" si="19"/>
        <v>4961.8796129688817</v>
      </c>
      <c r="J91" s="40">
        <f t="shared" si="20"/>
        <v>-348.71845299760145</v>
      </c>
      <c r="K91" s="37">
        <f t="shared" si="21"/>
        <v>4613.1611599712805</v>
      </c>
      <c r="L91" s="37">
        <f t="shared" si="22"/>
        <v>14955105.153488209</v>
      </c>
      <c r="M91" s="37">
        <f t="shared" si="23"/>
        <v>13904067.736153439</v>
      </c>
      <c r="N91" s="41">
        <f>'jan-sep'!M91</f>
        <v>11384791.028545398</v>
      </c>
      <c r="O91" s="41">
        <f t="shared" si="24"/>
        <v>2519276.7076080404</v>
      </c>
    </row>
    <row r="92" spans="1:15" s="34" customFormat="1" x14ac:dyDescent="0.2">
      <c r="A92" s="33">
        <v>541</v>
      </c>
      <c r="B92" s="34" t="s">
        <v>167</v>
      </c>
      <c r="C92" s="36">
        <v>31534711</v>
      </c>
      <c r="D92" s="36">
        <v>1352</v>
      </c>
      <c r="E92" s="37">
        <f t="shared" si="15"/>
        <v>23324.490384615383</v>
      </c>
      <c r="F92" s="38">
        <f t="shared" si="16"/>
        <v>0.76560958787945022</v>
      </c>
      <c r="G92" s="39">
        <f t="shared" si="17"/>
        <v>4284.4580321107105</v>
      </c>
      <c r="H92" s="39">
        <f t="shared" si="18"/>
        <v>1432.9833033965847</v>
      </c>
      <c r="I92" s="37">
        <f t="shared" si="19"/>
        <v>5717.4413355072957</v>
      </c>
      <c r="J92" s="40">
        <f t="shared" si="20"/>
        <v>-348.71845299760145</v>
      </c>
      <c r="K92" s="37">
        <f t="shared" si="21"/>
        <v>5368.7228825096945</v>
      </c>
      <c r="L92" s="37">
        <f t="shared" si="22"/>
        <v>7729980.685605864</v>
      </c>
      <c r="M92" s="37">
        <f t="shared" si="23"/>
        <v>7258513.3371531069</v>
      </c>
      <c r="N92" s="41">
        <f>'jan-sep'!M92</f>
        <v>6480338.8028511526</v>
      </c>
      <c r="O92" s="41">
        <f t="shared" si="24"/>
        <v>778174.53430195432</v>
      </c>
    </row>
    <row r="93" spans="1:15" s="34" customFormat="1" x14ac:dyDescent="0.2">
      <c r="A93" s="33">
        <v>542</v>
      </c>
      <c r="B93" s="34" t="s">
        <v>168</v>
      </c>
      <c r="C93" s="36">
        <v>173370950</v>
      </c>
      <c r="D93" s="36">
        <v>6443</v>
      </c>
      <c r="E93" s="37">
        <f t="shared" si="15"/>
        <v>26908.419990687569</v>
      </c>
      <c r="F93" s="38">
        <f t="shared" si="16"/>
        <v>0.88324949440892919</v>
      </c>
      <c r="G93" s="39">
        <f t="shared" si="17"/>
        <v>2134.1002684673986</v>
      </c>
      <c r="H93" s="39">
        <f t="shared" si="18"/>
        <v>178.60794127131956</v>
      </c>
      <c r="I93" s="37">
        <f t="shared" si="19"/>
        <v>2312.7082097387183</v>
      </c>
      <c r="J93" s="40">
        <f t="shared" si="20"/>
        <v>-348.71845299760145</v>
      </c>
      <c r="K93" s="37">
        <f t="shared" si="21"/>
        <v>1963.9897567411169</v>
      </c>
      <c r="L93" s="37">
        <f t="shared" si="22"/>
        <v>14900778.995346563</v>
      </c>
      <c r="M93" s="37">
        <f t="shared" si="23"/>
        <v>12653986.002683016</v>
      </c>
      <c r="N93" s="41">
        <f>'jan-sep'!M93</f>
        <v>9319159.4094452672</v>
      </c>
      <c r="O93" s="41">
        <f t="shared" si="24"/>
        <v>3334826.5932377484</v>
      </c>
    </row>
    <row r="94" spans="1:15" s="34" customFormat="1" x14ac:dyDescent="0.2">
      <c r="A94" s="33">
        <v>543</v>
      </c>
      <c r="B94" s="34" t="s">
        <v>169</v>
      </c>
      <c r="C94" s="36">
        <v>61175810</v>
      </c>
      <c r="D94" s="36">
        <v>2139</v>
      </c>
      <c r="E94" s="37">
        <f t="shared" si="15"/>
        <v>28600.191678354371</v>
      </c>
      <c r="F94" s="38">
        <f t="shared" si="16"/>
        <v>0.93878068086670619</v>
      </c>
      <c r="G94" s="39">
        <f t="shared" si="17"/>
        <v>1119.0372558673173</v>
      </c>
      <c r="H94" s="39">
        <f t="shared" si="18"/>
        <v>0</v>
      </c>
      <c r="I94" s="37">
        <f t="shared" si="19"/>
        <v>1119.0372558673173</v>
      </c>
      <c r="J94" s="40">
        <f t="shared" si="20"/>
        <v>-348.71845299760145</v>
      </c>
      <c r="K94" s="37">
        <f t="shared" si="21"/>
        <v>770.31880286971591</v>
      </c>
      <c r="L94" s="37">
        <f t="shared" si="22"/>
        <v>2393620.6903001918</v>
      </c>
      <c r="M94" s="37">
        <f t="shared" si="23"/>
        <v>1647711.9193383222</v>
      </c>
      <c r="N94" s="41">
        <f>'jan-sep'!M94</f>
        <v>2915092.7326173265</v>
      </c>
      <c r="O94" s="41">
        <f t="shared" si="24"/>
        <v>-1267380.8132790043</v>
      </c>
    </row>
    <row r="95" spans="1:15" s="34" customFormat="1" x14ac:dyDescent="0.2">
      <c r="A95" s="33">
        <v>544</v>
      </c>
      <c r="B95" s="34" t="s">
        <v>170</v>
      </c>
      <c r="C95" s="36">
        <v>96179022</v>
      </c>
      <c r="D95" s="36">
        <v>3221</v>
      </c>
      <c r="E95" s="37">
        <f t="shared" si="15"/>
        <v>29859.988202421609</v>
      </c>
      <c r="F95" s="38">
        <f t="shared" si="16"/>
        <v>0.98013259388596186</v>
      </c>
      <c r="G95" s="39">
        <f t="shared" si="17"/>
        <v>363.15934142697444</v>
      </c>
      <c r="H95" s="39">
        <f t="shared" si="18"/>
        <v>0</v>
      </c>
      <c r="I95" s="37">
        <f t="shared" si="19"/>
        <v>363.15934142697444</v>
      </c>
      <c r="J95" s="40">
        <f t="shared" si="20"/>
        <v>-348.71845299760145</v>
      </c>
      <c r="K95" s="37">
        <f t="shared" si="21"/>
        <v>14.44088842937299</v>
      </c>
      <c r="L95" s="37">
        <f t="shared" si="22"/>
        <v>1169736.2387362847</v>
      </c>
      <c r="M95" s="37">
        <f t="shared" si="23"/>
        <v>46514.101631010402</v>
      </c>
      <c r="N95" s="41">
        <f>'jan-sep'!M95</f>
        <v>1061951.012487021</v>
      </c>
      <c r="O95" s="41">
        <f t="shared" si="24"/>
        <v>-1015436.9108560106</v>
      </c>
    </row>
    <row r="96" spans="1:15" s="34" customFormat="1" x14ac:dyDescent="0.2">
      <c r="A96" s="33">
        <v>545</v>
      </c>
      <c r="B96" s="34" t="s">
        <v>171</v>
      </c>
      <c r="C96" s="36">
        <v>46659630</v>
      </c>
      <c r="D96" s="36">
        <v>1601</v>
      </c>
      <c r="E96" s="37">
        <f t="shared" si="15"/>
        <v>29144.053716427232</v>
      </c>
      <c r="F96" s="38">
        <f t="shared" si="16"/>
        <v>0.95663256032757038</v>
      </c>
      <c r="G96" s="39">
        <f t="shared" si="17"/>
        <v>792.72003302360099</v>
      </c>
      <c r="H96" s="39">
        <f t="shared" si="18"/>
        <v>0</v>
      </c>
      <c r="I96" s="37">
        <f t="shared" si="19"/>
        <v>792.72003302360099</v>
      </c>
      <c r="J96" s="40">
        <f t="shared" si="20"/>
        <v>-348.71845299760145</v>
      </c>
      <c r="K96" s="37">
        <f t="shared" si="21"/>
        <v>444.00158002599954</v>
      </c>
      <c r="L96" s="37">
        <f t="shared" si="22"/>
        <v>1269144.7728707851</v>
      </c>
      <c r="M96" s="37">
        <f t="shared" si="23"/>
        <v>710846.52962162532</v>
      </c>
      <c r="N96" s="41">
        <f>'jan-sep'!M96</f>
        <v>438560.4841948832</v>
      </c>
      <c r="O96" s="41">
        <f t="shared" si="24"/>
        <v>272286.04542674212</v>
      </c>
    </row>
    <row r="97" spans="1:15" s="34" customFormat="1" x14ac:dyDescent="0.2">
      <c r="A97" s="33">
        <v>602</v>
      </c>
      <c r="B97" s="34" t="s">
        <v>172</v>
      </c>
      <c r="C97" s="36">
        <v>2029394190</v>
      </c>
      <c r="D97" s="36">
        <v>68713</v>
      </c>
      <c r="E97" s="37">
        <f t="shared" si="15"/>
        <v>29534.355798757148</v>
      </c>
      <c r="F97" s="38">
        <f t="shared" si="16"/>
        <v>0.96944394490548147</v>
      </c>
      <c r="G97" s="39">
        <f t="shared" si="17"/>
        <v>558.53878362565149</v>
      </c>
      <c r="H97" s="39">
        <f t="shared" si="18"/>
        <v>0</v>
      </c>
      <c r="I97" s="37">
        <f t="shared" si="19"/>
        <v>558.53878362565149</v>
      </c>
      <c r="J97" s="40">
        <f t="shared" si="20"/>
        <v>-348.71845299760145</v>
      </c>
      <c r="K97" s="37">
        <f t="shared" si="21"/>
        <v>209.82033062805004</v>
      </c>
      <c r="L97" s="37">
        <f t="shared" si="22"/>
        <v>38378875.439269394</v>
      </c>
      <c r="M97" s="37">
        <f t="shared" si="23"/>
        <v>14417384.378445202</v>
      </c>
      <c r="N97" s="41">
        <f>'jan-sep'!M97</f>
        <v>11750293.139714539</v>
      </c>
      <c r="O97" s="41">
        <f t="shared" si="24"/>
        <v>2667091.2387306634</v>
      </c>
    </row>
    <row r="98" spans="1:15" s="34" customFormat="1" x14ac:dyDescent="0.2">
      <c r="A98" s="33">
        <v>604</v>
      </c>
      <c r="B98" s="34" t="s">
        <v>173</v>
      </c>
      <c r="C98" s="36">
        <v>868686856</v>
      </c>
      <c r="D98" s="36">
        <v>27410</v>
      </c>
      <c r="E98" s="37">
        <f t="shared" si="15"/>
        <v>31692.333309011308</v>
      </c>
      <c r="F98" s="38">
        <f t="shared" si="16"/>
        <v>1.0402780015144337</v>
      </c>
      <c r="G98" s="39">
        <f t="shared" si="17"/>
        <v>-736.24772252684488</v>
      </c>
      <c r="H98" s="39">
        <f t="shared" si="18"/>
        <v>0</v>
      </c>
      <c r="I98" s="37">
        <f t="shared" si="19"/>
        <v>-736.24772252684488</v>
      </c>
      <c r="J98" s="40">
        <f t="shared" si="20"/>
        <v>-348.71845299760145</v>
      </c>
      <c r="K98" s="37">
        <f t="shared" si="21"/>
        <v>-1084.9661755244463</v>
      </c>
      <c r="L98" s="37">
        <f t="shared" si="22"/>
        <v>-20180550.074460819</v>
      </c>
      <c r="M98" s="37">
        <f t="shared" si="23"/>
        <v>-29738922.871125072</v>
      </c>
      <c r="N98" s="41">
        <f>'jan-sep'!M98</f>
        <v>-22440656.699699108</v>
      </c>
      <c r="O98" s="41">
        <f t="shared" si="24"/>
        <v>-7298266.1714259647</v>
      </c>
    </row>
    <row r="99" spans="1:15" s="34" customFormat="1" x14ac:dyDescent="0.2">
      <c r="A99" s="33">
        <v>605</v>
      </c>
      <c r="B99" s="34" t="s">
        <v>174</v>
      </c>
      <c r="C99" s="36">
        <v>799392379</v>
      </c>
      <c r="D99" s="36">
        <v>30283</v>
      </c>
      <c r="E99" s="37">
        <f t="shared" si="15"/>
        <v>26397.397186540304</v>
      </c>
      <c r="F99" s="38">
        <f t="shared" si="16"/>
        <v>0.86647553913579489</v>
      </c>
      <c r="G99" s="39">
        <f t="shared" si="17"/>
        <v>2440.7139509557578</v>
      </c>
      <c r="H99" s="39">
        <f t="shared" si="18"/>
        <v>357.4659227228625</v>
      </c>
      <c r="I99" s="37">
        <f t="shared" si="19"/>
        <v>2798.1798736786204</v>
      </c>
      <c r="J99" s="40">
        <f t="shared" si="20"/>
        <v>-348.71845299760145</v>
      </c>
      <c r="K99" s="37">
        <f t="shared" si="21"/>
        <v>2449.4614206810188</v>
      </c>
      <c r="L99" s="37">
        <f t="shared" si="22"/>
        <v>84737281.114609659</v>
      </c>
      <c r="M99" s="37">
        <f t="shared" si="23"/>
        <v>74177040.202483296</v>
      </c>
      <c r="N99" s="41">
        <f>'jan-sep'!M99</f>
        <v>62220859.174217105</v>
      </c>
      <c r="O99" s="41">
        <f t="shared" si="24"/>
        <v>11956181.028266191</v>
      </c>
    </row>
    <row r="100" spans="1:15" s="34" customFormat="1" x14ac:dyDescent="0.2">
      <c r="A100" s="33">
        <v>612</v>
      </c>
      <c r="B100" s="34" t="s">
        <v>175</v>
      </c>
      <c r="C100" s="36">
        <v>229463296</v>
      </c>
      <c r="D100" s="36">
        <v>6833</v>
      </c>
      <c r="E100" s="37">
        <f t="shared" si="15"/>
        <v>33581.632665008052</v>
      </c>
      <c r="F100" s="38">
        <f t="shared" si="16"/>
        <v>1.10229289133512</v>
      </c>
      <c r="G100" s="39">
        <f t="shared" si="17"/>
        <v>-1869.827336124891</v>
      </c>
      <c r="H100" s="39">
        <f t="shared" si="18"/>
        <v>0</v>
      </c>
      <c r="I100" s="37">
        <f t="shared" si="19"/>
        <v>-1869.827336124891</v>
      </c>
      <c r="J100" s="40">
        <f t="shared" si="20"/>
        <v>-348.71845299760145</v>
      </c>
      <c r="K100" s="37">
        <f t="shared" si="21"/>
        <v>-2218.5457891224924</v>
      </c>
      <c r="L100" s="37">
        <f t="shared" si="22"/>
        <v>-12776530.18774138</v>
      </c>
      <c r="M100" s="37">
        <f t="shared" si="23"/>
        <v>-15159323.37707399</v>
      </c>
      <c r="N100" s="41">
        <f>'jan-sep'!M100</f>
        <v>-10271850.657024577</v>
      </c>
      <c r="O100" s="41">
        <f t="shared" si="24"/>
        <v>-4887472.7200494129</v>
      </c>
    </row>
    <row r="101" spans="1:15" s="34" customFormat="1" x14ac:dyDescent="0.2">
      <c r="A101" s="33">
        <v>615</v>
      </c>
      <c r="B101" s="34" t="s">
        <v>176</v>
      </c>
      <c r="C101" s="36">
        <v>31799667</v>
      </c>
      <c r="D101" s="36">
        <v>1069</v>
      </c>
      <c r="E101" s="37">
        <f t="shared" si="15"/>
        <v>29747.115996258184</v>
      </c>
      <c r="F101" s="38">
        <f t="shared" si="16"/>
        <v>0.97642764506097823</v>
      </c>
      <c r="G101" s="39">
        <f t="shared" si="17"/>
        <v>430.88266512502958</v>
      </c>
      <c r="H101" s="39">
        <f t="shared" si="18"/>
        <v>0</v>
      </c>
      <c r="I101" s="37">
        <f t="shared" si="19"/>
        <v>430.88266512502958</v>
      </c>
      <c r="J101" s="40">
        <f t="shared" si="20"/>
        <v>-348.71845299760145</v>
      </c>
      <c r="K101" s="37">
        <f t="shared" si="21"/>
        <v>82.164212127428129</v>
      </c>
      <c r="L101" s="37">
        <f t="shared" si="22"/>
        <v>460613.56901865662</v>
      </c>
      <c r="M101" s="37">
        <f t="shared" si="23"/>
        <v>87833.542764220663</v>
      </c>
      <c r="N101" s="41">
        <f>'jan-sep'!M101</f>
        <v>842749.24947178678</v>
      </c>
      <c r="O101" s="41">
        <f t="shared" si="24"/>
        <v>-754915.70670756616</v>
      </c>
    </row>
    <row r="102" spans="1:15" s="34" customFormat="1" x14ac:dyDescent="0.2">
      <c r="A102" s="33">
        <v>616</v>
      </c>
      <c r="B102" s="34" t="s">
        <v>120</v>
      </c>
      <c r="C102" s="36">
        <v>97734261</v>
      </c>
      <c r="D102" s="36">
        <v>3341</v>
      </c>
      <c r="E102" s="37">
        <f t="shared" si="15"/>
        <v>29252.996408260999</v>
      </c>
      <c r="F102" s="38">
        <f t="shared" si="16"/>
        <v>0.96020852567652148</v>
      </c>
      <c r="G102" s="39">
        <f t="shared" si="17"/>
        <v>727.35441792334097</v>
      </c>
      <c r="H102" s="39">
        <f t="shared" si="18"/>
        <v>0</v>
      </c>
      <c r="I102" s="37">
        <f t="shared" si="19"/>
        <v>727.35441792334097</v>
      </c>
      <c r="J102" s="40">
        <f t="shared" si="20"/>
        <v>-348.71845299760145</v>
      </c>
      <c r="K102" s="37">
        <f t="shared" si="21"/>
        <v>378.63596492573953</v>
      </c>
      <c r="L102" s="37">
        <f t="shared" si="22"/>
        <v>2430091.1102818823</v>
      </c>
      <c r="M102" s="37">
        <f t="shared" si="23"/>
        <v>1265022.7588168958</v>
      </c>
      <c r="N102" s="41">
        <f>'jan-sep'!M102</f>
        <v>871025.73310125491</v>
      </c>
      <c r="O102" s="41">
        <f t="shared" si="24"/>
        <v>393997.02571564086</v>
      </c>
    </row>
    <row r="103" spans="1:15" s="34" customFormat="1" x14ac:dyDescent="0.2">
      <c r="A103" s="33">
        <v>617</v>
      </c>
      <c r="B103" s="34" t="s">
        <v>177</v>
      </c>
      <c r="C103" s="36">
        <v>140843897</v>
      </c>
      <c r="D103" s="36">
        <v>4566</v>
      </c>
      <c r="E103" s="37">
        <f t="shared" si="15"/>
        <v>30846.232369689005</v>
      </c>
      <c r="F103" s="38">
        <f t="shared" si="16"/>
        <v>1.0125053479311326</v>
      </c>
      <c r="G103" s="39">
        <f t="shared" si="17"/>
        <v>-228.58715893346306</v>
      </c>
      <c r="H103" s="39">
        <f t="shared" si="18"/>
        <v>0</v>
      </c>
      <c r="I103" s="37">
        <f t="shared" si="19"/>
        <v>-228.58715893346306</v>
      </c>
      <c r="J103" s="40">
        <f t="shared" si="20"/>
        <v>-348.71845299760145</v>
      </c>
      <c r="K103" s="37">
        <f t="shared" si="21"/>
        <v>-577.3056119310645</v>
      </c>
      <c r="L103" s="37">
        <f t="shared" si="22"/>
        <v>-1043728.9676901923</v>
      </c>
      <c r="M103" s="37">
        <f t="shared" si="23"/>
        <v>-2635977.4240772408</v>
      </c>
      <c r="N103" s="41">
        <f>'jan-sep'!M103</f>
        <v>-327264.96062845766</v>
      </c>
      <c r="O103" s="41">
        <f t="shared" si="24"/>
        <v>-2308712.4634487829</v>
      </c>
    </row>
    <row r="104" spans="1:15" s="34" customFormat="1" x14ac:dyDescent="0.2">
      <c r="A104" s="33">
        <v>618</v>
      </c>
      <c r="B104" s="34" t="s">
        <v>178</v>
      </c>
      <c r="C104" s="36">
        <v>84357518</v>
      </c>
      <c r="D104" s="36">
        <v>2457</v>
      </c>
      <c r="E104" s="37">
        <f t="shared" si="15"/>
        <v>34333.544159544159</v>
      </c>
      <c r="F104" s="38">
        <f t="shared" si="16"/>
        <v>1.1269738442717516</v>
      </c>
      <c r="G104" s="39">
        <f t="shared" si="17"/>
        <v>-2320.974232846555</v>
      </c>
      <c r="H104" s="39">
        <f t="shared" si="18"/>
        <v>0</v>
      </c>
      <c r="I104" s="37">
        <f t="shared" si="19"/>
        <v>-2320.974232846555</v>
      </c>
      <c r="J104" s="40">
        <f t="shared" si="20"/>
        <v>-348.71845299760145</v>
      </c>
      <c r="K104" s="37">
        <f t="shared" si="21"/>
        <v>-2669.6926858441566</v>
      </c>
      <c r="L104" s="37">
        <f t="shared" si="22"/>
        <v>-5702633.6901039854</v>
      </c>
      <c r="M104" s="37">
        <f t="shared" si="23"/>
        <v>-6559434.9291190924</v>
      </c>
      <c r="N104" s="41">
        <f>'jan-sep'!M104</f>
        <v>-4847275.65542359</v>
      </c>
      <c r="O104" s="41">
        <f t="shared" si="24"/>
        <v>-1712159.2736955024</v>
      </c>
    </row>
    <row r="105" spans="1:15" s="34" customFormat="1" x14ac:dyDescent="0.2">
      <c r="A105" s="33">
        <v>619</v>
      </c>
      <c r="B105" s="34" t="s">
        <v>179</v>
      </c>
      <c r="C105" s="36">
        <v>140625167</v>
      </c>
      <c r="D105" s="36">
        <v>4626</v>
      </c>
      <c r="E105" s="37">
        <f t="shared" si="15"/>
        <v>30398.868785127539</v>
      </c>
      <c r="F105" s="38">
        <f t="shared" si="16"/>
        <v>0.99782096066433545</v>
      </c>
      <c r="G105" s="39">
        <f t="shared" si="17"/>
        <v>39.830991803416687</v>
      </c>
      <c r="H105" s="39">
        <f t="shared" si="18"/>
        <v>0</v>
      </c>
      <c r="I105" s="37">
        <f t="shared" si="19"/>
        <v>39.830991803416687</v>
      </c>
      <c r="J105" s="40">
        <f t="shared" si="20"/>
        <v>-348.71845299760145</v>
      </c>
      <c r="K105" s="37">
        <f t="shared" si="21"/>
        <v>-308.88746119418477</v>
      </c>
      <c r="L105" s="37">
        <f t="shared" si="22"/>
        <v>184258.16808260558</v>
      </c>
      <c r="M105" s="37">
        <f t="shared" si="23"/>
        <v>-1428913.3954842987</v>
      </c>
      <c r="N105" s="41">
        <f>'jan-sep'!M105</f>
        <v>-1348050.6003213478</v>
      </c>
      <c r="O105" s="41">
        <f t="shared" si="24"/>
        <v>-80862.795162950875</v>
      </c>
    </row>
    <row r="106" spans="1:15" s="34" customFormat="1" x14ac:dyDescent="0.2">
      <c r="A106" s="33">
        <v>620</v>
      </c>
      <c r="B106" s="34" t="s">
        <v>180</v>
      </c>
      <c r="C106" s="36">
        <v>177429417</v>
      </c>
      <c r="D106" s="36">
        <v>4520</v>
      </c>
      <c r="E106" s="37">
        <f t="shared" si="15"/>
        <v>39254.295796460174</v>
      </c>
      <c r="F106" s="38">
        <f t="shared" si="16"/>
        <v>1.288493970571331</v>
      </c>
      <c r="G106" s="39">
        <f t="shared" si="17"/>
        <v>-5273.425214996164</v>
      </c>
      <c r="H106" s="39">
        <f t="shared" si="18"/>
        <v>0</v>
      </c>
      <c r="I106" s="37">
        <f t="shared" si="19"/>
        <v>-5273.425214996164</v>
      </c>
      <c r="J106" s="40">
        <f t="shared" si="20"/>
        <v>-348.71845299760145</v>
      </c>
      <c r="K106" s="37">
        <f t="shared" si="21"/>
        <v>-5622.1436679937651</v>
      </c>
      <c r="L106" s="37">
        <f t="shared" si="22"/>
        <v>-23835881.971782662</v>
      </c>
      <c r="M106" s="37">
        <f t="shared" si="23"/>
        <v>-25412089.37933182</v>
      </c>
      <c r="N106" s="41">
        <f>'jan-sep'!M106</f>
        <v>-20465496.056863911</v>
      </c>
      <c r="O106" s="41">
        <f t="shared" si="24"/>
        <v>-4946593.3224679083</v>
      </c>
    </row>
    <row r="107" spans="1:15" s="34" customFormat="1" x14ac:dyDescent="0.2">
      <c r="A107" s="33">
        <v>621</v>
      </c>
      <c r="B107" s="34" t="s">
        <v>181</v>
      </c>
      <c r="C107" s="36">
        <v>97635469</v>
      </c>
      <c r="D107" s="36">
        <v>3488</v>
      </c>
      <c r="E107" s="37">
        <f t="shared" si="15"/>
        <v>27991.820240825688</v>
      </c>
      <c r="F107" s="38">
        <f t="shared" si="16"/>
        <v>0.91881132685796074</v>
      </c>
      <c r="G107" s="39">
        <f t="shared" si="17"/>
        <v>1484.0601183845276</v>
      </c>
      <c r="H107" s="39">
        <f t="shared" si="18"/>
        <v>0</v>
      </c>
      <c r="I107" s="37">
        <f t="shared" si="19"/>
        <v>1484.0601183845276</v>
      </c>
      <c r="J107" s="40">
        <f t="shared" si="20"/>
        <v>-348.71845299760145</v>
      </c>
      <c r="K107" s="37">
        <f t="shared" si="21"/>
        <v>1135.3416653869263</v>
      </c>
      <c r="L107" s="37">
        <f t="shared" si="22"/>
        <v>5176401.6929252325</v>
      </c>
      <c r="M107" s="37">
        <f t="shared" si="23"/>
        <v>3960071.7288695988</v>
      </c>
      <c r="N107" s="41">
        <f>'jan-sep'!M107</f>
        <v>2147742.7058536839</v>
      </c>
      <c r="O107" s="41">
        <f t="shared" si="24"/>
        <v>1812329.023015915</v>
      </c>
    </row>
    <row r="108" spans="1:15" s="34" customFormat="1" x14ac:dyDescent="0.2">
      <c r="A108" s="33">
        <v>622</v>
      </c>
      <c r="B108" s="34" t="s">
        <v>182</v>
      </c>
      <c r="C108" s="36">
        <v>72492319</v>
      </c>
      <c r="D108" s="36">
        <v>2277</v>
      </c>
      <c r="E108" s="37">
        <f t="shared" si="15"/>
        <v>31836.767237593325</v>
      </c>
      <c r="F108" s="38">
        <f t="shared" si="16"/>
        <v>1.0450189411325799</v>
      </c>
      <c r="G108" s="39">
        <f t="shared" si="17"/>
        <v>-822.90807967605508</v>
      </c>
      <c r="H108" s="39">
        <f t="shared" si="18"/>
        <v>0</v>
      </c>
      <c r="I108" s="37">
        <f t="shared" si="19"/>
        <v>-822.90807967605508</v>
      </c>
      <c r="J108" s="40">
        <f t="shared" si="20"/>
        <v>-348.71845299760145</v>
      </c>
      <c r="K108" s="37">
        <f t="shared" si="21"/>
        <v>-1171.6265326736566</v>
      </c>
      <c r="L108" s="37">
        <f t="shared" si="22"/>
        <v>-1873761.6974223775</v>
      </c>
      <c r="M108" s="37">
        <f t="shared" si="23"/>
        <v>-2667793.6148979161</v>
      </c>
      <c r="N108" s="41">
        <f>'jan-sep'!M108</f>
        <v>-1835172.9363449414</v>
      </c>
      <c r="O108" s="41">
        <f t="shared" si="24"/>
        <v>-832620.67855297471</v>
      </c>
    </row>
    <row r="109" spans="1:15" s="34" customFormat="1" x14ac:dyDescent="0.2">
      <c r="A109" s="33">
        <v>623</v>
      </c>
      <c r="B109" s="34" t="s">
        <v>183</v>
      </c>
      <c r="C109" s="36">
        <v>372710037</v>
      </c>
      <c r="D109" s="36">
        <v>13880</v>
      </c>
      <c r="E109" s="37">
        <f t="shared" si="15"/>
        <v>26852.308141210375</v>
      </c>
      <c r="F109" s="38">
        <f t="shared" si="16"/>
        <v>0.88140766338732957</v>
      </c>
      <c r="G109" s="39">
        <f t="shared" si="17"/>
        <v>2167.7673781537151</v>
      </c>
      <c r="H109" s="39">
        <f t="shared" si="18"/>
        <v>198.24708858833765</v>
      </c>
      <c r="I109" s="37">
        <f t="shared" si="19"/>
        <v>2366.0144667420527</v>
      </c>
      <c r="J109" s="40">
        <f t="shared" si="20"/>
        <v>-348.71845299760145</v>
      </c>
      <c r="K109" s="37">
        <f t="shared" si="21"/>
        <v>2017.2960137444513</v>
      </c>
      <c r="L109" s="37">
        <f t="shared" si="22"/>
        <v>32840280.798379693</v>
      </c>
      <c r="M109" s="37">
        <f t="shared" si="23"/>
        <v>28000068.670772985</v>
      </c>
      <c r="N109" s="41">
        <f>'jan-sep'!M109</f>
        <v>21478494.758264836</v>
      </c>
      <c r="O109" s="41">
        <f t="shared" si="24"/>
        <v>6521573.9125081487</v>
      </c>
    </row>
    <row r="110" spans="1:15" s="34" customFormat="1" x14ac:dyDescent="0.2">
      <c r="A110" s="33">
        <v>624</v>
      </c>
      <c r="B110" s="34" t="s">
        <v>184</v>
      </c>
      <c r="C110" s="36">
        <v>522484969</v>
      </c>
      <c r="D110" s="36">
        <v>18926</v>
      </c>
      <c r="E110" s="37">
        <f t="shared" si="15"/>
        <v>27606.729842544646</v>
      </c>
      <c r="F110" s="38">
        <f t="shared" si="16"/>
        <v>0.90617101205310868</v>
      </c>
      <c r="G110" s="39">
        <f t="shared" si="17"/>
        <v>1715.1143573531524</v>
      </c>
      <c r="H110" s="39">
        <f t="shared" si="18"/>
        <v>0</v>
      </c>
      <c r="I110" s="37">
        <f t="shared" si="19"/>
        <v>1715.1143573531524</v>
      </c>
      <c r="J110" s="40">
        <f t="shared" si="20"/>
        <v>-348.71845299760145</v>
      </c>
      <c r="K110" s="37">
        <f t="shared" si="21"/>
        <v>1366.395904355551</v>
      </c>
      <c r="L110" s="37">
        <f t="shared" si="22"/>
        <v>32460254.327265762</v>
      </c>
      <c r="M110" s="37">
        <f t="shared" si="23"/>
        <v>25860408.885833159</v>
      </c>
      <c r="N110" s="41">
        <f>'jan-sep'!M110</f>
        <v>20702993.8728747</v>
      </c>
      <c r="O110" s="41">
        <f t="shared" si="24"/>
        <v>5157415.0129584596</v>
      </c>
    </row>
    <row r="111" spans="1:15" s="34" customFormat="1" x14ac:dyDescent="0.2">
      <c r="A111" s="33">
        <v>625</v>
      </c>
      <c r="B111" s="34" t="s">
        <v>185</v>
      </c>
      <c r="C111" s="36">
        <v>631193413</v>
      </c>
      <c r="D111" s="36">
        <v>24917</v>
      </c>
      <c r="E111" s="37">
        <f t="shared" si="15"/>
        <v>25331.838222900027</v>
      </c>
      <c r="F111" s="38">
        <f t="shared" si="16"/>
        <v>0.83149933405857779</v>
      </c>
      <c r="G111" s="39">
        <f t="shared" si="17"/>
        <v>3080.0493291399239</v>
      </c>
      <c r="H111" s="39">
        <f t="shared" si="18"/>
        <v>730.41155999695923</v>
      </c>
      <c r="I111" s="37">
        <f t="shared" si="19"/>
        <v>3810.460889136883</v>
      </c>
      <c r="J111" s="40">
        <f t="shared" si="20"/>
        <v>-348.71845299760145</v>
      </c>
      <c r="K111" s="37">
        <f t="shared" si="21"/>
        <v>3461.7424361392814</v>
      </c>
      <c r="L111" s="37">
        <f t="shared" si="22"/>
        <v>94945253.97462371</v>
      </c>
      <c r="M111" s="37">
        <f t="shared" si="23"/>
        <v>86256236.28128247</v>
      </c>
      <c r="N111" s="41">
        <f>'jan-sep'!M111</f>
        <v>70689700.554617047</v>
      </c>
      <c r="O111" s="41">
        <f t="shared" si="24"/>
        <v>15566535.726665422</v>
      </c>
    </row>
    <row r="112" spans="1:15" s="34" customFormat="1" x14ac:dyDescent="0.2">
      <c r="A112" s="33">
        <v>626</v>
      </c>
      <c r="B112" s="34" t="s">
        <v>186</v>
      </c>
      <c r="C112" s="36">
        <v>872529064</v>
      </c>
      <c r="D112" s="36">
        <v>25980</v>
      </c>
      <c r="E112" s="37">
        <f t="shared" si="15"/>
        <v>33584.644495765977</v>
      </c>
      <c r="F112" s="38">
        <f t="shared" si="16"/>
        <v>1.102391752509247</v>
      </c>
      <c r="G112" s="39">
        <f t="shared" si="17"/>
        <v>-1871.634434579646</v>
      </c>
      <c r="H112" s="39">
        <f t="shared" si="18"/>
        <v>0</v>
      </c>
      <c r="I112" s="37">
        <f t="shared" si="19"/>
        <v>-1871.634434579646</v>
      </c>
      <c r="J112" s="40">
        <f t="shared" si="20"/>
        <v>-348.71845299760145</v>
      </c>
      <c r="K112" s="37">
        <f t="shared" si="21"/>
        <v>-2220.3528875772477</v>
      </c>
      <c r="L112" s="37">
        <f t="shared" si="22"/>
        <v>-48625062.610379204</v>
      </c>
      <c r="M112" s="37">
        <f t="shared" si="23"/>
        <v>-57684768.019256897</v>
      </c>
      <c r="N112" s="41">
        <f>'jan-sep'!M112</f>
        <v>-51285050.387018718</v>
      </c>
      <c r="O112" s="41">
        <f t="shared" si="24"/>
        <v>-6399717.6322381794</v>
      </c>
    </row>
    <row r="113" spans="1:15" s="34" customFormat="1" x14ac:dyDescent="0.2">
      <c r="A113" s="33">
        <v>627</v>
      </c>
      <c r="B113" s="34" t="s">
        <v>187</v>
      </c>
      <c r="C113" s="36">
        <v>696061755</v>
      </c>
      <c r="D113" s="36">
        <v>22452</v>
      </c>
      <c r="E113" s="37">
        <f t="shared" si="15"/>
        <v>31002.216060929983</v>
      </c>
      <c r="F113" s="38">
        <f t="shared" si="16"/>
        <v>1.0176254001851226</v>
      </c>
      <c r="G113" s="39">
        <f t="shared" si="17"/>
        <v>-322.17737367804949</v>
      </c>
      <c r="H113" s="39">
        <f t="shared" si="18"/>
        <v>0</v>
      </c>
      <c r="I113" s="37">
        <f t="shared" si="19"/>
        <v>-322.17737367804949</v>
      </c>
      <c r="J113" s="40">
        <f t="shared" si="20"/>
        <v>-348.71845299760145</v>
      </c>
      <c r="K113" s="37">
        <f t="shared" si="21"/>
        <v>-670.89582667565094</v>
      </c>
      <c r="L113" s="37">
        <f t="shared" si="22"/>
        <v>-7233526.3938195668</v>
      </c>
      <c r="M113" s="37">
        <f t="shared" si="23"/>
        <v>-15062953.100521715</v>
      </c>
      <c r="N113" s="41">
        <f>'jan-sep'!M113</f>
        <v>-7561715.9330771202</v>
      </c>
      <c r="O113" s="41">
        <f t="shared" si="24"/>
        <v>-7501237.1674445951</v>
      </c>
    </row>
    <row r="114" spans="1:15" s="34" customFormat="1" x14ac:dyDescent="0.2">
      <c r="A114" s="33">
        <v>628</v>
      </c>
      <c r="B114" s="34" t="s">
        <v>188</v>
      </c>
      <c r="C114" s="36">
        <v>259572252</v>
      </c>
      <c r="D114" s="36">
        <v>9450</v>
      </c>
      <c r="E114" s="37">
        <f t="shared" si="15"/>
        <v>27467.963174603174</v>
      </c>
      <c r="F114" s="38">
        <f t="shared" si="16"/>
        <v>0.90161609618132821</v>
      </c>
      <c r="G114" s="39">
        <f t="shared" si="17"/>
        <v>1798.3743581180358</v>
      </c>
      <c r="H114" s="39">
        <f t="shared" si="18"/>
        <v>0</v>
      </c>
      <c r="I114" s="37">
        <f t="shared" si="19"/>
        <v>1798.3743581180358</v>
      </c>
      <c r="J114" s="40">
        <f t="shared" si="20"/>
        <v>-348.71845299760145</v>
      </c>
      <c r="K114" s="37">
        <f t="shared" si="21"/>
        <v>1449.6559051204345</v>
      </c>
      <c r="L114" s="37">
        <f t="shared" si="22"/>
        <v>16994637.684215438</v>
      </c>
      <c r="M114" s="37">
        <f t="shared" si="23"/>
        <v>13699248.303388106</v>
      </c>
      <c r="N114" s="41">
        <f>'jan-sep'!M114</f>
        <v>13154747.106023245</v>
      </c>
      <c r="O114" s="41">
        <f t="shared" si="24"/>
        <v>544501.19736486115</v>
      </c>
    </row>
    <row r="115" spans="1:15" s="34" customFormat="1" x14ac:dyDescent="0.2">
      <c r="A115" s="33">
        <v>631</v>
      </c>
      <c r="B115" s="34" t="s">
        <v>189</v>
      </c>
      <c r="C115" s="36">
        <v>75341677</v>
      </c>
      <c r="D115" s="36">
        <v>2688</v>
      </c>
      <c r="E115" s="37">
        <f t="shared" si="15"/>
        <v>28028.897693452382</v>
      </c>
      <c r="F115" s="38">
        <f t="shared" si="16"/>
        <v>0.9200283675202453</v>
      </c>
      <c r="G115" s="39">
        <f t="shared" si="17"/>
        <v>1461.8136468085111</v>
      </c>
      <c r="H115" s="39">
        <f t="shared" si="18"/>
        <v>0</v>
      </c>
      <c r="I115" s="37">
        <f t="shared" si="19"/>
        <v>1461.8136468085111</v>
      </c>
      <c r="J115" s="40">
        <f t="shared" si="20"/>
        <v>-348.71845299760145</v>
      </c>
      <c r="K115" s="37">
        <f t="shared" si="21"/>
        <v>1113.0951938109097</v>
      </c>
      <c r="L115" s="37">
        <f t="shared" si="22"/>
        <v>3929355.0826212778</v>
      </c>
      <c r="M115" s="37">
        <f t="shared" si="23"/>
        <v>2991999.880963725</v>
      </c>
      <c r="N115" s="41">
        <f>'jan-sep'!M115</f>
        <v>2820417.9017588026</v>
      </c>
      <c r="O115" s="41">
        <f t="shared" si="24"/>
        <v>171581.97920492245</v>
      </c>
    </row>
    <row r="116" spans="1:15" s="34" customFormat="1" x14ac:dyDescent="0.2">
      <c r="A116" s="33">
        <v>632</v>
      </c>
      <c r="B116" s="34" t="s">
        <v>190</v>
      </c>
      <c r="C116" s="36">
        <v>40999991</v>
      </c>
      <c r="D116" s="36">
        <v>1411</v>
      </c>
      <c r="E116" s="37">
        <f t="shared" si="15"/>
        <v>29057.399716513111</v>
      </c>
      <c r="F116" s="38">
        <f t="shared" si="16"/>
        <v>0.95378820522834318</v>
      </c>
      <c r="G116" s="39">
        <f t="shared" si="17"/>
        <v>844.71243297207332</v>
      </c>
      <c r="H116" s="39">
        <f t="shared" si="18"/>
        <v>0</v>
      </c>
      <c r="I116" s="37">
        <f t="shared" si="19"/>
        <v>844.71243297207332</v>
      </c>
      <c r="J116" s="40">
        <f t="shared" si="20"/>
        <v>-348.71845299760145</v>
      </c>
      <c r="K116" s="37">
        <f t="shared" si="21"/>
        <v>495.99397997447187</v>
      </c>
      <c r="L116" s="37">
        <f t="shared" si="22"/>
        <v>1191889.2429235955</v>
      </c>
      <c r="M116" s="37">
        <f t="shared" si="23"/>
        <v>699847.50574397983</v>
      </c>
      <c r="N116" s="41">
        <f>'jan-sep'!M116</f>
        <v>886659.84322234988</v>
      </c>
      <c r="O116" s="41">
        <f t="shared" si="24"/>
        <v>-186812.33747837006</v>
      </c>
    </row>
    <row r="117" spans="1:15" s="34" customFormat="1" x14ac:dyDescent="0.2">
      <c r="A117" s="33">
        <v>633</v>
      </c>
      <c r="B117" s="34" t="s">
        <v>191</v>
      </c>
      <c r="C117" s="36">
        <v>89352284</v>
      </c>
      <c r="D117" s="36">
        <v>2482</v>
      </c>
      <c r="E117" s="37">
        <f t="shared" si="15"/>
        <v>36000.11442385173</v>
      </c>
      <c r="F117" s="38">
        <f t="shared" si="16"/>
        <v>1.1816778121693854</v>
      </c>
      <c r="G117" s="39">
        <f t="shared" si="17"/>
        <v>-3320.916391431098</v>
      </c>
      <c r="H117" s="39">
        <f t="shared" si="18"/>
        <v>0</v>
      </c>
      <c r="I117" s="37">
        <f t="shared" si="19"/>
        <v>-3320.916391431098</v>
      </c>
      <c r="J117" s="40">
        <f t="shared" si="20"/>
        <v>-348.71845299760145</v>
      </c>
      <c r="K117" s="37">
        <f t="shared" si="21"/>
        <v>-3669.6348444286996</v>
      </c>
      <c r="L117" s="37">
        <f t="shared" si="22"/>
        <v>-8242514.4835319854</v>
      </c>
      <c r="M117" s="37">
        <f t="shared" si="23"/>
        <v>-9108033.6838720329</v>
      </c>
      <c r="N117" s="41">
        <f>'jan-sep'!M117</f>
        <v>-8701506.5552956294</v>
      </c>
      <c r="O117" s="41">
        <f t="shared" si="24"/>
        <v>-406527.12857640348</v>
      </c>
    </row>
    <row r="118" spans="1:15" s="34" customFormat="1" x14ac:dyDescent="0.2">
      <c r="A118" s="33">
        <v>701</v>
      </c>
      <c r="B118" s="34" t="s">
        <v>192</v>
      </c>
      <c r="C118" s="36">
        <v>670245667</v>
      </c>
      <c r="D118" s="36">
        <v>27317</v>
      </c>
      <c r="E118" s="37">
        <f t="shared" si="15"/>
        <v>24535.844602262328</v>
      </c>
      <c r="F118" s="38">
        <f t="shared" si="16"/>
        <v>0.80537141710082649</v>
      </c>
      <c r="G118" s="39">
        <f t="shared" si="17"/>
        <v>3557.6455015225429</v>
      </c>
      <c r="H118" s="39">
        <f t="shared" si="18"/>
        <v>1009.0093272201538</v>
      </c>
      <c r="I118" s="37">
        <f t="shared" si="19"/>
        <v>4566.6548287426967</v>
      </c>
      <c r="J118" s="40">
        <f t="shared" si="20"/>
        <v>-348.71845299760145</v>
      </c>
      <c r="K118" s="37">
        <f t="shared" si="21"/>
        <v>4217.9363757450956</v>
      </c>
      <c r="L118" s="37">
        <f t="shared" si="22"/>
        <v>124747309.95676425</v>
      </c>
      <c r="M118" s="37">
        <f t="shared" si="23"/>
        <v>115221367.97622877</v>
      </c>
      <c r="N118" s="41">
        <f>'jan-sep'!M118</f>
        <v>92485077.386305511</v>
      </c>
      <c r="O118" s="41">
        <f t="shared" si="24"/>
        <v>22736290.589923263</v>
      </c>
    </row>
    <row r="119" spans="1:15" s="34" customFormat="1" x14ac:dyDescent="0.2">
      <c r="A119" s="33">
        <v>704</v>
      </c>
      <c r="B119" s="34" t="s">
        <v>193</v>
      </c>
      <c r="C119" s="36">
        <v>1351378199</v>
      </c>
      <c r="D119" s="36">
        <v>45360</v>
      </c>
      <c r="E119" s="37">
        <f t="shared" si="15"/>
        <v>29792.288337742506</v>
      </c>
      <c r="F119" s="38">
        <f t="shared" si="16"/>
        <v>0.97791039461636287</v>
      </c>
      <c r="G119" s="39">
        <f t="shared" si="17"/>
        <v>403.77926023443649</v>
      </c>
      <c r="H119" s="39">
        <f t="shared" si="18"/>
        <v>0</v>
      </c>
      <c r="I119" s="37">
        <f t="shared" si="19"/>
        <v>403.77926023443649</v>
      </c>
      <c r="J119" s="40">
        <f t="shared" si="20"/>
        <v>-348.71845299760145</v>
      </c>
      <c r="K119" s="37">
        <f t="shared" si="21"/>
        <v>55.060807236835046</v>
      </c>
      <c r="L119" s="37">
        <f t="shared" si="22"/>
        <v>18315427.24423404</v>
      </c>
      <c r="M119" s="37">
        <f t="shared" si="23"/>
        <v>2497558.2162628379</v>
      </c>
      <c r="N119" s="41">
        <f>'jan-sep'!M119</f>
        <v>11426759.992179785</v>
      </c>
      <c r="O119" s="41">
        <f t="shared" si="24"/>
        <v>-8929201.7759169471</v>
      </c>
    </row>
    <row r="120" spans="1:15" s="34" customFormat="1" x14ac:dyDescent="0.2">
      <c r="A120" s="33">
        <v>710</v>
      </c>
      <c r="B120" s="34" t="s">
        <v>194</v>
      </c>
      <c r="C120" s="36">
        <v>1639964789</v>
      </c>
      <c r="D120" s="36">
        <v>62615</v>
      </c>
      <c r="E120" s="37">
        <f t="shared" si="15"/>
        <v>26191.244733690011</v>
      </c>
      <c r="F120" s="38">
        <f t="shared" si="16"/>
        <v>0.85970873343653065</v>
      </c>
      <c r="G120" s="39">
        <f t="shared" si="17"/>
        <v>2564.4054226659332</v>
      </c>
      <c r="H120" s="39">
        <f t="shared" si="18"/>
        <v>429.61928122046481</v>
      </c>
      <c r="I120" s="37">
        <f t="shared" si="19"/>
        <v>2994.0247038863981</v>
      </c>
      <c r="J120" s="40">
        <f t="shared" si="20"/>
        <v>-348.71845299760145</v>
      </c>
      <c r="K120" s="37">
        <f t="shared" si="21"/>
        <v>2645.3062508887965</v>
      </c>
      <c r="L120" s="37">
        <f t="shared" si="22"/>
        <v>187470856.83384681</v>
      </c>
      <c r="M120" s="37">
        <f t="shared" si="23"/>
        <v>165635850.89940199</v>
      </c>
      <c r="N120" s="41">
        <f>'jan-sep'!M120</f>
        <v>128405799.84861328</v>
      </c>
      <c r="O120" s="41">
        <f t="shared" si="24"/>
        <v>37230051.050788715</v>
      </c>
    </row>
    <row r="121" spans="1:15" s="34" customFormat="1" x14ac:dyDescent="0.2">
      <c r="A121" s="33">
        <v>711</v>
      </c>
      <c r="B121" s="34" t="s">
        <v>195</v>
      </c>
      <c r="C121" s="36">
        <v>171673610</v>
      </c>
      <c r="D121" s="36">
        <v>6672</v>
      </c>
      <c r="E121" s="37">
        <f t="shared" si="15"/>
        <v>25730.457134292566</v>
      </c>
      <c r="F121" s="38">
        <f t="shared" si="16"/>
        <v>0.84458371255687481</v>
      </c>
      <c r="G121" s="39">
        <f t="shared" si="17"/>
        <v>2840.8779823044001</v>
      </c>
      <c r="H121" s="39">
        <f t="shared" si="18"/>
        <v>590.89494100957052</v>
      </c>
      <c r="I121" s="37">
        <f t="shared" si="19"/>
        <v>3431.7729233139708</v>
      </c>
      <c r="J121" s="40">
        <f t="shared" si="20"/>
        <v>-348.71845299760145</v>
      </c>
      <c r="K121" s="37">
        <f t="shared" si="21"/>
        <v>3083.0544703163691</v>
      </c>
      <c r="L121" s="37">
        <f t="shared" si="22"/>
        <v>22896788.944350813</v>
      </c>
      <c r="M121" s="37">
        <f t="shared" si="23"/>
        <v>20570139.425950814</v>
      </c>
      <c r="N121" s="41">
        <f>'jan-sep'!M121</f>
        <v>17565581.548093863</v>
      </c>
      <c r="O121" s="41">
        <f t="shared" si="24"/>
        <v>3004557.8778569512</v>
      </c>
    </row>
    <row r="122" spans="1:15" s="34" customFormat="1" x14ac:dyDescent="0.2">
      <c r="A122" s="33">
        <v>712</v>
      </c>
      <c r="B122" s="34" t="s">
        <v>196</v>
      </c>
      <c r="C122" s="36">
        <v>1244500523</v>
      </c>
      <c r="D122" s="36">
        <v>46801</v>
      </c>
      <c r="E122" s="37">
        <f t="shared" si="15"/>
        <v>26591.323326424648</v>
      </c>
      <c r="F122" s="38">
        <f t="shared" si="16"/>
        <v>0.87284102492295002</v>
      </c>
      <c r="G122" s="39">
        <f t="shared" si="17"/>
        <v>2324.3582670251512</v>
      </c>
      <c r="H122" s="39">
        <f t="shared" si="18"/>
        <v>289.59177376334191</v>
      </c>
      <c r="I122" s="37">
        <f t="shared" si="19"/>
        <v>2613.950040788493</v>
      </c>
      <c r="J122" s="40">
        <f t="shared" si="20"/>
        <v>-348.71845299760145</v>
      </c>
      <c r="K122" s="37">
        <f t="shared" si="21"/>
        <v>2265.2315877908914</v>
      </c>
      <c r="L122" s="37">
        <f t="shared" si="22"/>
        <v>122335475.85894226</v>
      </c>
      <c r="M122" s="37">
        <f t="shared" si="23"/>
        <v>106015103.5402015</v>
      </c>
      <c r="N122" s="41">
        <f>'jan-sep'!M122</f>
        <v>82665323.501062781</v>
      </c>
      <c r="O122" s="41">
        <f t="shared" si="24"/>
        <v>23349780.039138719</v>
      </c>
    </row>
    <row r="123" spans="1:15" s="34" customFormat="1" x14ac:dyDescent="0.2">
      <c r="A123" s="33">
        <v>713</v>
      </c>
      <c r="B123" s="34" t="s">
        <v>197</v>
      </c>
      <c r="C123" s="36">
        <v>267533564</v>
      </c>
      <c r="D123" s="36">
        <v>9726</v>
      </c>
      <c r="E123" s="37">
        <f t="shared" si="15"/>
        <v>27507.049557886079</v>
      </c>
      <c r="F123" s="38">
        <f t="shared" si="16"/>
        <v>0.90289907854464979</v>
      </c>
      <c r="G123" s="39">
        <f t="shared" si="17"/>
        <v>1774.9225281482925</v>
      </c>
      <c r="H123" s="39">
        <f t="shared" si="18"/>
        <v>0</v>
      </c>
      <c r="I123" s="37">
        <f t="shared" si="19"/>
        <v>1774.9225281482925</v>
      </c>
      <c r="J123" s="40">
        <f t="shared" si="20"/>
        <v>-348.71845299760145</v>
      </c>
      <c r="K123" s="37">
        <f t="shared" si="21"/>
        <v>1426.2040751506911</v>
      </c>
      <c r="L123" s="37">
        <f t="shared" si="22"/>
        <v>17262896.508770294</v>
      </c>
      <c r="M123" s="37">
        <f t="shared" si="23"/>
        <v>13871260.834915621</v>
      </c>
      <c r="N123" s="41">
        <f>'jan-sep'!M123</f>
        <v>13146286.702167405</v>
      </c>
      <c r="O123" s="41">
        <f t="shared" si="24"/>
        <v>724974.13274821639</v>
      </c>
    </row>
    <row r="124" spans="1:15" s="34" customFormat="1" x14ac:dyDescent="0.2">
      <c r="A124" s="33">
        <v>715</v>
      </c>
      <c r="B124" s="34" t="s">
        <v>198</v>
      </c>
      <c r="C124" s="36">
        <v>375635225</v>
      </c>
      <c r="D124" s="36">
        <v>14212</v>
      </c>
      <c r="E124" s="37">
        <f t="shared" si="15"/>
        <v>26430.848930481283</v>
      </c>
      <c r="F124" s="38">
        <f t="shared" si="16"/>
        <v>0.8675735685233692</v>
      </c>
      <c r="G124" s="39">
        <f t="shared" si="17"/>
        <v>2420.6429045911705</v>
      </c>
      <c r="H124" s="39">
        <f t="shared" si="18"/>
        <v>345.75781234351979</v>
      </c>
      <c r="I124" s="37">
        <f t="shared" si="19"/>
        <v>2766.4007169346901</v>
      </c>
      <c r="J124" s="40">
        <f t="shared" si="20"/>
        <v>-348.71845299760145</v>
      </c>
      <c r="K124" s="37">
        <f t="shared" si="21"/>
        <v>2417.6822639370885</v>
      </c>
      <c r="L124" s="37">
        <f t="shared" si="22"/>
        <v>39316086.989075817</v>
      </c>
      <c r="M124" s="37">
        <f t="shared" si="23"/>
        <v>34360100.335073903</v>
      </c>
      <c r="N124" s="41">
        <f>'jan-sep'!M124</f>
        <v>33495953.810148388</v>
      </c>
      <c r="O124" s="41">
        <f t="shared" si="24"/>
        <v>864146.52492551506</v>
      </c>
    </row>
    <row r="125" spans="1:15" s="34" customFormat="1" x14ac:dyDescent="0.2">
      <c r="A125" s="33">
        <v>716</v>
      </c>
      <c r="B125" s="34" t="s">
        <v>199</v>
      </c>
      <c r="C125" s="36">
        <v>247833509</v>
      </c>
      <c r="D125" s="36">
        <v>9621</v>
      </c>
      <c r="E125" s="37">
        <f t="shared" si="15"/>
        <v>25759.641305477602</v>
      </c>
      <c r="F125" s="38">
        <f t="shared" si="16"/>
        <v>0.84554166194419844</v>
      </c>
      <c r="G125" s="39">
        <f t="shared" si="17"/>
        <v>2823.3674795933789</v>
      </c>
      <c r="H125" s="39">
        <f t="shared" si="18"/>
        <v>580.68048109480799</v>
      </c>
      <c r="I125" s="37">
        <f t="shared" si="19"/>
        <v>3404.0479606881868</v>
      </c>
      <c r="J125" s="40">
        <f t="shared" si="20"/>
        <v>-348.71845299760145</v>
      </c>
      <c r="K125" s="37">
        <f t="shared" si="21"/>
        <v>3055.3295076905852</v>
      </c>
      <c r="L125" s="37">
        <f t="shared" si="22"/>
        <v>32750345.429781046</v>
      </c>
      <c r="M125" s="37">
        <f t="shared" si="23"/>
        <v>29395325.19349112</v>
      </c>
      <c r="N125" s="41">
        <f>'jan-sep'!M125</f>
        <v>23821743.222656045</v>
      </c>
      <c r="O125" s="41">
        <f t="shared" si="24"/>
        <v>5573581.9708350748</v>
      </c>
    </row>
    <row r="126" spans="1:15" s="34" customFormat="1" x14ac:dyDescent="0.2">
      <c r="A126" s="33">
        <v>729</v>
      </c>
      <c r="B126" s="34" t="s">
        <v>200</v>
      </c>
      <c r="C126" s="36">
        <v>819571302</v>
      </c>
      <c r="D126" s="36">
        <v>26734</v>
      </c>
      <c r="E126" s="37">
        <f t="shared" si="15"/>
        <v>30656.516121792472</v>
      </c>
      <c r="F126" s="38">
        <f t="shared" si="16"/>
        <v>1.0062780488145824</v>
      </c>
      <c r="G126" s="39">
        <f t="shared" si="17"/>
        <v>-114.75741019554334</v>
      </c>
      <c r="H126" s="39">
        <f t="shared" si="18"/>
        <v>0</v>
      </c>
      <c r="I126" s="37">
        <f t="shared" si="19"/>
        <v>-114.75741019554334</v>
      </c>
      <c r="J126" s="40">
        <f t="shared" si="20"/>
        <v>-348.71845299760145</v>
      </c>
      <c r="K126" s="37">
        <f t="shared" si="21"/>
        <v>-463.47586319314479</v>
      </c>
      <c r="L126" s="37">
        <f t="shared" si="22"/>
        <v>-3067924.6041676556</v>
      </c>
      <c r="M126" s="37">
        <f t="shared" si="23"/>
        <v>-12390563.726605533</v>
      </c>
      <c r="N126" s="41">
        <f>'jan-sep'!M126</f>
        <v>-15501899.279159293</v>
      </c>
      <c r="O126" s="41">
        <f t="shared" si="24"/>
        <v>3111335.5525537599</v>
      </c>
    </row>
    <row r="127" spans="1:15" s="34" customFormat="1" x14ac:dyDescent="0.2">
      <c r="A127" s="33">
        <v>805</v>
      </c>
      <c r="B127" s="34" t="s">
        <v>201</v>
      </c>
      <c r="C127" s="36">
        <v>989891646</v>
      </c>
      <c r="D127" s="36">
        <v>36091</v>
      </c>
      <c r="E127" s="37">
        <f t="shared" si="15"/>
        <v>27427.659139397634</v>
      </c>
      <c r="F127" s="38">
        <f t="shared" si="16"/>
        <v>0.90029314527115767</v>
      </c>
      <c r="G127" s="39">
        <f t="shared" si="17"/>
        <v>1822.5567792413597</v>
      </c>
      <c r="H127" s="39">
        <f t="shared" si="18"/>
        <v>0</v>
      </c>
      <c r="I127" s="37">
        <f t="shared" si="19"/>
        <v>1822.5567792413597</v>
      </c>
      <c r="J127" s="40">
        <f t="shared" si="20"/>
        <v>-348.71845299760145</v>
      </c>
      <c r="K127" s="37">
        <f t="shared" si="21"/>
        <v>1473.8383262437583</v>
      </c>
      <c r="L127" s="37">
        <f t="shared" si="22"/>
        <v>65777896.71959991</v>
      </c>
      <c r="M127" s="37">
        <f t="shared" si="23"/>
        <v>53192299.032463484</v>
      </c>
      <c r="N127" s="41">
        <f>'jan-sep'!M127</f>
        <v>43953192.690903112</v>
      </c>
      <c r="O127" s="41">
        <f t="shared" si="24"/>
        <v>9239106.3415603712</v>
      </c>
    </row>
    <row r="128" spans="1:15" s="34" customFormat="1" x14ac:dyDescent="0.2">
      <c r="A128" s="33">
        <v>806</v>
      </c>
      <c r="B128" s="34" t="s">
        <v>202</v>
      </c>
      <c r="C128" s="36">
        <v>1388795012</v>
      </c>
      <c r="D128" s="36">
        <v>54510</v>
      </c>
      <c r="E128" s="37">
        <f t="shared" si="15"/>
        <v>25477.802458264538</v>
      </c>
      <c r="F128" s="38">
        <f t="shared" si="16"/>
        <v>0.83629050489403034</v>
      </c>
      <c r="G128" s="39">
        <f t="shared" si="17"/>
        <v>2992.4707879212174</v>
      </c>
      <c r="H128" s="39">
        <f t="shared" si="18"/>
        <v>679.32407761938066</v>
      </c>
      <c r="I128" s="37">
        <f t="shared" si="19"/>
        <v>3671.794865540598</v>
      </c>
      <c r="J128" s="40">
        <f t="shared" si="20"/>
        <v>-348.71845299760145</v>
      </c>
      <c r="K128" s="37">
        <f t="shared" si="21"/>
        <v>3323.0764125429964</v>
      </c>
      <c r="L128" s="37">
        <f t="shared" si="22"/>
        <v>200149538.12061799</v>
      </c>
      <c r="M128" s="37">
        <f t="shared" si="23"/>
        <v>181140895.24771872</v>
      </c>
      <c r="N128" s="41">
        <f>'jan-sep'!M128</f>
        <v>144323119.41347367</v>
      </c>
      <c r="O128" s="41">
        <f t="shared" si="24"/>
        <v>36817775.834245056</v>
      </c>
    </row>
    <row r="129" spans="1:15" s="34" customFormat="1" x14ac:dyDescent="0.2">
      <c r="A129" s="33">
        <v>807</v>
      </c>
      <c r="B129" s="34" t="s">
        <v>203</v>
      </c>
      <c r="C129" s="36">
        <v>309224799</v>
      </c>
      <c r="D129" s="36">
        <v>12664</v>
      </c>
      <c r="E129" s="37">
        <f t="shared" si="15"/>
        <v>24417.62468414403</v>
      </c>
      <c r="F129" s="38">
        <f t="shared" si="16"/>
        <v>0.80149093348479894</v>
      </c>
      <c r="G129" s="39">
        <f t="shared" si="17"/>
        <v>3628.577452393522</v>
      </c>
      <c r="H129" s="39">
        <f t="shared" si="18"/>
        <v>1050.3862985615583</v>
      </c>
      <c r="I129" s="37">
        <f t="shared" si="19"/>
        <v>4678.9637509550803</v>
      </c>
      <c r="J129" s="40">
        <f t="shared" si="20"/>
        <v>-348.71845299760145</v>
      </c>
      <c r="K129" s="37">
        <f t="shared" si="21"/>
        <v>4330.2452979574791</v>
      </c>
      <c r="L129" s="37">
        <f t="shared" si="22"/>
        <v>59254396.942095138</v>
      </c>
      <c r="M129" s="37">
        <f t="shared" si="23"/>
        <v>54838226.453333512</v>
      </c>
      <c r="N129" s="41">
        <f>'jan-sep'!M129</f>
        <v>39234967.162209325</v>
      </c>
      <c r="O129" s="41">
        <f t="shared" si="24"/>
        <v>15603259.291124187</v>
      </c>
    </row>
    <row r="130" spans="1:15" s="34" customFormat="1" x14ac:dyDescent="0.2">
      <c r="A130" s="33">
        <v>811</v>
      </c>
      <c r="B130" s="34" t="s">
        <v>204</v>
      </c>
      <c r="C130" s="36">
        <v>59691021</v>
      </c>
      <c r="D130" s="36">
        <v>2351</v>
      </c>
      <c r="E130" s="37">
        <f t="shared" si="15"/>
        <v>25389.630370055296</v>
      </c>
      <c r="F130" s="38">
        <f t="shared" si="16"/>
        <v>0.83339631964053928</v>
      </c>
      <c r="G130" s="39">
        <f t="shared" si="17"/>
        <v>3045.3740408467625</v>
      </c>
      <c r="H130" s="39">
        <f t="shared" si="18"/>
        <v>710.18430849261506</v>
      </c>
      <c r="I130" s="37">
        <f t="shared" si="19"/>
        <v>3755.5583493393774</v>
      </c>
      <c r="J130" s="40">
        <f t="shared" si="20"/>
        <v>-348.71845299760145</v>
      </c>
      <c r="K130" s="37">
        <f t="shared" si="21"/>
        <v>3406.8398963417758</v>
      </c>
      <c r="L130" s="37">
        <f t="shared" si="22"/>
        <v>8829317.6792968754</v>
      </c>
      <c r="M130" s="37">
        <f t="shared" si="23"/>
        <v>8009480.5962995151</v>
      </c>
      <c r="N130" s="41">
        <f>'jan-sep'!M130</f>
        <v>7409001.7079164721</v>
      </c>
      <c r="O130" s="41">
        <f t="shared" si="24"/>
        <v>600478.888383043</v>
      </c>
    </row>
    <row r="131" spans="1:15" s="34" customFormat="1" x14ac:dyDescent="0.2">
      <c r="A131" s="33">
        <v>814</v>
      </c>
      <c r="B131" s="34" t="s">
        <v>205</v>
      </c>
      <c r="C131" s="36">
        <v>380222208</v>
      </c>
      <c r="D131" s="36">
        <v>14183</v>
      </c>
      <c r="E131" s="37">
        <f t="shared" si="15"/>
        <v>26808.306282168793</v>
      </c>
      <c r="F131" s="38">
        <f t="shared" si="16"/>
        <v>0.87996333407460958</v>
      </c>
      <c r="G131" s="39">
        <f t="shared" si="17"/>
        <v>2194.1684935786643</v>
      </c>
      <c r="H131" s="39">
        <f t="shared" si="18"/>
        <v>213.64773925289137</v>
      </c>
      <c r="I131" s="37">
        <f t="shared" si="19"/>
        <v>2407.8162328315557</v>
      </c>
      <c r="J131" s="40">
        <f t="shared" si="20"/>
        <v>-348.71845299760145</v>
      </c>
      <c r="K131" s="37">
        <f t="shared" si="21"/>
        <v>2059.0977798339541</v>
      </c>
      <c r="L131" s="37">
        <f t="shared" si="22"/>
        <v>34150057.630249955</v>
      </c>
      <c r="M131" s="37">
        <f t="shared" si="23"/>
        <v>29204183.811384972</v>
      </c>
      <c r="N131" s="41">
        <f>'jan-sep'!M131</f>
        <v>25735572.249140456</v>
      </c>
      <c r="O131" s="41">
        <f t="shared" si="24"/>
        <v>3468611.5622445159</v>
      </c>
    </row>
    <row r="132" spans="1:15" s="34" customFormat="1" x14ac:dyDescent="0.2">
      <c r="A132" s="33">
        <v>815</v>
      </c>
      <c r="B132" s="34" t="s">
        <v>206</v>
      </c>
      <c r="C132" s="36">
        <v>261373020</v>
      </c>
      <c r="D132" s="36">
        <v>10506</v>
      </c>
      <c r="E132" s="37">
        <f t="shared" si="15"/>
        <v>24878.452312964022</v>
      </c>
      <c r="F132" s="38">
        <f t="shared" si="16"/>
        <v>0.81661726830140235</v>
      </c>
      <c r="G132" s="39">
        <f t="shared" si="17"/>
        <v>3352.080875101527</v>
      </c>
      <c r="H132" s="39">
        <f t="shared" si="18"/>
        <v>889.09662847456104</v>
      </c>
      <c r="I132" s="37">
        <f t="shared" si="19"/>
        <v>4241.1775035760884</v>
      </c>
      <c r="J132" s="40">
        <f t="shared" si="20"/>
        <v>-348.71845299760145</v>
      </c>
      <c r="K132" s="37">
        <f t="shared" si="21"/>
        <v>3892.4590505784868</v>
      </c>
      <c r="L132" s="37">
        <f t="shared" si="22"/>
        <v>44557810.852570385</v>
      </c>
      <c r="M132" s="37">
        <f t="shared" si="23"/>
        <v>40894174.785377584</v>
      </c>
      <c r="N132" s="41">
        <f>'jan-sep'!M132</f>
        <v>35056763.299966164</v>
      </c>
      <c r="O132" s="41">
        <f t="shared" si="24"/>
        <v>5837411.4854114205</v>
      </c>
    </row>
    <row r="133" spans="1:15" s="34" customFormat="1" x14ac:dyDescent="0.2">
      <c r="A133" s="33">
        <v>817</v>
      </c>
      <c r="B133" s="34" t="s">
        <v>207</v>
      </c>
      <c r="C133" s="36">
        <v>89244372</v>
      </c>
      <c r="D133" s="36">
        <v>4105</v>
      </c>
      <c r="E133" s="37">
        <f t="shared" si="15"/>
        <v>21740.407308160778</v>
      </c>
      <c r="F133" s="38">
        <f t="shared" si="16"/>
        <v>0.71361320247798532</v>
      </c>
      <c r="G133" s="39">
        <f t="shared" si="17"/>
        <v>5234.9078779834726</v>
      </c>
      <c r="H133" s="39">
        <f t="shared" si="18"/>
        <v>1987.4123801556962</v>
      </c>
      <c r="I133" s="37">
        <f t="shared" si="19"/>
        <v>7222.3202581391688</v>
      </c>
      <c r="J133" s="40">
        <f t="shared" si="20"/>
        <v>-348.71845299760145</v>
      </c>
      <c r="K133" s="37">
        <f t="shared" si="21"/>
        <v>6873.6018051415676</v>
      </c>
      <c r="L133" s="37">
        <f t="shared" si="22"/>
        <v>29647624.659661289</v>
      </c>
      <c r="M133" s="37">
        <f t="shared" si="23"/>
        <v>28216135.410106134</v>
      </c>
      <c r="N133" s="41">
        <f>'jan-sep'!M133</f>
        <v>23040947.132325441</v>
      </c>
      <c r="O133" s="41">
        <f t="shared" si="24"/>
        <v>5175188.277780693</v>
      </c>
    </row>
    <row r="134" spans="1:15" s="34" customFormat="1" x14ac:dyDescent="0.2">
      <c r="A134" s="33">
        <v>819</v>
      </c>
      <c r="B134" s="34" t="s">
        <v>208</v>
      </c>
      <c r="C134" s="36">
        <v>154891859</v>
      </c>
      <c r="D134" s="36">
        <v>6609</v>
      </c>
      <c r="E134" s="37">
        <f t="shared" si="15"/>
        <v>23436.504614919049</v>
      </c>
      <c r="F134" s="38">
        <f t="shared" si="16"/>
        <v>0.76928637426514501</v>
      </c>
      <c r="G134" s="39">
        <f t="shared" si="17"/>
        <v>4217.2494939285107</v>
      </c>
      <c r="H134" s="39">
        <f t="shared" si="18"/>
        <v>1393.7783227903014</v>
      </c>
      <c r="I134" s="37">
        <f t="shared" si="19"/>
        <v>5611.0278167188117</v>
      </c>
      <c r="J134" s="40">
        <f t="shared" si="20"/>
        <v>-348.71845299760145</v>
      </c>
      <c r="K134" s="37">
        <f t="shared" si="21"/>
        <v>5262.3093637212105</v>
      </c>
      <c r="L134" s="37">
        <f t="shared" si="22"/>
        <v>37083282.840694629</v>
      </c>
      <c r="M134" s="37">
        <f t="shared" si="23"/>
        <v>34778602.58483348</v>
      </c>
      <c r="N134" s="41">
        <f>'jan-sep'!M134</f>
        <v>29343599.460387044</v>
      </c>
      <c r="O134" s="41">
        <f t="shared" si="24"/>
        <v>5435003.1244464368</v>
      </c>
    </row>
    <row r="135" spans="1:15" s="34" customFormat="1" x14ac:dyDescent="0.2">
      <c r="A135" s="33">
        <v>821</v>
      </c>
      <c r="B135" s="34" t="s">
        <v>209</v>
      </c>
      <c r="C135" s="36">
        <v>150672567</v>
      </c>
      <c r="D135" s="36">
        <v>6460</v>
      </c>
      <c r="E135" s="37">
        <f t="shared" si="15"/>
        <v>23323.926780185757</v>
      </c>
      <c r="F135" s="38">
        <f t="shared" si="16"/>
        <v>0.76559108797021413</v>
      </c>
      <c r="G135" s="39">
        <f t="shared" si="17"/>
        <v>4284.7961947684862</v>
      </c>
      <c r="H135" s="39">
        <f t="shared" si="18"/>
        <v>1433.1805649469538</v>
      </c>
      <c r="I135" s="37">
        <f t="shared" si="19"/>
        <v>5717.9767597154405</v>
      </c>
      <c r="J135" s="40">
        <f t="shared" si="20"/>
        <v>-348.71845299760145</v>
      </c>
      <c r="K135" s="37">
        <f t="shared" si="21"/>
        <v>5369.2583067178393</v>
      </c>
      <c r="L135" s="37">
        <f t="shared" si="22"/>
        <v>36938129.867761746</v>
      </c>
      <c r="M135" s="37">
        <f t="shared" si="23"/>
        <v>34685408.661397241</v>
      </c>
      <c r="N135" s="41">
        <f>'jan-sep'!M135</f>
        <v>30892154.472794726</v>
      </c>
      <c r="O135" s="41">
        <f t="shared" si="24"/>
        <v>3793254.1886025146</v>
      </c>
    </row>
    <row r="136" spans="1:15" s="34" customFormat="1" x14ac:dyDescent="0.2">
      <c r="A136" s="33">
        <v>822</v>
      </c>
      <c r="B136" s="34" t="s">
        <v>210</v>
      </c>
      <c r="C136" s="36">
        <v>106197609</v>
      </c>
      <c r="D136" s="36">
        <v>4359</v>
      </c>
      <c r="E136" s="37">
        <f t="shared" si="15"/>
        <v>24362.837577426017</v>
      </c>
      <c r="F136" s="38">
        <f t="shared" si="16"/>
        <v>0.79969258618958206</v>
      </c>
      <c r="G136" s="39">
        <f t="shared" si="17"/>
        <v>3661.4497164243298</v>
      </c>
      <c r="H136" s="39">
        <f t="shared" si="18"/>
        <v>1069.5617859128629</v>
      </c>
      <c r="I136" s="37">
        <f t="shared" si="19"/>
        <v>4731.0115023371927</v>
      </c>
      <c r="J136" s="40">
        <f t="shared" si="20"/>
        <v>-348.71845299760145</v>
      </c>
      <c r="K136" s="37">
        <f t="shared" si="21"/>
        <v>4382.2930493395916</v>
      </c>
      <c r="L136" s="37">
        <f t="shared" si="22"/>
        <v>20622479.138687823</v>
      </c>
      <c r="M136" s="37">
        <f t="shared" si="23"/>
        <v>19102415.402071279</v>
      </c>
      <c r="N136" s="41">
        <f>'jan-sep'!M136</f>
        <v>16730877.499429122</v>
      </c>
      <c r="O136" s="41">
        <f t="shared" si="24"/>
        <v>2371537.9026421569</v>
      </c>
    </row>
    <row r="137" spans="1:15" s="34" customFormat="1" x14ac:dyDescent="0.2">
      <c r="A137" s="33">
        <v>826</v>
      </c>
      <c r="B137" s="34" t="s">
        <v>211</v>
      </c>
      <c r="C137" s="36">
        <v>198697708</v>
      </c>
      <c r="D137" s="36">
        <v>5856</v>
      </c>
      <c r="E137" s="37">
        <f t="shared" ref="E137:E200" si="25">(C137)/D137</f>
        <v>33930.619535519123</v>
      </c>
      <c r="F137" s="38">
        <f t="shared" ref="F137:F200" si="26">IF(ISNUMBER(C137),E137/E$435,"")</f>
        <v>1.1137481338592421</v>
      </c>
      <c r="G137" s="39">
        <f t="shared" ref="G137:G200" si="27">(E$435-E137)*0.6</f>
        <v>-2079.2194584315334</v>
      </c>
      <c r="H137" s="39">
        <f t="shared" ref="H137:H200" si="28">IF(E137&gt;=E$435*0.9,0,IF(E137&lt;0.9*E$435,(E$435*0.9-E137)*0.35))</f>
        <v>0</v>
      </c>
      <c r="I137" s="37">
        <f t="shared" ref="I137:I200" si="29">G137+H137</f>
        <v>-2079.2194584315334</v>
      </c>
      <c r="J137" s="40">
        <f t="shared" ref="J137:J200" si="30">I$437</f>
        <v>-348.71845299760145</v>
      </c>
      <c r="K137" s="37">
        <f t="shared" ref="K137:K200" si="31">I137+J137</f>
        <v>-2427.9379114291351</v>
      </c>
      <c r="L137" s="37">
        <f t="shared" ref="L137:L200" si="32">(I137*D137)</f>
        <v>-12175909.14857506</v>
      </c>
      <c r="M137" s="37">
        <f t="shared" ref="M137:M200" si="33">(K137*D137)</f>
        <v>-14218004.409329016</v>
      </c>
      <c r="N137" s="41">
        <f>'jan-sep'!M137</f>
        <v>-16519840.314025458</v>
      </c>
      <c r="O137" s="41">
        <f t="shared" ref="O137:O200" si="34">M137-N137</f>
        <v>2301835.9046964422</v>
      </c>
    </row>
    <row r="138" spans="1:15" s="34" customFormat="1" x14ac:dyDescent="0.2">
      <c r="A138" s="33">
        <v>827</v>
      </c>
      <c r="B138" s="34" t="s">
        <v>212</v>
      </c>
      <c r="C138" s="36">
        <v>47214597</v>
      </c>
      <c r="D138" s="36">
        <v>1587</v>
      </c>
      <c r="E138" s="37">
        <f t="shared" si="25"/>
        <v>29750.848771266541</v>
      </c>
      <c r="F138" s="38">
        <f t="shared" si="26"/>
        <v>0.97655017071057093</v>
      </c>
      <c r="G138" s="39">
        <f t="shared" si="27"/>
        <v>428.64300012001547</v>
      </c>
      <c r="H138" s="39">
        <f t="shared" si="28"/>
        <v>0</v>
      </c>
      <c r="I138" s="37">
        <f t="shared" si="29"/>
        <v>428.64300012001547</v>
      </c>
      <c r="J138" s="40">
        <f t="shared" si="30"/>
        <v>-348.71845299760145</v>
      </c>
      <c r="K138" s="37">
        <f t="shared" si="31"/>
        <v>79.924547122414026</v>
      </c>
      <c r="L138" s="37">
        <f t="shared" si="32"/>
        <v>680256.44119046454</v>
      </c>
      <c r="M138" s="37">
        <f t="shared" si="33"/>
        <v>126840.25628327105</v>
      </c>
      <c r="N138" s="41">
        <f>'jan-sep'!M138</f>
        <v>334290.02012322203</v>
      </c>
      <c r="O138" s="41">
        <f t="shared" si="34"/>
        <v>-207449.76383995096</v>
      </c>
    </row>
    <row r="139" spans="1:15" s="34" customFormat="1" x14ac:dyDescent="0.2">
      <c r="A139" s="33">
        <v>828</v>
      </c>
      <c r="B139" s="34" t="s">
        <v>213</v>
      </c>
      <c r="C139" s="36">
        <v>78758105</v>
      </c>
      <c r="D139" s="36">
        <v>2959</v>
      </c>
      <c r="E139" s="37">
        <f t="shared" si="25"/>
        <v>26616.459952686717</v>
      </c>
      <c r="F139" s="38">
        <f t="shared" si="26"/>
        <v>0.87366611656507553</v>
      </c>
      <c r="G139" s="39">
        <f t="shared" si="27"/>
        <v>2309.27629126791</v>
      </c>
      <c r="H139" s="39">
        <f t="shared" si="28"/>
        <v>280.79395457161786</v>
      </c>
      <c r="I139" s="37">
        <f t="shared" si="29"/>
        <v>2590.0702458395281</v>
      </c>
      <c r="J139" s="40">
        <f t="shared" si="30"/>
        <v>-348.71845299760145</v>
      </c>
      <c r="K139" s="37">
        <f t="shared" si="31"/>
        <v>2241.3517928419265</v>
      </c>
      <c r="L139" s="37">
        <f t="shared" si="32"/>
        <v>7664017.8574391631</v>
      </c>
      <c r="M139" s="37">
        <f t="shared" si="33"/>
        <v>6632159.9550192608</v>
      </c>
      <c r="N139" s="41">
        <f>'jan-sep'!M139</f>
        <v>4417382.5559442099</v>
      </c>
      <c r="O139" s="41">
        <f t="shared" si="34"/>
        <v>2214777.3990750508</v>
      </c>
    </row>
    <row r="140" spans="1:15" s="34" customFormat="1" x14ac:dyDescent="0.2">
      <c r="A140" s="33">
        <v>829</v>
      </c>
      <c r="B140" s="34" t="s">
        <v>214</v>
      </c>
      <c r="C140" s="36">
        <v>63679964</v>
      </c>
      <c r="D140" s="36">
        <v>2397</v>
      </c>
      <c r="E140" s="37">
        <f t="shared" si="25"/>
        <v>26566.526491447643</v>
      </c>
      <c r="F140" s="38">
        <f t="shared" si="26"/>
        <v>0.87202708668488327</v>
      </c>
      <c r="G140" s="39">
        <f t="shared" si="27"/>
        <v>2339.2363680113544</v>
      </c>
      <c r="H140" s="39">
        <f t="shared" si="28"/>
        <v>298.27066600529378</v>
      </c>
      <c r="I140" s="37">
        <f t="shared" si="29"/>
        <v>2637.507034016648</v>
      </c>
      <c r="J140" s="40">
        <f t="shared" si="30"/>
        <v>-348.71845299760145</v>
      </c>
      <c r="K140" s="37">
        <f t="shared" si="31"/>
        <v>2288.7885810190464</v>
      </c>
      <c r="L140" s="37">
        <f t="shared" si="32"/>
        <v>6322104.3605379052</v>
      </c>
      <c r="M140" s="37">
        <f t="shared" si="33"/>
        <v>5486226.2287026541</v>
      </c>
      <c r="N140" s="41">
        <f>'jan-sep'!M140</f>
        <v>1683447.9842692895</v>
      </c>
      <c r="O140" s="41">
        <f t="shared" si="34"/>
        <v>3802778.2444333648</v>
      </c>
    </row>
    <row r="141" spans="1:15" s="34" customFormat="1" x14ac:dyDescent="0.2">
      <c r="A141" s="33">
        <v>830</v>
      </c>
      <c r="B141" s="34" t="s">
        <v>215</v>
      </c>
      <c r="C141" s="36">
        <v>43159181</v>
      </c>
      <c r="D141" s="36">
        <v>1489</v>
      </c>
      <c r="E141" s="37">
        <f t="shared" si="25"/>
        <v>28985.346541302886</v>
      </c>
      <c r="F141" s="38">
        <f t="shared" si="26"/>
        <v>0.95142311167781091</v>
      </c>
      <c r="G141" s="39">
        <f t="shared" si="27"/>
        <v>887.94433809820839</v>
      </c>
      <c r="H141" s="39">
        <f t="shared" si="28"/>
        <v>0</v>
      </c>
      <c r="I141" s="37">
        <f t="shared" si="29"/>
        <v>887.94433809820839</v>
      </c>
      <c r="J141" s="40">
        <f t="shared" si="30"/>
        <v>-348.71845299760145</v>
      </c>
      <c r="K141" s="37">
        <f t="shared" si="31"/>
        <v>539.225885100607</v>
      </c>
      <c r="L141" s="37">
        <f t="shared" si="32"/>
        <v>1322149.1194282323</v>
      </c>
      <c r="M141" s="37">
        <f t="shared" si="33"/>
        <v>802907.34291480377</v>
      </c>
      <c r="N141" s="41">
        <f>'jan-sep'!M141</f>
        <v>663114.171621599</v>
      </c>
      <c r="O141" s="41">
        <f t="shared" si="34"/>
        <v>139793.17129320477</v>
      </c>
    </row>
    <row r="142" spans="1:15" s="34" customFormat="1" x14ac:dyDescent="0.2">
      <c r="A142" s="33">
        <v>831</v>
      </c>
      <c r="B142" s="34" t="s">
        <v>216</v>
      </c>
      <c r="C142" s="36">
        <v>34840242</v>
      </c>
      <c r="D142" s="36">
        <v>1320</v>
      </c>
      <c r="E142" s="37">
        <f t="shared" si="25"/>
        <v>26394.122727272726</v>
      </c>
      <c r="F142" s="38">
        <f t="shared" si="26"/>
        <v>0.86636805737010414</v>
      </c>
      <c r="G142" s="39">
        <f t="shared" si="27"/>
        <v>2442.6786265163041</v>
      </c>
      <c r="H142" s="39">
        <f t="shared" si="28"/>
        <v>358.61198346651452</v>
      </c>
      <c r="I142" s="37">
        <f t="shared" si="29"/>
        <v>2801.2906099828188</v>
      </c>
      <c r="J142" s="40">
        <f t="shared" si="30"/>
        <v>-348.71845299760145</v>
      </c>
      <c r="K142" s="37">
        <f t="shared" si="31"/>
        <v>2452.5721569852171</v>
      </c>
      <c r="L142" s="37">
        <f t="shared" si="32"/>
        <v>3697703.6051773205</v>
      </c>
      <c r="M142" s="37">
        <f t="shared" si="33"/>
        <v>3237395.2472204864</v>
      </c>
      <c r="N142" s="41">
        <f>'jan-sep'!M142</f>
        <v>2239942.6424286445</v>
      </c>
      <c r="O142" s="41">
        <f t="shared" si="34"/>
        <v>997452.60479184194</v>
      </c>
    </row>
    <row r="143" spans="1:15" s="34" customFormat="1" x14ac:dyDescent="0.2">
      <c r="A143" s="33">
        <v>833</v>
      </c>
      <c r="B143" s="34" t="s">
        <v>217</v>
      </c>
      <c r="C143" s="36">
        <v>78143726</v>
      </c>
      <c r="D143" s="36">
        <v>2236</v>
      </c>
      <c r="E143" s="37">
        <f t="shared" si="25"/>
        <v>34947.999105545619</v>
      </c>
      <c r="F143" s="38">
        <f t="shared" si="26"/>
        <v>1.1471428850619831</v>
      </c>
      <c r="G143" s="39">
        <f t="shared" si="27"/>
        <v>-2689.6472004474313</v>
      </c>
      <c r="H143" s="39">
        <f t="shared" si="28"/>
        <v>0</v>
      </c>
      <c r="I143" s="37">
        <f t="shared" si="29"/>
        <v>-2689.6472004474313</v>
      </c>
      <c r="J143" s="40">
        <f t="shared" si="30"/>
        <v>-348.71845299760145</v>
      </c>
      <c r="K143" s="37">
        <f t="shared" si="31"/>
        <v>-3038.3656534450329</v>
      </c>
      <c r="L143" s="37">
        <f t="shared" si="32"/>
        <v>-6014051.1402004566</v>
      </c>
      <c r="M143" s="37">
        <f t="shared" si="33"/>
        <v>-6793785.6011030935</v>
      </c>
      <c r="N143" s="41">
        <f>'jan-sep'!M143</f>
        <v>-8030791.8525548019</v>
      </c>
      <c r="O143" s="41">
        <f t="shared" si="34"/>
        <v>1237006.2514517084</v>
      </c>
    </row>
    <row r="144" spans="1:15" s="34" customFormat="1" x14ac:dyDescent="0.2">
      <c r="A144" s="33">
        <v>834</v>
      </c>
      <c r="B144" s="34" t="s">
        <v>218</v>
      </c>
      <c r="C144" s="36">
        <v>150939524</v>
      </c>
      <c r="D144" s="36">
        <v>3709</v>
      </c>
      <c r="E144" s="37">
        <f t="shared" si="25"/>
        <v>40695.476947964409</v>
      </c>
      <c r="F144" s="38">
        <f t="shared" si="26"/>
        <v>1.335799703269807</v>
      </c>
      <c r="G144" s="39">
        <f t="shared" si="27"/>
        <v>-6138.1339058987051</v>
      </c>
      <c r="H144" s="39">
        <f t="shared" si="28"/>
        <v>0</v>
      </c>
      <c r="I144" s="37">
        <f t="shared" si="29"/>
        <v>-6138.1339058987051</v>
      </c>
      <c r="J144" s="40">
        <f t="shared" si="30"/>
        <v>-348.71845299760145</v>
      </c>
      <c r="K144" s="37">
        <f t="shared" si="31"/>
        <v>-6486.8523588963062</v>
      </c>
      <c r="L144" s="37">
        <f t="shared" si="32"/>
        <v>-22766338.656978298</v>
      </c>
      <c r="M144" s="37">
        <f t="shared" si="33"/>
        <v>-24059735.3991464</v>
      </c>
      <c r="N144" s="41">
        <f>'jan-sep'!M144</f>
        <v>-21323000.697015099</v>
      </c>
      <c r="O144" s="41">
        <f t="shared" si="34"/>
        <v>-2736734.7021313012</v>
      </c>
    </row>
    <row r="145" spans="1:15" s="34" customFormat="1" x14ac:dyDescent="0.2">
      <c r="A145" s="33">
        <v>901</v>
      </c>
      <c r="B145" s="34" t="s">
        <v>219</v>
      </c>
      <c r="C145" s="36">
        <v>166555038</v>
      </c>
      <c r="D145" s="36">
        <v>6882</v>
      </c>
      <c r="E145" s="37">
        <f t="shared" si="25"/>
        <v>24201.545771578029</v>
      </c>
      <c r="F145" s="38">
        <f t="shared" si="26"/>
        <v>0.79439829889895552</v>
      </c>
      <c r="G145" s="39">
        <f t="shared" si="27"/>
        <v>3758.224799933123</v>
      </c>
      <c r="H145" s="39">
        <f t="shared" si="28"/>
        <v>1126.0139179596588</v>
      </c>
      <c r="I145" s="37">
        <f t="shared" si="29"/>
        <v>4884.238717892782</v>
      </c>
      <c r="J145" s="40">
        <f t="shared" si="30"/>
        <v>-348.71845299760145</v>
      </c>
      <c r="K145" s="37">
        <f t="shared" si="31"/>
        <v>4535.5202648951808</v>
      </c>
      <c r="L145" s="37">
        <f t="shared" si="32"/>
        <v>33613330.856538124</v>
      </c>
      <c r="M145" s="37">
        <f t="shared" si="33"/>
        <v>31213450.463008635</v>
      </c>
      <c r="N145" s="41">
        <f>'jan-sep'!M145</f>
        <v>22939015.907116607</v>
      </c>
      <c r="O145" s="41">
        <f t="shared" si="34"/>
        <v>8274434.5558920279</v>
      </c>
    </row>
    <row r="146" spans="1:15" s="34" customFormat="1" x14ac:dyDescent="0.2">
      <c r="A146" s="33">
        <v>904</v>
      </c>
      <c r="B146" s="34" t="s">
        <v>220</v>
      </c>
      <c r="C146" s="36">
        <v>634784721</v>
      </c>
      <c r="D146" s="36">
        <v>23017</v>
      </c>
      <c r="E146" s="37">
        <f t="shared" si="25"/>
        <v>27578.951253421383</v>
      </c>
      <c r="F146" s="38">
        <f t="shared" si="26"/>
        <v>0.90525919988401793</v>
      </c>
      <c r="G146" s="39">
        <f t="shared" si="27"/>
        <v>1731.7815108271104</v>
      </c>
      <c r="H146" s="39">
        <f t="shared" si="28"/>
        <v>0</v>
      </c>
      <c r="I146" s="37">
        <f t="shared" si="29"/>
        <v>1731.7815108271104</v>
      </c>
      <c r="J146" s="40">
        <f t="shared" si="30"/>
        <v>-348.71845299760145</v>
      </c>
      <c r="K146" s="37">
        <f t="shared" si="31"/>
        <v>1383.063057829509</v>
      </c>
      <c r="L146" s="37">
        <f t="shared" si="32"/>
        <v>39860415.034707598</v>
      </c>
      <c r="M146" s="37">
        <f t="shared" si="33"/>
        <v>31833962.402061809</v>
      </c>
      <c r="N146" s="41">
        <f>'jan-sep'!M146</f>
        <v>15491216.609814882</v>
      </c>
      <c r="O146" s="41">
        <f t="shared" si="34"/>
        <v>16342745.792246927</v>
      </c>
    </row>
    <row r="147" spans="1:15" s="34" customFormat="1" x14ac:dyDescent="0.2">
      <c r="A147" s="33">
        <v>906</v>
      </c>
      <c r="B147" s="34" t="s">
        <v>221</v>
      </c>
      <c r="C147" s="36">
        <v>1131847982</v>
      </c>
      <c r="D147" s="36">
        <v>44645</v>
      </c>
      <c r="E147" s="37">
        <f t="shared" si="25"/>
        <v>25352.17789226117</v>
      </c>
      <c r="F147" s="38">
        <f t="shared" si="26"/>
        <v>0.83216696904739884</v>
      </c>
      <c r="G147" s="39">
        <f t="shared" si="27"/>
        <v>3067.8455275232377</v>
      </c>
      <c r="H147" s="39">
        <f t="shared" si="28"/>
        <v>723.29267572055915</v>
      </c>
      <c r="I147" s="37">
        <f t="shared" si="29"/>
        <v>3791.1382032437969</v>
      </c>
      <c r="J147" s="40">
        <f t="shared" si="30"/>
        <v>-348.71845299760145</v>
      </c>
      <c r="K147" s="37">
        <f t="shared" si="31"/>
        <v>3442.4197502461952</v>
      </c>
      <c r="L147" s="37">
        <f t="shared" si="32"/>
        <v>169255365.0838193</v>
      </c>
      <c r="M147" s="37">
        <f t="shared" si="33"/>
        <v>153686829.74974138</v>
      </c>
      <c r="N147" s="41">
        <f>'jan-sep'!M147</f>
        <v>130711819.05509597</v>
      </c>
      <c r="O147" s="41">
        <f t="shared" si="34"/>
        <v>22975010.694645405</v>
      </c>
    </row>
    <row r="148" spans="1:15" s="34" customFormat="1" x14ac:dyDescent="0.2">
      <c r="A148" s="33">
        <v>911</v>
      </c>
      <c r="B148" s="34" t="s">
        <v>222</v>
      </c>
      <c r="C148" s="36">
        <v>48956871</v>
      </c>
      <c r="D148" s="36">
        <v>2467</v>
      </c>
      <c r="E148" s="37">
        <f t="shared" si="25"/>
        <v>19844.69841913255</v>
      </c>
      <c r="F148" s="38">
        <f t="shared" si="26"/>
        <v>0.651387924354626</v>
      </c>
      <c r="G148" s="39">
        <f t="shared" si="27"/>
        <v>6372.3332114004097</v>
      </c>
      <c r="H148" s="39">
        <f t="shared" si="28"/>
        <v>2650.9104913155761</v>
      </c>
      <c r="I148" s="37">
        <f t="shared" si="29"/>
        <v>9023.2437027159867</v>
      </c>
      <c r="J148" s="40">
        <f t="shared" si="30"/>
        <v>-348.71845299760145</v>
      </c>
      <c r="K148" s="37">
        <f t="shared" si="31"/>
        <v>8674.5252497183847</v>
      </c>
      <c r="L148" s="37">
        <f t="shared" si="32"/>
        <v>22260342.21460034</v>
      </c>
      <c r="M148" s="37">
        <f t="shared" si="33"/>
        <v>21400053.791055255</v>
      </c>
      <c r="N148" s="41">
        <f>'jan-sep'!M148</f>
        <v>15710222.151948076</v>
      </c>
      <c r="O148" s="41">
        <f t="shared" si="34"/>
        <v>5689831.6391071789</v>
      </c>
    </row>
    <row r="149" spans="1:15" s="34" customFormat="1" x14ac:dyDescent="0.2">
      <c r="A149" s="33">
        <v>912</v>
      </c>
      <c r="B149" s="34" t="s">
        <v>223</v>
      </c>
      <c r="C149" s="36">
        <v>44771312</v>
      </c>
      <c r="D149" s="36">
        <v>2087</v>
      </c>
      <c r="E149" s="37">
        <f t="shared" si="25"/>
        <v>21452.473406804023</v>
      </c>
      <c r="F149" s="38">
        <f t="shared" si="26"/>
        <v>0.70416197966800398</v>
      </c>
      <c r="G149" s="39">
        <f t="shared" si="27"/>
        <v>5407.6682187975257</v>
      </c>
      <c r="H149" s="39">
        <f t="shared" si="28"/>
        <v>2088.1892456305604</v>
      </c>
      <c r="I149" s="37">
        <f t="shared" si="29"/>
        <v>7495.8574644280861</v>
      </c>
      <c r="J149" s="40">
        <f t="shared" si="30"/>
        <v>-348.71845299760145</v>
      </c>
      <c r="K149" s="37">
        <f t="shared" si="31"/>
        <v>7147.139011430485</v>
      </c>
      <c r="L149" s="37">
        <f t="shared" si="32"/>
        <v>15643854.528261416</v>
      </c>
      <c r="M149" s="37">
        <f t="shared" si="33"/>
        <v>14916079.116855422</v>
      </c>
      <c r="N149" s="41">
        <f>'jan-sep'!M149</f>
        <v>12305878.859430742</v>
      </c>
      <c r="O149" s="41">
        <f t="shared" si="34"/>
        <v>2610200.2574246805</v>
      </c>
    </row>
    <row r="150" spans="1:15" s="34" customFormat="1" x14ac:dyDescent="0.2">
      <c r="A150" s="33">
        <v>914</v>
      </c>
      <c r="B150" s="34" t="s">
        <v>224</v>
      </c>
      <c r="C150" s="36">
        <v>143379465</v>
      </c>
      <c r="D150" s="36">
        <v>6086</v>
      </c>
      <c r="E150" s="37">
        <f t="shared" si="25"/>
        <v>23558.899934275385</v>
      </c>
      <c r="F150" s="38">
        <f t="shared" si="26"/>
        <v>0.77330391241777219</v>
      </c>
      <c r="G150" s="39">
        <f t="shared" si="27"/>
        <v>4143.8123023147091</v>
      </c>
      <c r="H150" s="39">
        <f t="shared" si="28"/>
        <v>1350.939961015584</v>
      </c>
      <c r="I150" s="37">
        <f t="shared" si="29"/>
        <v>5494.7522633302933</v>
      </c>
      <c r="J150" s="40">
        <f t="shared" si="30"/>
        <v>-348.71845299760145</v>
      </c>
      <c r="K150" s="37">
        <f t="shared" si="31"/>
        <v>5146.0338103326922</v>
      </c>
      <c r="L150" s="37">
        <f t="shared" si="32"/>
        <v>33441062.274628166</v>
      </c>
      <c r="M150" s="37">
        <f t="shared" si="33"/>
        <v>31318761.769684765</v>
      </c>
      <c r="N150" s="41">
        <f>'jan-sep'!M150</f>
        <v>24138014.679106612</v>
      </c>
      <c r="O150" s="41">
        <f t="shared" si="34"/>
        <v>7180747.0905781537</v>
      </c>
    </row>
    <row r="151" spans="1:15" s="34" customFormat="1" x14ac:dyDescent="0.2">
      <c r="A151" s="33">
        <v>919</v>
      </c>
      <c r="B151" s="34" t="s">
        <v>225</v>
      </c>
      <c r="C151" s="36">
        <v>132712031</v>
      </c>
      <c r="D151" s="36">
        <v>5790</v>
      </c>
      <c r="E151" s="37">
        <f t="shared" si="25"/>
        <v>22920.903454231433</v>
      </c>
      <c r="F151" s="38">
        <f t="shared" si="26"/>
        <v>0.75236213773800587</v>
      </c>
      <c r="G151" s="39">
        <f t="shared" si="27"/>
        <v>4526.6101903410799</v>
      </c>
      <c r="H151" s="39">
        <f t="shared" si="28"/>
        <v>1574.2387290309671</v>
      </c>
      <c r="I151" s="37">
        <f t="shared" si="29"/>
        <v>6100.848919372047</v>
      </c>
      <c r="J151" s="40">
        <f t="shared" si="30"/>
        <v>-348.71845299760145</v>
      </c>
      <c r="K151" s="37">
        <f t="shared" si="31"/>
        <v>5752.1304663744459</v>
      </c>
      <c r="L151" s="37">
        <f t="shared" si="32"/>
        <v>35323915.243164152</v>
      </c>
      <c r="M151" s="37">
        <f t="shared" si="33"/>
        <v>33304835.400308043</v>
      </c>
      <c r="N151" s="41">
        <f>'jan-sep'!M151</f>
        <v>26667315.220198363</v>
      </c>
      <c r="O151" s="41">
        <f t="shared" si="34"/>
        <v>6637520.1801096797</v>
      </c>
    </row>
    <row r="152" spans="1:15" s="34" customFormat="1" x14ac:dyDescent="0.2">
      <c r="A152" s="33">
        <v>926</v>
      </c>
      <c r="B152" s="34" t="s">
        <v>226</v>
      </c>
      <c r="C152" s="36">
        <v>297698013</v>
      </c>
      <c r="D152" s="36">
        <v>10871</v>
      </c>
      <c r="E152" s="37">
        <f t="shared" si="25"/>
        <v>27384.60242847944</v>
      </c>
      <c r="F152" s="38">
        <f t="shared" si="26"/>
        <v>0.89887983976445873</v>
      </c>
      <c r="G152" s="39">
        <f t="shared" si="27"/>
        <v>1848.3908057922758</v>
      </c>
      <c r="H152" s="39">
        <f t="shared" si="28"/>
        <v>11.944088044164708</v>
      </c>
      <c r="I152" s="37">
        <f t="shared" si="29"/>
        <v>1860.3348938364406</v>
      </c>
      <c r="J152" s="40">
        <f t="shared" si="30"/>
        <v>-348.71845299760145</v>
      </c>
      <c r="K152" s="37">
        <f t="shared" si="31"/>
        <v>1511.6164408388393</v>
      </c>
      <c r="L152" s="37">
        <f t="shared" si="32"/>
        <v>20223700.630895946</v>
      </c>
      <c r="M152" s="37">
        <f t="shared" si="33"/>
        <v>16432782.328359021</v>
      </c>
      <c r="N152" s="41">
        <f>'jan-sep'!M152</f>
        <v>17495457.745410424</v>
      </c>
      <c r="O152" s="41">
        <f t="shared" si="34"/>
        <v>-1062675.4170514029</v>
      </c>
    </row>
    <row r="153" spans="1:15" s="34" customFormat="1" x14ac:dyDescent="0.2">
      <c r="A153" s="33">
        <v>928</v>
      </c>
      <c r="B153" s="34" t="s">
        <v>227</v>
      </c>
      <c r="C153" s="36">
        <v>115685346</v>
      </c>
      <c r="D153" s="36">
        <v>5187</v>
      </c>
      <c r="E153" s="37">
        <f t="shared" si="25"/>
        <v>22302.939271255062</v>
      </c>
      <c r="F153" s="38">
        <f t="shared" si="26"/>
        <v>0.73207790877303502</v>
      </c>
      <c r="G153" s="39">
        <f t="shared" si="27"/>
        <v>4897.3887001269031</v>
      </c>
      <c r="H153" s="39">
        <f t="shared" si="28"/>
        <v>1790.5261930726972</v>
      </c>
      <c r="I153" s="37">
        <f t="shared" si="29"/>
        <v>6687.9148931996006</v>
      </c>
      <c r="J153" s="40">
        <f t="shared" si="30"/>
        <v>-348.71845299760145</v>
      </c>
      <c r="K153" s="37">
        <f t="shared" si="31"/>
        <v>6339.1964402019994</v>
      </c>
      <c r="L153" s="37">
        <f t="shared" si="32"/>
        <v>34690214.551026329</v>
      </c>
      <c r="M153" s="37">
        <f t="shared" si="33"/>
        <v>32881411.935327772</v>
      </c>
      <c r="N153" s="41">
        <f>'jan-sep'!M153</f>
        <v>28689307.387861647</v>
      </c>
      <c r="O153" s="41">
        <f t="shared" si="34"/>
        <v>4192104.5474661253</v>
      </c>
    </row>
    <row r="154" spans="1:15" s="34" customFormat="1" x14ac:dyDescent="0.2">
      <c r="A154" s="33">
        <v>929</v>
      </c>
      <c r="B154" s="34" t="s">
        <v>228</v>
      </c>
      <c r="C154" s="36">
        <v>42031533</v>
      </c>
      <c r="D154" s="36">
        <v>1845</v>
      </c>
      <c r="E154" s="37">
        <f t="shared" si="25"/>
        <v>22781.318699186992</v>
      </c>
      <c r="F154" s="38">
        <f t="shared" si="26"/>
        <v>0.74778036874663201</v>
      </c>
      <c r="G154" s="39">
        <f t="shared" si="27"/>
        <v>4610.361043367745</v>
      </c>
      <c r="H154" s="39">
        <f t="shared" si="28"/>
        <v>1623.0933932965218</v>
      </c>
      <c r="I154" s="37">
        <f t="shared" si="29"/>
        <v>6233.4544366642667</v>
      </c>
      <c r="J154" s="40">
        <f t="shared" si="30"/>
        <v>-348.71845299760145</v>
      </c>
      <c r="K154" s="37">
        <f t="shared" si="31"/>
        <v>5884.7359836666656</v>
      </c>
      <c r="L154" s="37">
        <f t="shared" si="32"/>
        <v>11500723.435645573</v>
      </c>
      <c r="M154" s="37">
        <f t="shared" si="33"/>
        <v>10857337.889864998</v>
      </c>
      <c r="N154" s="41">
        <f>'jan-sep'!M154</f>
        <v>6728811.1399854915</v>
      </c>
      <c r="O154" s="41">
        <f t="shared" si="34"/>
        <v>4128526.7498795064</v>
      </c>
    </row>
    <row r="155" spans="1:15" s="34" customFormat="1" x14ac:dyDescent="0.2">
      <c r="A155" s="33">
        <v>935</v>
      </c>
      <c r="B155" s="34" t="s">
        <v>229</v>
      </c>
      <c r="C155" s="36">
        <v>30956876</v>
      </c>
      <c r="D155" s="36">
        <v>1330</v>
      </c>
      <c r="E155" s="37">
        <f t="shared" si="25"/>
        <v>23275.846616541352</v>
      </c>
      <c r="F155" s="38">
        <f t="shared" si="26"/>
        <v>0.76401289124797189</v>
      </c>
      <c r="G155" s="39">
        <f t="shared" si="27"/>
        <v>4313.6442929551285</v>
      </c>
      <c r="H155" s="39">
        <f t="shared" si="28"/>
        <v>1450.0086222224954</v>
      </c>
      <c r="I155" s="37">
        <f t="shared" si="29"/>
        <v>5763.652915177624</v>
      </c>
      <c r="J155" s="40">
        <f t="shared" si="30"/>
        <v>-348.71845299760145</v>
      </c>
      <c r="K155" s="37">
        <f t="shared" si="31"/>
        <v>5414.9344621800228</v>
      </c>
      <c r="L155" s="37">
        <f t="shared" si="32"/>
        <v>7665658.3771862397</v>
      </c>
      <c r="M155" s="37">
        <f t="shared" si="33"/>
        <v>7201862.8346994305</v>
      </c>
      <c r="N155" s="41">
        <f>'jan-sep'!M155</f>
        <v>5587453.8738106759</v>
      </c>
      <c r="O155" s="41">
        <f t="shared" si="34"/>
        <v>1614408.9608887546</v>
      </c>
    </row>
    <row r="156" spans="1:15" s="34" customFormat="1" x14ac:dyDescent="0.2">
      <c r="A156" s="33">
        <v>937</v>
      </c>
      <c r="B156" s="34" t="s">
        <v>230</v>
      </c>
      <c r="C156" s="36">
        <v>80778820</v>
      </c>
      <c r="D156" s="36">
        <v>3625</v>
      </c>
      <c r="E156" s="37">
        <f t="shared" si="25"/>
        <v>22283.812413793104</v>
      </c>
      <c r="F156" s="38">
        <f t="shared" si="26"/>
        <v>0.73145008346078133</v>
      </c>
      <c r="G156" s="39">
        <f t="shared" si="27"/>
        <v>4908.8648146040769</v>
      </c>
      <c r="H156" s="39">
        <f t="shared" si="28"/>
        <v>1797.2205931843821</v>
      </c>
      <c r="I156" s="37">
        <f t="shared" si="29"/>
        <v>6706.0854077884587</v>
      </c>
      <c r="J156" s="40">
        <f t="shared" si="30"/>
        <v>-348.71845299760145</v>
      </c>
      <c r="K156" s="37">
        <f t="shared" si="31"/>
        <v>6357.3669547908576</v>
      </c>
      <c r="L156" s="37">
        <f t="shared" si="32"/>
        <v>24309559.603233162</v>
      </c>
      <c r="M156" s="37">
        <f t="shared" si="33"/>
        <v>23045455.211116858</v>
      </c>
      <c r="N156" s="41">
        <f>'jan-sep'!M156</f>
        <v>18617349.475987744</v>
      </c>
      <c r="O156" s="41">
        <f t="shared" si="34"/>
        <v>4428105.7351291142</v>
      </c>
    </row>
    <row r="157" spans="1:15" s="34" customFormat="1" x14ac:dyDescent="0.2">
      <c r="A157" s="33">
        <v>938</v>
      </c>
      <c r="B157" s="34" t="s">
        <v>231</v>
      </c>
      <c r="C157" s="36">
        <v>30906932</v>
      </c>
      <c r="D157" s="36">
        <v>1207</v>
      </c>
      <c r="E157" s="37">
        <f t="shared" si="25"/>
        <v>25606.405965202983</v>
      </c>
      <c r="F157" s="38">
        <f t="shared" si="26"/>
        <v>0.84051182233005628</v>
      </c>
      <c r="G157" s="39">
        <f t="shared" si="27"/>
        <v>2915.3086837581504</v>
      </c>
      <c r="H157" s="39">
        <f t="shared" si="28"/>
        <v>634.31285019092479</v>
      </c>
      <c r="I157" s="37">
        <f t="shared" si="29"/>
        <v>3549.6215339490755</v>
      </c>
      <c r="J157" s="40">
        <f t="shared" si="30"/>
        <v>-348.71845299760145</v>
      </c>
      <c r="K157" s="37">
        <f t="shared" si="31"/>
        <v>3200.9030809514738</v>
      </c>
      <c r="L157" s="37">
        <f t="shared" si="32"/>
        <v>4284393.1914765341</v>
      </c>
      <c r="M157" s="37">
        <f t="shared" si="33"/>
        <v>3863490.0187084288</v>
      </c>
      <c r="N157" s="41">
        <f>'jan-sep'!M157</f>
        <v>2519730.3978116442</v>
      </c>
      <c r="O157" s="41">
        <f t="shared" si="34"/>
        <v>1343759.6208967846</v>
      </c>
    </row>
    <row r="158" spans="1:15" s="34" customFormat="1" x14ac:dyDescent="0.2">
      <c r="A158" s="33">
        <v>940</v>
      </c>
      <c r="B158" s="34" t="s">
        <v>232</v>
      </c>
      <c r="C158" s="36">
        <v>45187755</v>
      </c>
      <c r="D158" s="36">
        <v>1225</v>
      </c>
      <c r="E158" s="37">
        <f t="shared" si="25"/>
        <v>36887.96326530612</v>
      </c>
      <c r="F158" s="38">
        <f t="shared" si="26"/>
        <v>1.210820810554186</v>
      </c>
      <c r="G158" s="39">
        <f t="shared" si="27"/>
        <v>-3853.6256963037317</v>
      </c>
      <c r="H158" s="39">
        <f t="shared" si="28"/>
        <v>0</v>
      </c>
      <c r="I158" s="37">
        <f t="shared" si="29"/>
        <v>-3853.6256963037317</v>
      </c>
      <c r="J158" s="40">
        <f t="shared" si="30"/>
        <v>-348.71845299760145</v>
      </c>
      <c r="K158" s="37">
        <f t="shared" si="31"/>
        <v>-4202.3441493013333</v>
      </c>
      <c r="L158" s="37">
        <f t="shared" si="32"/>
        <v>-4720691.4779720716</v>
      </c>
      <c r="M158" s="37">
        <f t="shared" si="33"/>
        <v>-5147871.5828941334</v>
      </c>
      <c r="N158" s="41">
        <f>'jan-sep'!M158</f>
        <v>-5082922.893729711</v>
      </c>
      <c r="O158" s="41">
        <f t="shared" si="34"/>
        <v>-64948.689164422452</v>
      </c>
    </row>
    <row r="159" spans="1:15" s="34" customFormat="1" x14ac:dyDescent="0.2">
      <c r="A159" s="33">
        <v>941</v>
      </c>
      <c r="B159" s="34" t="s">
        <v>233</v>
      </c>
      <c r="C159" s="36">
        <v>78756464</v>
      </c>
      <c r="D159" s="36">
        <v>958</v>
      </c>
      <c r="E159" s="37">
        <f>(C159)/D159</f>
        <v>82209.25260960334</v>
      </c>
      <c r="F159" s="38">
        <f t="shared" si="26"/>
        <v>2.6984594721019408</v>
      </c>
      <c r="G159" s="39">
        <f>(E$435-E159)*0.6</f>
        <v>-31046.399302882062</v>
      </c>
      <c r="H159" s="39">
        <f t="shared" si="28"/>
        <v>0</v>
      </c>
      <c r="I159" s="37">
        <f t="shared" si="29"/>
        <v>-31046.399302882062</v>
      </c>
      <c r="J159" s="40">
        <f t="shared" si="30"/>
        <v>-348.71845299760145</v>
      </c>
      <c r="K159" s="37">
        <f t="shared" si="31"/>
        <v>-31395.117755879663</v>
      </c>
      <c r="L159" s="37">
        <f t="shared" si="32"/>
        <v>-29742450.532161016</v>
      </c>
      <c r="M159" s="37">
        <f t="shared" si="33"/>
        <v>-30076522.810132716</v>
      </c>
      <c r="N159" s="41">
        <f>'jan-sep'!M159</f>
        <v>-26227897.787096377</v>
      </c>
      <c r="O159" s="41">
        <f t="shared" si="34"/>
        <v>-3848625.0230363384</v>
      </c>
    </row>
    <row r="160" spans="1:15" s="34" customFormat="1" x14ac:dyDescent="0.2">
      <c r="A160" s="33">
        <v>1001</v>
      </c>
      <c r="B160" s="34" t="s">
        <v>234</v>
      </c>
      <c r="C160" s="36">
        <v>2514660248</v>
      </c>
      <c r="D160" s="36">
        <v>91440</v>
      </c>
      <c r="E160" s="37">
        <f t="shared" si="25"/>
        <v>27500.658880139981</v>
      </c>
      <c r="F160" s="38">
        <f t="shared" si="26"/>
        <v>0.90268930915313128</v>
      </c>
      <c r="G160" s="39">
        <f t="shared" si="27"/>
        <v>1778.7569347959513</v>
      </c>
      <c r="H160" s="39">
        <f t="shared" si="28"/>
        <v>0</v>
      </c>
      <c r="I160" s="37">
        <f t="shared" si="29"/>
        <v>1778.7569347959513</v>
      </c>
      <c r="J160" s="40">
        <f t="shared" si="30"/>
        <v>-348.71845299760145</v>
      </c>
      <c r="K160" s="37">
        <f t="shared" si="31"/>
        <v>1430.0384817983499</v>
      </c>
      <c r="L160" s="37">
        <f t="shared" si="32"/>
        <v>162649534.11774179</v>
      </c>
      <c r="M160" s="37">
        <f t="shared" si="33"/>
        <v>130762718.77564111</v>
      </c>
      <c r="N160" s="41">
        <f>'jan-sep'!M160</f>
        <v>117228654.85732956</v>
      </c>
      <c r="O160" s="41">
        <f t="shared" si="34"/>
        <v>13534063.918311551</v>
      </c>
    </row>
    <row r="161" spans="1:15" s="34" customFormat="1" x14ac:dyDescent="0.2">
      <c r="A161" s="33">
        <v>1002</v>
      </c>
      <c r="B161" s="34" t="s">
        <v>235</v>
      </c>
      <c r="C161" s="36">
        <v>396155203</v>
      </c>
      <c r="D161" s="36">
        <v>15659</v>
      </c>
      <c r="E161" s="37">
        <f t="shared" si="25"/>
        <v>25298.882623411457</v>
      </c>
      <c r="F161" s="38">
        <f t="shared" si="26"/>
        <v>0.83041759025510309</v>
      </c>
      <c r="G161" s="39">
        <f t="shared" si="27"/>
        <v>3099.822688833066</v>
      </c>
      <c r="H161" s="39">
        <f t="shared" si="28"/>
        <v>741.94601981795893</v>
      </c>
      <c r="I161" s="37">
        <f t="shared" si="29"/>
        <v>3841.768708651025</v>
      </c>
      <c r="J161" s="40">
        <f t="shared" si="30"/>
        <v>-348.71845299760145</v>
      </c>
      <c r="K161" s="37">
        <f t="shared" si="31"/>
        <v>3493.0502556534234</v>
      </c>
      <c r="L161" s="37">
        <f t="shared" si="32"/>
        <v>60158256.208766401</v>
      </c>
      <c r="M161" s="37">
        <f t="shared" si="33"/>
        <v>54697673.953276955</v>
      </c>
      <c r="N161" s="41">
        <f>'jan-sep'!M161</f>
        <v>46220246.761128873</v>
      </c>
      <c r="O161" s="41">
        <f t="shared" si="34"/>
        <v>8477427.192148082</v>
      </c>
    </row>
    <row r="162" spans="1:15" s="34" customFormat="1" x14ac:dyDescent="0.2">
      <c r="A162" s="33">
        <v>1003</v>
      </c>
      <c r="B162" s="34" t="s">
        <v>236</v>
      </c>
      <c r="C162" s="36">
        <v>245323995</v>
      </c>
      <c r="D162" s="36">
        <v>9726</v>
      </c>
      <c r="E162" s="37">
        <f t="shared" si="25"/>
        <v>25223.524059222702</v>
      </c>
      <c r="F162" s="38">
        <f t="shared" si="26"/>
        <v>0.82794399969340771</v>
      </c>
      <c r="G162" s="39">
        <f t="shared" si="27"/>
        <v>3145.0378273463189</v>
      </c>
      <c r="H162" s="39">
        <f t="shared" si="28"/>
        <v>768.32151728402312</v>
      </c>
      <c r="I162" s="37">
        <f t="shared" si="29"/>
        <v>3913.3593446303421</v>
      </c>
      <c r="J162" s="40">
        <f t="shared" si="30"/>
        <v>-348.71845299760145</v>
      </c>
      <c r="K162" s="37">
        <f t="shared" si="31"/>
        <v>3564.6408916327405</v>
      </c>
      <c r="L162" s="37">
        <f t="shared" si="32"/>
        <v>38061332.985874705</v>
      </c>
      <c r="M162" s="37">
        <f t="shared" si="33"/>
        <v>34669697.312020034</v>
      </c>
      <c r="N162" s="41">
        <f>'jan-sep'!M162</f>
        <v>30481382.252167396</v>
      </c>
      <c r="O162" s="41">
        <f t="shared" si="34"/>
        <v>4188315.0598526374</v>
      </c>
    </row>
    <row r="163" spans="1:15" s="34" customFormat="1" x14ac:dyDescent="0.2">
      <c r="A163" s="33">
        <v>1004</v>
      </c>
      <c r="B163" s="34" t="s">
        <v>237</v>
      </c>
      <c r="C163" s="36">
        <v>239633594</v>
      </c>
      <c r="D163" s="36">
        <v>9066</v>
      </c>
      <c r="E163" s="37">
        <f t="shared" si="25"/>
        <v>26432.119347010808</v>
      </c>
      <c r="F163" s="38">
        <f t="shared" si="26"/>
        <v>0.8676152690304143</v>
      </c>
      <c r="G163" s="39">
        <f t="shared" si="27"/>
        <v>2419.880654673455</v>
      </c>
      <c r="H163" s="39">
        <f t="shared" si="28"/>
        <v>345.31316655818591</v>
      </c>
      <c r="I163" s="37">
        <f t="shared" si="29"/>
        <v>2765.1938212316409</v>
      </c>
      <c r="J163" s="40">
        <f t="shared" si="30"/>
        <v>-348.71845299760145</v>
      </c>
      <c r="K163" s="37">
        <f t="shared" si="31"/>
        <v>2416.4753682340393</v>
      </c>
      <c r="L163" s="37">
        <f t="shared" si="32"/>
        <v>25069247.183286056</v>
      </c>
      <c r="M163" s="37">
        <f t="shared" si="33"/>
        <v>21907765.688409802</v>
      </c>
      <c r="N163" s="41">
        <f>'jan-sep'!M163</f>
        <v>14714369.830953099</v>
      </c>
      <c r="O163" s="41">
        <f t="shared" si="34"/>
        <v>7193395.8574567027</v>
      </c>
    </row>
    <row r="164" spans="1:15" s="34" customFormat="1" x14ac:dyDescent="0.2">
      <c r="A164" s="33">
        <v>1014</v>
      </c>
      <c r="B164" s="34" t="s">
        <v>238</v>
      </c>
      <c r="C164" s="36">
        <v>324291271</v>
      </c>
      <c r="D164" s="36">
        <v>14532</v>
      </c>
      <c r="E164" s="37">
        <f t="shared" si="25"/>
        <v>22315.666873107624</v>
      </c>
      <c r="F164" s="38">
        <f t="shared" si="26"/>
        <v>0.73249568313158908</v>
      </c>
      <c r="G164" s="39">
        <f t="shared" si="27"/>
        <v>4889.7521390153652</v>
      </c>
      <c r="H164" s="39">
        <f t="shared" si="28"/>
        <v>1786.0715324243001</v>
      </c>
      <c r="I164" s="37">
        <f t="shared" si="29"/>
        <v>6675.8236714396653</v>
      </c>
      <c r="J164" s="40">
        <f t="shared" si="30"/>
        <v>-348.71845299760145</v>
      </c>
      <c r="K164" s="37">
        <f t="shared" si="31"/>
        <v>6327.1052184420641</v>
      </c>
      <c r="L164" s="37">
        <f t="shared" si="32"/>
        <v>97013069.593361214</v>
      </c>
      <c r="M164" s="37">
        <f t="shared" si="33"/>
        <v>91945493.034400076</v>
      </c>
      <c r="N164" s="41">
        <f>'jan-sep'!M164</f>
        <v>75368818.86437349</v>
      </c>
      <c r="O164" s="41">
        <f t="shared" si="34"/>
        <v>16576674.170026585</v>
      </c>
    </row>
    <row r="165" spans="1:15" s="34" customFormat="1" x14ac:dyDescent="0.2">
      <c r="A165" s="33">
        <v>1017</v>
      </c>
      <c r="B165" s="34" t="s">
        <v>239</v>
      </c>
      <c r="C165" s="36">
        <v>137336344</v>
      </c>
      <c r="D165" s="36">
        <v>6656</v>
      </c>
      <c r="E165" s="37">
        <f t="shared" si="25"/>
        <v>20633.46514423077</v>
      </c>
      <c r="F165" s="38">
        <f t="shared" si="26"/>
        <v>0.67727862367441871</v>
      </c>
      <c r="G165" s="39">
        <f t="shared" si="27"/>
        <v>5899.0731763414778</v>
      </c>
      <c r="H165" s="39">
        <f t="shared" si="28"/>
        <v>2374.8421375311991</v>
      </c>
      <c r="I165" s="37">
        <f t="shared" si="29"/>
        <v>8273.9153138726761</v>
      </c>
      <c r="J165" s="40">
        <f t="shared" si="30"/>
        <v>-348.71845299760145</v>
      </c>
      <c r="K165" s="37">
        <f t="shared" si="31"/>
        <v>7925.1968608750749</v>
      </c>
      <c r="L165" s="37">
        <f t="shared" si="32"/>
        <v>55071180.329136536</v>
      </c>
      <c r="M165" s="37">
        <f t="shared" si="33"/>
        <v>52750110.305984497</v>
      </c>
      <c r="N165" s="41">
        <f>'jan-sep'!M165</f>
        <v>41053436.217882596</v>
      </c>
      <c r="O165" s="41">
        <f t="shared" si="34"/>
        <v>11696674.088101901</v>
      </c>
    </row>
    <row r="166" spans="1:15" s="34" customFormat="1" x14ac:dyDescent="0.2">
      <c r="A166" s="33">
        <v>1018</v>
      </c>
      <c r="B166" s="34" t="s">
        <v>240</v>
      </c>
      <c r="C166" s="36">
        <v>301347665</v>
      </c>
      <c r="D166" s="36">
        <v>11342</v>
      </c>
      <c r="E166" s="37">
        <f t="shared" si="25"/>
        <v>26569.182242990653</v>
      </c>
      <c r="F166" s="38">
        <f t="shared" si="26"/>
        <v>0.87211425981539226</v>
      </c>
      <c r="G166" s="39">
        <f t="shared" si="27"/>
        <v>2337.6429170855481</v>
      </c>
      <c r="H166" s="39">
        <f t="shared" si="28"/>
        <v>297.3411529652401</v>
      </c>
      <c r="I166" s="37">
        <f t="shared" si="29"/>
        <v>2634.9840700507884</v>
      </c>
      <c r="J166" s="40">
        <f t="shared" si="30"/>
        <v>-348.71845299760145</v>
      </c>
      <c r="K166" s="37">
        <f t="shared" si="31"/>
        <v>2286.2656170531868</v>
      </c>
      <c r="L166" s="37">
        <f t="shared" si="32"/>
        <v>29885989.322516043</v>
      </c>
      <c r="M166" s="37">
        <f t="shared" si="33"/>
        <v>25930824.628617246</v>
      </c>
      <c r="N166" s="41">
        <f>'jan-sep'!M166</f>
        <v>22772287.803504299</v>
      </c>
      <c r="O166" s="41">
        <f t="shared" si="34"/>
        <v>3158536.8251129463</v>
      </c>
    </row>
    <row r="167" spans="1:15" s="34" customFormat="1" x14ac:dyDescent="0.2">
      <c r="A167" s="33">
        <v>1021</v>
      </c>
      <c r="B167" s="34" t="s">
        <v>241</v>
      </c>
      <c r="C167" s="36">
        <v>54032039</v>
      </c>
      <c r="D167" s="36">
        <v>2308</v>
      </c>
      <c r="E167" s="37">
        <f t="shared" si="25"/>
        <v>23410.762131715772</v>
      </c>
      <c r="F167" s="38">
        <f t="shared" si="26"/>
        <v>0.76844139580554038</v>
      </c>
      <c r="G167" s="39">
        <f t="shared" si="27"/>
        <v>4232.694983850477</v>
      </c>
      <c r="H167" s="39">
        <f t="shared" si="28"/>
        <v>1402.7881919114486</v>
      </c>
      <c r="I167" s="37">
        <f t="shared" si="29"/>
        <v>5635.4831757619258</v>
      </c>
      <c r="J167" s="40">
        <f t="shared" si="30"/>
        <v>-348.71845299760145</v>
      </c>
      <c r="K167" s="37">
        <f t="shared" si="31"/>
        <v>5286.7647227643247</v>
      </c>
      <c r="L167" s="37">
        <f t="shared" si="32"/>
        <v>13006695.169658525</v>
      </c>
      <c r="M167" s="37">
        <f t="shared" si="33"/>
        <v>12201852.980140062</v>
      </c>
      <c r="N167" s="41">
        <f>'jan-sep'!M167</f>
        <v>9773341.4329737145</v>
      </c>
      <c r="O167" s="41">
        <f t="shared" si="34"/>
        <v>2428511.5471663475</v>
      </c>
    </row>
    <row r="168" spans="1:15" s="34" customFormat="1" x14ac:dyDescent="0.2">
      <c r="A168" s="33">
        <v>1026</v>
      </c>
      <c r="B168" s="34" t="s">
        <v>242</v>
      </c>
      <c r="C168" s="36">
        <v>38871844</v>
      </c>
      <c r="D168" s="36">
        <v>943</v>
      </c>
      <c r="E168" s="37">
        <f t="shared" si="25"/>
        <v>41221.467656415698</v>
      </c>
      <c r="F168" s="38">
        <f t="shared" si="26"/>
        <v>1.3530649692149712</v>
      </c>
      <c r="G168" s="39">
        <f t="shared" si="27"/>
        <v>-6453.7283309694785</v>
      </c>
      <c r="H168" s="39">
        <f t="shared" si="28"/>
        <v>0</v>
      </c>
      <c r="I168" s="37">
        <f t="shared" si="29"/>
        <v>-6453.7283309694785</v>
      </c>
      <c r="J168" s="40">
        <f t="shared" si="30"/>
        <v>-348.71845299760145</v>
      </c>
      <c r="K168" s="37">
        <f t="shared" si="31"/>
        <v>-6802.4467839670797</v>
      </c>
      <c r="L168" s="37">
        <f t="shared" si="32"/>
        <v>-6085865.8161042184</v>
      </c>
      <c r="M168" s="37">
        <f t="shared" si="33"/>
        <v>-6414707.3172809565</v>
      </c>
      <c r="N168" s="41">
        <f>'jan-sep'!M168</f>
        <v>-6225895.7271731561</v>
      </c>
      <c r="O168" s="41">
        <f t="shared" si="34"/>
        <v>-188811.59010780044</v>
      </c>
    </row>
    <row r="169" spans="1:15" s="34" customFormat="1" x14ac:dyDescent="0.2">
      <c r="A169" s="33">
        <v>1027</v>
      </c>
      <c r="B169" s="34" t="s">
        <v>243</v>
      </c>
      <c r="C169" s="36">
        <v>40308455</v>
      </c>
      <c r="D169" s="36">
        <v>1786</v>
      </c>
      <c r="E169" s="37">
        <f t="shared" si="25"/>
        <v>22569.123740201569</v>
      </c>
      <c r="F169" s="38">
        <f t="shared" si="26"/>
        <v>0.74081522213806639</v>
      </c>
      <c r="G169" s="39">
        <f t="shared" si="27"/>
        <v>4737.6780187589984</v>
      </c>
      <c r="H169" s="39">
        <f t="shared" si="28"/>
        <v>1697.3616289414197</v>
      </c>
      <c r="I169" s="37">
        <f t="shared" si="29"/>
        <v>6435.0396477004178</v>
      </c>
      <c r="J169" s="40">
        <f t="shared" si="30"/>
        <v>-348.71845299760145</v>
      </c>
      <c r="K169" s="37">
        <f t="shared" si="31"/>
        <v>6086.3211947028167</v>
      </c>
      <c r="L169" s="37">
        <f t="shared" si="32"/>
        <v>11492980.810792947</v>
      </c>
      <c r="M169" s="37">
        <f t="shared" si="33"/>
        <v>10870169.653739231</v>
      </c>
      <c r="N169" s="41">
        <f>'jan-sep'!M169</f>
        <v>8465397.0848314799</v>
      </c>
      <c r="O169" s="41">
        <f t="shared" si="34"/>
        <v>2404772.5689077508</v>
      </c>
    </row>
    <row r="170" spans="1:15" s="34" customFormat="1" x14ac:dyDescent="0.2">
      <c r="A170" s="33">
        <v>1029</v>
      </c>
      <c r="B170" s="34" t="s">
        <v>244</v>
      </c>
      <c r="C170" s="36">
        <v>113083969</v>
      </c>
      <c r="D170" s="36">
        <v>4938</v>
      </c>
      <c r="E170" s="37">
        <f t="shared" si="25"/>
        <v>22900.763264479545</v>
      </c>
      <c r="F170" s="38">
        <f t="shared" si="26"/>
        <v>0.75170105052360192</v>
      </c>
      <c r="G170" s="39">
        <f t="shared" si="27"/>
        <v>4538.6943041922132</v>
      </c>
      <c r="H170" s="39">
        <f t="shared" si="28"/>
        <v>1581.2877954441281</v>
      </c>
      <c r="I170" s="37">
        <f t="shared" si="29"/>
        <v>6119.9820996363414</v>
      </c>
      <c r="J170" s="40">
        <f t="shared" si="30"/>
        <v>-348.71845299760145</v>
      </c>
      <c r="K170" s="37">
        <f t="shared" si="31"/>
        <v>5771.2636466387403</v>
      </c>
      <c r="L170" s="37">
        <f t="shared" si="32"/>
        <v>30220471.608004253</v>
      </c>
      <c r="M170" s="37">
        <f t="shared" si="33"/>
        <v>28498499.887102101</v>
      </c>
      <c r="N170" s="41">
        <f>'jan-sep'!M170</f>
        <v>21708477.086448964</v>
      </c>
      <c r="O170" s="41">
        <f t="shared" si="34"/>
        <v>6790022.8006531373</v>
      </c>
    </row>
    <row r="171" spans="1:15" s="34" customFormat="1" x14ac:dyDescent="0.2">
      <c r="A171" s="33">
        <v>1032</v>
      </c>
      <c r="B171" s="34" t="s">
        <v>245</v>
      </c>
      <c r="C171" s="36">
        <v>194940677</v>
      </c>
      <c r="D171" s="36">
        <v>8571</v>
      </c>
      <c r="E171" s="37">
        <f t="shared" si="25"/>
        <v>22744.216194143042</v>
      </c>
      <c r="F171" s="38">
        <f t="shared" si="26"/>
        <v>0.74656250575680527</v>
      </c>
      <c r="G171" s="39">
        <f t="shared" si="27"/>
        <v>4632.6225463941146</v>
      </c>
      <c r="H171" s="39">
        <f t="shared" si="28"/>
        <v>1636.079270061904</v>
      </c>
      <c r="I171" s="37">
        <f t="shared" si="29"/>
        <v>6268.7018164560186</v>
      </c>
      <c r="J171" s="40">
        <f t="shared" si="30"/>
        <v>-348.71845299760145</v>
      </c>
      <c r="K171" s="37">
        <f t="shared" si="31"/>
        <v>5919.9833634584174</v>
      </c>
      <c r="L171" s="37">
        <f t="shared" si="32"/>
        <v>53729043.268844537</v>
      </c>
      <c r="M171" s="37">
        <f t="shared" si="33"/>
        <v>50740177.408202097</v>
      </c>
      <c r="N171" s="41">
        <f>'jan-sep'!M171</f>
        <v>41763391.477542333</v>
      </c>
      <c r="O171" s="41">
        <f t="shared" si="34"/>
        <v>8976785.9306597635</v>
      </c>
    </row>
    <row r="172" spans="1:15" s="34" customFormat="1" x14ac:dyDescent="0.2">
      <c r="A172" s="33">
        <v>1034</v>
      </c>
      <c r="B172" s="34" t="s">
        <v>246</v>
      </c>
      <c r="C172" s="36">
        <v>40661776</v>
      </c>
      <c r="D172" s="36">
        <v>1699</v>
      </c>
      <c r="E172" s="37">
        <f t="shared" si="25"/>
        <v>23932.769864626251</v>
      </c>
      <c r="F172" s="38">
        <f t="shared" si="26"/>
        <v>0.78557592344894334</v>
      </c>
      <c r="G172" s="39">
        <f t="shared" si="27"/>
        <v>3919.4903441041897</v>
      </c>
      <c r="H172" s="39">
        <f t="shared" si="28"/>
        <v>1220.085485392781</v>
      </c>
      <c r="I172" s="37">
        <f t="shared" si="29"/>
        <v>5139.575829496971</v>
      </c>
      <c r="J172" s="40">
        <f t="shared" si="30"/>
        <v>-348.71845299760145</v>
      </c>
      <c r="K172" s="37">
        <f t="shared" si="31"/>
        <v>4790.8573764993698</v>
      </c>
      <c r="L172" s="37">
        <f t="shared" si="32"/>
        <v>8732139.334315354</v>
      </c>
      <c r="M172" s="37">
        <f t="shared" si="33"/>
        <v>8139666.6826724289</v>
      </c>
      <c r="N172" s="41">
        <f>'jan-sep'!M172</f>
        <v>6684247.7018077755</v>
      </c>
      <c r="O172" s="41">
        <f t="shared" si="34"/>
        <v>1455418.9808646534</v>
      </c>
    </row>
    <row r="173" spans="1:15" s="34" customFormat="1" x14ac:dyDescent="0.2">
      <c r="A173" s="33">
        <v>1037</v>
      </c>
      <c r="B173" s="34" t="s">
        <v>247</v>
      </c>
      <c r="C173" s="36">
        <v>165375004</v>
      </c>
      <c r="D173" s="36">
        <v>6024</v>
      </c>
      <c r="E173" s="37">
        <f t="shared" si="25"/>
        <v>27452.689907038512</v>
      </c>
      <c r="F173" s="38">
        <f t="shared" si="26"/>
        <v>0.90111476218033049</v>
      </c>
      <c r="G173" s="39">
        <f t="shared" si="27"/>
        <v>1807.5383186568331</v>
      </c>
      <c r="H173" s="39">
        <f t="shared" si="28"/>
        <v>0</v>
      </c>
      <c r="I173" s="37">
        <f t="shared" si="29"/>
        <v>1807.5383186568331</v>
      </c>
      <c r="J173" s="40">
        <f t="shared" si="30"/>
        <v>-348.71845299760145</v>
      </c>
      <c r="K173" s="37">
        <f t="shared" si="31"/>
        <v>1458.8198656592317</v>
      </c>
      <c r="L173" s="37">
        <f t="shared" si="32"/>
        <v>10888610.831588762</v>
      </c>
      <c r="M173" s="37">
        <f t="shared" si="33"/>
        <v>8787930.8707312122</v>
      </c>
      <c r="N173" s="41">
        <f>'jan-sep'!M173</f>
        <v>3031897.2548344573</v>
      </c>
      <c r="O173" s="41">
        <f t="shared" si="34"/>
        <v>5756033.6158967549</v>
      </c>
    </row>
    <row r="174" spans="1:15" s="34" customFormat="1" x14ac:dyDescent="0.2">
      <c r="A174" s="33">
        <v>1046</v>
      </c>
      <c r="B174" s="34" t="s">
        <v>248</v>
      </c>
      <c r="C174" s="36">
        <v>105418710</v>
      </c>
      <c r="D174" s="36">
        <v>1842</v>
      </c>
      <c r="E174" s="37">
        <f t="shared" si="25"/>
        <v>57230.570032573291</v>
      </c>
      <c r="F174" s="38">
        <f t="shared" si="26"/>
        <v>1.8785522176143772</v>
      </c>
      <c r="G174" s="39">
        <f t="shared" si="27"/>
        <v>-16059.189756664033</v>
      </c>
      <c r="H174" s="39">
        <f t="shared" si="28"/>
        <v>0</v>
      </c>
      <c r="I174" s="37">
        <f t="shared" si="29"/>
        <v>-16059.189756664033</v>
      </c>
      <c r="J174" s="40">
        <f t="shared" si="30"/>
        <v>-348.71845299760145</v>
      </c>
      <c r="K174" s="37">
        <f t="shared" si="31"/>
        <v>-16407.908209661633</v>
      </c>
      <c r="L174" s="37">
        <f t="shared" si="32"/>
        <v>-29581027.531775147</v>
      </c>
      <c r="M174" s="37">
        <f t="shared" si="33"/>
        <v>-30223366.922196727</v>
      </c>
      <c r="N174" s="41">
        <f>'jan-sep'!M174</f>
        <v>-24540090.998571534</v>
      </c>
      <c r="O174" s="41">
        <f t="shared" si="34"/>
        <v>-5683275.9236251935</v>
      </c>
    </row>
    <row r="175" spans="1:15" s="34" customFormat="1" x14ac:dyDescent="0.2">
      <c r="A175" s="33">
        <v>1101</v>
      </c>
      <c r="B175" s="34" t="s">
        <v>249</v>
      </c>
      <c r="C175" s="36">
        <v>418924095</v>
      </c>
      <c r="D175" s="36">
        <v>14898</v>
      </c>
      <c r="E175" s="37">
        <f t="shared" si="25"/>
        <v>28119.485501409585</v>
      </c>
      <c r="F175" s="38">
        <f t="shared" si="26"/>
        <v>0.92300184703355392</v>
      </c>
      <c r="G175" s="39">
        <f t="shared" si="27"/>
        <v>1407.4609620341892</v>
      </c>
      <c r="H175" s="39">
        <f t="shared" si="28"/>
        <v>0</v>
      </c>
      <c r="I175" s="37">
        <f t="shared" si="29"/>
        <v>1407.4609620341892</v>
      </c>
      <c r="J175" s="40">
        <f t="shared" si="30"/>
        <v>-348.71845299760145</v>
      </c>
      <c r="K175" s="37">
        <f t="shared" si="31"/>
        <v>1058.7425090365878</v>
      </c>
      <c r="L175" s="37">
        <f t="shared" si="32"/>
        <v>20968353.412385348</v>
      </c>
      <c r="M175" s="37">
        <f t="shared" si="33"/>
        <v>15773145.899627084</v>
      </c>
      <c r="N175" s="41">
        <f>'jan-sep'!M175</f>
        <v>5748685.9242569357</v>
      </c>
      <c r="O175" s="41">
        <f t="shared" si="34"/>
        <v>10024459.975370148</v>
      </c>
    </row>
    <row r="176" spans="1:15" s="34" customFormat="1" x14ac:dyDescent="0.2">
      <c r="A176" s="33">
        <v>1102</v>
      </c>
      <c r="B176" s="34" t="s">
        <v>250</v>
      </c>
      <c r="C176" s="36">
        <v>2321109541</v>
      </c>
      <c r="D176" s="36">
        <v>76328</v>
      </c>
      <c r="E176" s="37">
        <f t="shared" si="25"/>
        <v>30409.673265380989</v>
      </c>
      <c r="F176" s="38">
        <f t="shared" si="26"/>
        <v>0.99817560994231291</v>
      </c>
      <c r="G176" s="39">
        <f t="shared" si="27"/>
        <v>33.348303651346939</v>
      </c>
      <c r="H176" s="39">
        <f t="shared" si="28"/>
        <v>0</v>
      </c>
      <c r="I176" s="37">
        <f t="shared" si="29"/>
        <v>33.348303651346939</v>
      </c>
      <c r="J176" s="40">
        <f t="shared" si="30"/>
        <v>-348.71845299760145</v>
      </c>
      <c r="K176" s="37">
        <f t="shared" si="31"/>
        <v>-315.37014934625449</v>
      </c>
      <c r="L176" s="37">
        <f t="shared" si="32"/>
        <v>2545409.3211000091</v>
      </c>
      <c r="M176" s="37">
        <f t="shared" si="33"/>
        <v>-24071572.759300914</v>
      </c>
      <c r="N176" s="41">
        <f>'jan-sep'!M176</f>
        <v>-37335241.08130727</v>
      </c>
      <c r="O176" s="41">
        <f t="shared" si="34"/>
        <v>13263668.322006356</v>
      </c>
    </row>
    <row r="177" spans="1:15" s="34" customFormat="1" x14ac:dyDescent="0.2">
      <c r="A177" s="33">
        <v>1103</v>
      </c>
      <c r="B177" s="34" t="s">
        <v>251</v>
      </c>
      <c r="C177" s="36">
        <v>4895871423</v>
      </c>
      <c r="D177" s="36">
        <v>133140</v>
      </c>
      <c r="E177" s="37">
        <f t="shared" si="25"/>
        <v>36772.35558810275</v>
      </c>
      <c r="F177" s="38">
        <f t="shared" si="26"/>
        <v>1.207026071863657</v>
      </c>
      <c r="G177" s="39">
        <f t="shared" si="27"/>
        <v>-3784.2610899817096</v>
      </c>
      <c r="H177" s="39">
        <f t="shared" si="28"/>
        <v>0</v>
      </c>
      <c r="I177" s="37">
        <f t="shared" si="29"/>
        <v>-3784.2610899817096</v>
      </c>
      <c r="J177" s="40">
        <f t="shared" si="30"/>
        <v>-348.71845299760145</v>
      </c>
      <c r="K177" s="37">
        <f t="shared" si="31"/>
        <v>-4132.9795429793112</v>
      </c>
      <c r="L177" s="37">
        <f t="shared" si="32"/>
        <v>-503836521.52016479</v>
      </c>
      <c r="M177" s="37">
        <f t="shared" si="33"/>
        <v>-550264896.35226548</v>
      </c>
      <c r="N177" s="41">
        <f>'jan-sep'!M177</f>
        <v>-521910867.87850922</v>
      </c>
      <c r="O177" s="41">
        <f t="shared" si="34"/>
        <v>-28354028.473756254</v>
      </c>
    </row>
    <row r="178" spans="1:15" s="34" customFormat="1" x14ac:dyDescent="0.2">
      <c r="A178" s="33">
        <v>1106</v>
      </c>
      <c r="B178" s="34" t="s">
        <v>252</v>
      </c>
      <c r="C178" s="36">
        <v>1079205405</v>
      </c>
      <c r="D178" s="36">
        <v>37167</v>
      </c>
      <c r="E178" s="37">
        <f t="shared" si="25"/>
        <v>29036.656308015175</v>
      </c>
      <c r="F178" s="38">
        <f t="shared" si="26"/>
        <v>0.95310731779331503</v>
      </c>
      <c r="G178" s="39">
        <f t="shared" si="27"/>
        <v>857.1584780708348</v>
      </c>
      <c r="H178" s="39">
        <f t="shared" si="28"/>
        <v>0</v>
      </c>
      <c r="I178" s="37">
        <f t="shared" si="29"/>
        <v>857.1584780708348</v>
      </c>
      <c r="J178" s="40">
        <f t="shared" si="30"/>
        <v>-348.71845299760145</v>
      </c>
      <c r="K178" s="37">
        <f t="shared" si="31"/>
        <v>508.44002507323336</v>
      </c>
      <c r="L178" s="37">
        <f t="shared" si="32"/>
        <v>31858009.154458717</v>
      </c>
      <c r="M178" s="37">
        <f t="shared" si="33"/>
        <v>18897190.411896866</v>
      </c>
      <c r="N178" s="41">
        <f>'jan-sep'!M178</f>
        <v>14378230.882243153</v>
      </c>
      <c r="O178" s="41">
        <f t="shared" si="34"/>
        <v>4518959.5296537131</v>
      </c>
    </row>
    <row r="179" spans="1:15" s="34" customFormat="1" x14ac:dyDescent="0.2">
      <c r="A179" s="33">
        <v>1111</v>
      </c>
      <c r="B179" s="34" t="s">
        <v>253</v>
      </c>
      <c r="C179" s="36">
        <v>84160077</v>
      </c>
      <c r="D179" s="36">
        <v>3331</v>
      </c>
      <c r="E179" s="37">
        <f t="shared" si="25"/>
        <v>25265.709096367456</v>
      </c>
      <c r="F179" s="38">
        <f t="shared" si="26"/>
        <v>0.82932869313667268</v>
      </c>
      <c r="G179" s="39">
        <f t="shared" si="27"/>
        <v>3119.7268050594662</v>
      </c>
      <c r="H179" s="39">
        <f t="shared" si="28"/>
        <v>753.55675428335906</v>
      </c>
      <c r="I179" s="37">
        <f t="shared" si="29"/>
        <v>3873.2835593428254</v>
      </c>
      <c r="J179" s="40">
        <f t="shared" si="30"/>
        <v>-348.71845299760145</v>
      </c>
      <c r="K179" s="37">
        <f t="shared" si="31"/>
        <v>3524.5651063452237</v>
      </c>
      <c r="L179" s="37">
        <f t="shared" si="32"/>
        <v>12901907.536170952</v>
      </c>
      <c r="M179" s="37">
        <f t="shared" si="33"/>
        <v>11740326.36923594</v>
      </c>
      <c r="N179" s="41">
        <f>'jan-sep'!M179</f>
        <v>10028151.933355911</v>
      </c>
      <c r="O179" s="41">
        <f t="shared" si="34"/>
        <v>1712174.4358800296</v>
      </c>
    </row>
    <row r="180" spans="1:15" s="34" customFormat="1" x14ac:dyDescent="0.2">
      <c r="A180" s="33">
        <v>1112</v>
      </c>
      <c r="B180" s="34" t="s">
        <v>254</v>
      </c>
      <c r="C180" s="36">
        <v>77962410</v>
      </c>
      <c r="D180" s="36">
        <v>3237</v>
      </c>
      <c r="E180" s="37">
        <f t="shared" si="25"/>
        <v>24084.772937905469</v>
      </c>
      <c r="F180" s="38">
        <f t="shared" si="26"/>
        <v>0.79056531478700542</v>
      </c>
      <c r="G180" s="39">
        <f t="shared" si="27"/>
        <v>3828.2885001366585</v>
      </c>
      <c r="H180" s="39">
        <f t="shared" si="28"/>
        <v>1166.8844097450547</v>
      </c>
      <c r="I180" s="37">
        <f t="shared" si="29"/>
        <v>4995.1729098817132</v>
      </c>
      <c r="J180" s="40">
        <f t="shared" si="30"/>
        <v>-348.71845299760145</v>
      </c>
      <c r="K180" s="37">
        <f t="shared" si="31"/>
        <v>4646.454456884112</v>
      </c>
      <c r="L180" s="37">
        <f t="shared" si="32"/>
        <v>16169374.709287105</v>
      </c>
      <c r="M180" s="37">
        <f t="shared" si="33"/>
        <v>15040573.07693387</v>
      </c>
      <c r="N180" s="41">
        <f>'jan-sep'!M180</f>
        <v>12185447.168364778</v>
      </c>
      <c r="O180" s="41">
        <f t="shared" si="34"/>
        <v>2855125.9085690919</v>
      </c>
    </row>
    <row r="181" spans="1:15" s="34" customFormat="1" x14ac:dyDescent="0.2">
      <c r="A181" s="33">
        <v>1114</v>
      </c>
      <c r="B181" s="34" t="s">
        <v>255</v>
      </c>
      <c r="C181" s="36">
        <v>71651529</v>
      </c>
      <c r="D181" s="36">
        <v>2826</v>
      </c>
      <c r="E181" s="37">
        <f t="shared" si="25"/>
        <v>25354.398089171973</v>
      </c>
      <c r="F181" s="38">
        <f t="shared" si="26"/>
        <v>0.83223984541099183</v>
      </c>
      <c r="G181" s="39">
        <f t="shared" si="27"/>
        <v>3066.513409376756</v>
      </c>
      <c r="H181" s="39">
        <f t="shared" si="28"/>
        <v>722.51560680177818</v>
      </c>
      <c r="I181" s="37">
        <f t="shared" si="29"/>
        <v>3789.0290161785342</v>
      </c>
      <c r="J181" s="40">
        <f t="shared" si="30"/>
        <v>-348.71845299760145</v>
      </c>
      <c r="K181" s="37">
        <f t="shared" si="31"/>
        <v>3440.3105631809326</v>
      </c>
      <c r="L181" s="37">
        <f t="shared" si="32"/>
        <v>10707795.999720538</v>
      </c>
      <c r="M181" s="37">
        <f t="shared" si="33"/>
        <v>9722317.6515493151</v>
      </c>
      <c r="N181" s="41">
        <f>'jan-sep'!M181</f>
        <v>7410868.0485631395</v>
      </c>
      <c r="O181" s="41">
        <f t="shared" si="34"/>
        <v>2311449.6029861756</v>
      </c>
    </row>
    <row r="182" spans="1:15" s="34" customFormat="1" x14ac:dyDescent="0.2">
      <c r="A182" s="33">
        <v>1119</v>
      </c>
      <c r="B182" s="34" t="s">
        <v>256</v>
      </c>
      <c r="C182" s="36">
        <v>473458330</v>
      </c>
      <c r="D182" s="36">
        <v>18762</v>
      </c>
      <c r="E182" s="37">
        <f t="shared" si="25"/>
        <v>25234.960558575844</v>
      </c>
      <c r="F182" s="38">
        <f t="shared" si="26"/>
        <v>0.82831939454286241</v>
      </c>
      <c r="G182" s="39">
        <f t="shared" si="27"/>
        <v>3138.175927734434</v>
      </c>
      <c r="H182" s="39">
        <f t="shared" si="28"/>
        <v>764.31874251042348</v>
      </c>
      <c r="I182" s="37">
        <f t="shared" si="29"/>
        <v>3902.4946702448574</v>
      </c>
      <c r="J182" s="40">
        <f t="shared" si="30"/>
        <v>-348.71845299760145</v>
      </c>
      <c r="K182" s="37">
        <f t="shared" si="31"/>
        <v>3553.7762172472558</v>
      </c>
      <c r="L182" s="37">
        <f t="shared" si="32"/>
        <v>73218605.003134012</v>
      </c>
      <c r="M182" s="37">
        <f t="shared" si="33"/>
        <v>66675949.387993015</v>
      </c>
      <c r="N182" s="41">
        <f>'jan-sep'!M182</f>
        <v>44924402.538974367</v>
      </c>
      <c r="O182" s="41">
        <f t="shared" si="34"/>
        <v>21751546.849018648</v>
      </c>
    </row>
    <row r="183" spans="1:15" s="34" customFormat="1" x14ac:dyDescent="0.2">
      <c r="A183" s="33">
        <v>1120</v>
      </c>
      <c r="B183" s="34" t="s">
        <v>257</v>
      </c>
      <c r="C183" s="36">
        <v>541156365</v>
      </c>
      <c r="D183" s="36">
        <v>19217</v>
      </c>
      <c r="E183" s="37">
        <f t="shared" si="25"/>
        <v>28160.293750325232</v>
      </c>
      <c r="F183" s="38">
        <f t="shared" si="26"/>
        <v>0.92434134839539284</v>
      </c>
      <c r="G183" s="39">
        <f t="shared" si="27"/>
        <v>1382.9760126848007</v>
      </c>
      <c r="H183" s="39">
        <f t="shared" si="28"/>
        <v>0</v>
      </c>
      <c r="I183" s="37">
        <f t="shared" si="29"/>
        <v>1382.9760126848007</v>
      </c>
      <c r="J183" s="40">
        <f t="shared" si="30"/>
        <v>-348.71845299760145</v>
      </c>
      <c r="K183" s="37">
        <f t="shared" si="31"/>
        <v>1034.2575596871993</v>
      </c>
      <c r="L183" s="37">
        <f t="shared" si="32"/>
        <v>26576650.035763815</v>
      </c>
      <c r="M183" s="37">
        <f t="shared" si="33"/>
        <v>19875327.524508908</v>
      </c>
      <c r="N183" s="41">
        <f>'jan-sep'!M183</f>
        <v>11619986.190364173</v>
      </c>
      <c r="O183" s="41">
        <f t="shared" si="34"/>
        <v>8255341.3341447357</v>
      </c>
    </row>
    <row r="184" spans="1:15" s="34" customFormat="1" x14ac:dyDescent="0.2">
      <c r="A184" s="33">
        <v>1121</v>
      </c>
      <c r="B184" s="34" t="s">
        <v>258</v>
      </c>
      <c r="C184" s="36">
        <v>537723695</v>
      </c>
      <c r="D184" s="36">
        <v>18699</v>
      </c>
      <c r="E184" s="37">
        <f t="shared" si="25"/>
        <v>28756.815605112573</v>
      </c>
      <c r="F184" s="38">
        <f t="shared" si="26"/>
        <v>0.94392174839015786</v>
      </c>
      <c r="G184" s="39">
        <f t="shared" si="27"/>
        <v>1025.0628998123959</v>
      </c>
      <c r="H184" s="39">
        <f t="shared" si="28"/>
        <v>0</v>
      </c>
      <c r="I184" s="37">
        <f t="shared" si="29"/>
        <v>1025.0628998123959</v>
      </c>
      <c r="J184" s="40">
        <f t="shared" si="30"/>
        <v>-348.71845299760145</v>
      </c>
      <c r="K184" s="37">
        <f t="shared" si="31"/>
        <v>676.34444681479454</v>
      </c>
      <c r="L184" s="37">
        <f t="shared" si="32"/>
        <v>19167651.163591992</v>
      </c>
      <c r="M184" s="37">
        <f t="shared" si="33"/>
        <v>12646964.810989844</v>
      </c>
      <c r="N184" s="41">
        <f>'jan-sep'!M184</f>
        <v>6777622.6197127551</v>
      </c>
      <c r="O184" s="41">
        <f t="shared" si="34"/>
        <v>5869342.1912770886</v>
      </c>
    </row>
    <row r="185" spans="1:15" s="34" customFormat="1" x14ac:dyDescent="0.2">
      <c r="A185" s="33">
        <v>1122</v>
      </c>
      <c r="B185" s="34" t="s">
        <v>259</v>
      </c>
      <c r="C185" s="36">
        <v>314343940</v>
      </c>
      <c r="D185" s="36">
        <v>11866</v>
      </c>
      <c r="E185" s="37">
        <f t="shared" si="25"/>
        <v>26491.146131805159</v>
      </c>
      <c r="F185" s="38">
        <f t="shared" si="26"/>
        <v>0.86955278070312625</v>
      </c>
      <c r="G185" s="39">
        <f t="shared" si="27"/>
        <v>2384.4645837968446</v>
      </c>
      <c r="H185" s="39">
        <f t="shared" si="28"/>
        <v>324.65379188016323</v>
      </c>
      <c r="I185" s="37">
        <f t="shared" si="29"/>
        <v>2709.1183756770079</v>
      </c>
      <c r="J185" s="40">
        <f t="shared" si="30"/>
        <v>-348.71845299760145</v>
      </c>
      <c r="K185" s="37">
        <f t="shared" si="31"/>
        <v>2360.3999226794062</v>
      </c>
      <c r="L185" s="37">
        <f t="shared" si="32"/>
        <v>32146398.645783376</v>
      </c>
      <c r="M185" s="37">
        <f t="shared" si="33"/>
        <v>28008505.482513834</v>
      </c>
      <c r="N185" s="41">
        <f>'jan-sep'!M185</f>
        <v>17925831.767922912</v>
      </c>
      <c r="O185" s="41">
        <f t="shared" si="34"/>
        <v>10082673.714590922</v>
      </c>
    </row>
    <row r="186" spans="1:15" s="34" customFormat="1" x14ac:dyDescent="0.2">
      <c r="A186" s="33">
        <v>1124</v>
      </c>
      <c r="B186" s="34" t="s">
        <v>260</v>
      </c>
      <c r="C186" s="36">
        <v>966537028</v>
      </c>
      <c r="D186" s="36">
        <v>26265</v>
      </c>
      <c r="E186" s="37">
        <f t="shared" si="25"/>
        <v>36799.429963830189</v>
      </c>
      <c r="F186" s="38">
        <f t="shared" si="26"/>
        <v>1.2079147687355274</v>
      </c>
      <c r="G186" s="39">
        <f t="shared" si="27"/>
        <v>-3800.5057154181732</v>
      </c>
      <c r="H186" s="39">
        <f t="shared" si="28"/>
        <v>0</v>
      </c>
      <c r="I186" s="37">
        <f t="shared" si="29"/>
        <v>-3800.5057154181732</v>
      </c>
      <c r="J186" s="40">
        <f t="shared" si="30"/>
        <v>-348.71845299760145</v>
      </c>
      <c r="K186" s="37">
        <f t="shared" si="31"/>
        <v>-4149.2241684157743</v>
      </c>
      <c r="L186" s="37">
        <f t="shared" si="32"/>
        <v>-99820282.615458325</v>
      </c>
      <c r="M186" s="37">
        <f t="shared" si="33"/>
        <v>-108979372.78344031</v>
      </c>
      <c r="N186" s="41">
        <f>'jan-sep'!M186</f>
        <v>-126520434.52555987</v>
      </c>
      <c r="O186" s="41">
        <f t="shared" si="34"/>
        <v>17541061.742119566</v>
      </c>
    </row>
    <row r="187" spans="1:15" s="34" customFormat="1" x14ac:dyDescent="0.2">
      <c r="A187" s="33">
        <v>1127</v>
      </c>
      <c r="B187" s="34" t="s">
        <v>261</v>
      </c>
      <c r="C187" s="36">
        <v>352363423</v>
      </c>
      <c r="D187" s="36">
        <v>10972</v>
      </c>
      <c r="E187" s="37">
        <f t="shared" si="25"/>
        <v>32114.785180459352</v>
      </c>
      <c r="F187" s="38">
        <f t="shared" si="26"/>
        <v>1.0541446797511242</v>
      </c>
      <c r="G187" s="39">
        <f t="shared" si="27"/>
        <v>-989.718845395671</v>
      </c>
      <c r="H187" s="39">
        <f t="shared" si="28"/>
        <v>0</v>
      </c>
      <c r="I187" s="37">
        <f t="shared" si="29"/>
        <v>-989.718845395671</v>
      </c>
      <c r="J187" s="40">
        <f t="shared" si="30"/>
        <v>-348.71845299760145</v>
      </c>
      <c r="K187" s="37">
        <f t="shared" si="31"/>
        <v>-1338.4372983932724</v>
      </c>
      <c r="L187" s="37">
        <f t="shared" si="32"/>
        <v>-10859195.171681302</v>
      </c>
      <c r="M187" s="37">
        <f t="shared" si="33"/>
        <v>-14685334.037970984</v>
      </c>
      <c r="N187" s="41">
        <f>'jan-sep'!M187</f>
        <v>-15945548.671838686</v>
      </c>
      <c r="O187" s="41">
        <f t="shared" si="34"/>
        <v>1260214.6338677015</v>
      </c>
    </row>
    <row r="188" spans="1:15" s="34" customFormat="1" x14ac:dyDescent="0.2">
      <c r="A188" s="33">
        <v>1129</v>
      </c>
      <c r="B188" s="34" t="s">
        <v>262</v>
      </c>
      <c r="C188" s="36">
        <v>49474958</v>
      </c>
      <c r="D188" s="36">
        <v>1246</v>
      </c>
      <c r="E188" s="37">
        <f t="shared" si="25"/>
        <v>39707.028892455855</v>
      </c>
      <c r="F188" s="38">
        <f t="shared" si="26"/>
        <v>1.3033546081813714</v>
      </c>
      <c r="G188" s="39">
        <f t="shared" si="27"/>
        <v>-5545.0650725935729</v>
      </c>
      <c r="H188" s="39">
        <f t="shared" si="28"/>
        <v>0</v>
      </c>
      <c r="I188" s="37">
        <f t="shared" si="29"/>
        <v>-5545.0650725935729</v>
      </c>
      <c r="J188" s="40">
        <f t="shared" si="30"/>
        <v>-348.71845299760145</v>
      </c>
      <c r="K188" s="37">
        <f t="shared" si="31"/>
        <v>-5893.7835255911741</v>
      </c>
      <c r="L188" s="37">
        <f t="shared" si="32"/>
        <v>-6909151.0804515919</v>
      </c>
      <c r="M188" s="37">
        <f t="shared" si="33"/>
        <v>-7343654.2728866031</v>
      </c>
      <c r="N188" s="41">
        <f>'jan-sep'!M188</f>
        <v>-8594927.6976222228</v>
      </c>
      <c r="O188" s="41">
        <f t="shared" si="34"/>
        <v>1251273.4247356197</v>
      </c>
    </row>
    <row r="189" spans="1:15" s="34" customFormat="1" x14ac:dyDescent="0.2">
      <c r="A189" s="33">
        <v>1130</v>
      </c>
      <c r="B189" s="34" t="s">
        <v>263</v>
      </c>
      <c r="C189" s="36">
        <v>341143694</v>
      </c>
      <c r="D189" s="36">
        <v>12638</v>
      </c>
      <c r="E189" s="37">
        <f t="shared" si="25"/>
        <v>26993.487418895395</v>
      </c>
      <c r="F189" s="38">
        <f t="shared" si="26"/>
        <v>0.88604177143527385</v>
      </c>
      <c r="G189" s="39">
        <f t="shared" si="27"/>
        <v>2083.0598115427033</v>
      </c>
      <c r="H189" s="39">
        <f t="shared" si="28"/>
        <v>148.8343413985807</v>
      </c>
      <c r="I189" s="37">
        <f t="shared" si="29"/>
        <v>2231.8941529412841</v>
      </c>
      <c r="J189" s="40">
        <f t="shared" si="30"/>
        <v>-348.71845299760145</v>
      </c>
      <c r="K189" s="37">
        <f t="shared" si="31"/>
        <v>1883.1756999436827</v>
      </c>
      <c r="L189" s="37">
        <f t="shared" si="32"/>
        <v>28206678.30487195</v>
      </c>
      <c r="M189" s="37">
        <f t="shared" si="33"/>
        <v>23799574.495888263</v>
      </c>
      <c r="N189" s="41">
        <f>'jan-sep'!M189</f>
        <v>18590287.750616048</v>
      </c>
      <c r="O189" s="41">
        <f t="shared" si="34"/>
        <v>5209286.7452722155</v>
      </c>
    </row>
    <row r="190" spans="1:15" s="34" customFormat="1" x14ac:dyDescent="0.2">
      <c r="A190" s="33">
        <v>1133</v>
      </c>
      <c r="B190" s="34" t="s">
        <v>264</v>
      </c>
      <c r="C190" s="36">
        <v>94516170</v>
      </c>
      <c r="D190" s="36">
        <v>2723</v>
      </c>
      <c r="E190" s="37">
        <f t="shared" si="25"/>
        <v>34710.308483290486</v>
      </c>
      <c r="F190" s="38">
        <f t="shared" si="26"/>
        <v>1.1393408616802592</v>
      </c>
      <c r="G190" s="39">
        <f t="shared" si="27"/>
        <v>-2547.0328270943514</v>
      </c>
      <c r="H190" s="39">
        <f t="shared" si="28"/>
        <v>0</v>
      </c>
      <c r="I190" s="37">
        <f t="shared" si="29"/>
        <v>-2547.0328270943514</v>
      </c>
      <c r="J190" s="40">
        <f t="shared" si="30"/>
        <v>-348.71845299760145</v>
      </c>
      <c r="K190" s="37">
        <f t="shared" si="31"/>
        <v>-2895.751280091953</v>
      </c>
      <c r="L190" s="37">
        <f t="shared" si="32"/>
        <v>-6935570.3881779192</v>
      </c>
      <c r="M190" s="37">
        <f t="shared" si="33"/>
        <v>-7885130.7356903879</v>
      </c>
      <c r="N190" s="41">
        <f>'jan-sep'!M190</f>
        <v>-11686279.038062043</v>
      </c>
      <c r="O190" s="41">
        <f t="shared" si="34"/>
        <v>3801148.3023716556</v>
      </c>
    </row>
    <row r="191" spans="1:15" s="34" customFormat="1" x14ac:dyDescent="0.2">
      <c r="A191" s="33">
        <v>1134</v>
      </c>
      <c r="B191" s="34" t="s">
        <v>265</v>
      </c>
      <c r="C191" s="36">
        <v>152918014</v>
      </c>
      <c r="D191" s="36">
        <v>3849</v>
      </c>
      <c r="E191" s="37">
        <f t="shared" si="25"/>
        <v>39729.283969862299</v>
      </c>
      <c r="F191" s="38">
        <f t="shared" si="26"/>
        <v>1.3040851150589241</v>
      </c>
      <c r="G191" s="39">
        <f t="shared" si="27"/>
        <v>-5558.4181190374393</v>
      </c>
      <c r="H191" s="39">
        <f t="shared" si="28"/>
        <v>0</v>
      </c>
      <c r="I191" s="37">
        <f t="shared" si="29"/>
        <v>-5558.4181190374393</v>
      </c>
      <c r="J191" s="40">
        <f t="shared" si="30"/>
        <v>-348.71845299760145</v>
      </c>
      <c r="K191" s="37">
        <f t="shared" si="31"/>
        <v>-5907.1365720350404</v>
      </c>
      <c r="L191" s="37">
        <f t="shared" si="32"/>
        <v>-21394351.340175103</v>
      </c>
      <c r="M191" s="37">
        <f t="shared" si="33"/>
        <v>-22736568.665762872</v>
      </c>
      <c r="N191" s="41">
        <f>'jan-sep'!M191</f>
        <v>-24526385.656298496</v>
      </c>
      <c r="O191" s="41">
        <f t="shared" si="34"/>
        <v>1789816.9905356243</v>
      </c>
    </row>
    <row r="192" spans="1:15" s="34" customFormat="1" x14ac:dyDescent="0.2">
      <c r="A192" s="33">
        <v>1135</v>
      </c>
      <c r="B192" s="34" t="s">
        <v>266</v>
      </c>
      <c r="C192" s="36">
        <v>132177919</v>
      </c>
      <c r="D192" s="36">
        <v>4663</v>
      </c>
      <c r="E192" s="37">
        <f t="shared" si="25"/>
        <v>28346.111730645509</v>
      </c>
      <c r="F192" s="38">
        <f t="shared" si="26"/>
        <v>0.9304406896880727</v>
      </c>
      <c r="G192" s="39">
        <f t="shared" si="27"/>
        <v>1271.4852244926346</v>
      </c>
      <c r="H192" s="39">
        <f t="shared" si="28"/>
        <v>0</v>
      </c>
      <c r="I192" s="37">
        <f t="shared" si="29"/>
        <v>1271.4852244926346</v>
      </c>
      <c r="J192" s="40">
        <f t="shared" si="30"/>
        <v>-348.71845299760145</v>
      </c>
      <c r="K192" s="37">
        <f t="shared" si="31"/>
        <v>922.76677149503325</v>
      </c>
      <c r="L192" s="37">
        <f t="shared" si="32"/>
        <v>5928935.6018091552</v>
      </c>
      <c r="M192" s="37">
        <f t="shared" si="33"/>
        <v>4302861.4554813402</v>
      </c>
      <c r="N192" s="41">
        <f>'jan-sep'!M192</f>
        <v>-1070068.5881319582</v>
      </c>
      <c r="O192" s="41">
        <f t="shared" si="34"/>
        <v>5372930.0436132979</v>
      </c>
    </row>
    <row r="193" spans="1:15" s="34" customFormat="1" x14ac:dyDescent="0.2">
      <c r="A193" s="33">
        <v>1141</v>
      </c>
      <c r="B193" s="34" t="s">
        <v>267</v>
      </c>
      <c r="C193" s="36">
        <v>89635834</v>
      </c>
      <c r="D193" s="36">
        <v>3197</v>
      </c>
      <c r="E193" s="37">
        <f t="shared" si="25"/>
        <v>28037.483265561463</v>
      </c>
      <c r="F193" s="38">
        <f t="shared" si="26"/>
        <v>0.92031018273745913</v>
      </c>
      <c r="G193" s="39">
        <f t="shared" si="27"/>
        <v>1456.6623035430623</v>
      </c>
      <c r="H193" s="39">
        <f t="shared" si="28"/>
        <v>0</v>
      </c>
      <c r="I193" s="37">
        <f t="shared" si="29"/>
        <v>1456.6623035430623</v>
      </c>
      <c r="J193" s="40">
        <f t="shared" si="30"/>
        <v>-348.71845299760145</v>
      </c>
      <c r="K193" s="37">
        <f t="shared" si="31"/>
        <v>1107.9438505454609</v>
      </c>
      <c r="L193" s="37">
        <f t="shared" si="32"/>
        <v>4656949.3844271703</v>
      </c>
      <c r="M193" s="37">
        <f t="shared" si="33"/>
        <v>3542096.4901938387</v>
      </c>
      <c r="N193" s="41">
        <f>'jan-sep'!M193</f>
        <v>2675179.3883641749</v>
      </c>
      <c r="O193" s="41">
        <f t="shared" si="34"/>
        <v>866917.10182966385</v>
      </c>
    </row>
    <row r="194" spans="1:15" s="34" customFormat="1" x14ac:dyDescent="0.2">
      <c r="A194" s="33">
        <v>1142</v>
      </c>
      <c r="B194" s="34" t="s">
        <v>268</v>
      </c>
      <c r="C194" s="36">
        <v>153356135</v>
      </c>
      <c r="D194" s="36">
        <v>4849</v>
      </c>
      <c r="E194" s="37">
        <f t="shared" si="25"/>
        <v>31626.342544854608</v>
      </c>
      <c r="F194" s="38">
        <f t="shared" si="26"/>
        <v>1.0381119022378045</v>
      </c>
      <c r="G194" s="39">
        <f t="shared" si="27"/>
        <v>-696.6532640328245</v>
      </c>
      <c r="H194" s="39">
        <f t="shared" si="28"/>
        <v>0</v>
      </c>
      <c r="I194" s="37">
        <f t="shared" si="29"/>
        <v>-696.6532640328245</v>
      </c>
      <c r="J194" s="40">
        <f t="shared" si="30"/>
        <v>-348.71845299760145</v>
      </c>
      <c r="K194" s="37">
        <f t="shared" si="31"/>
        <v>-1045.371717030426</v>
      </c>
      <c r="L194" s="37">
        <f t="shared" si="32"/>
        <v>-3378071.6772951661</v>
      </c>
      <c r="M194" s="37">
        <f t="shared" si="33"/>
        <v>-5069007.4558805358</v>
      </c>
      <c r="N194" s="41">
        <f>'jan-sep'!M194</f>
        <v>-3298960.2511798902</v>
      </c>
      <c r="O194" s="41">
        <f t="shared" si="34"/>
        <v>-1770047.2047006455</v>
      </c>
    </row>
    <row r="195" spans="1:15" s="34" customFormat="1" x14ac:dyDescent="0.2">
      <c r="A195" s="33">
        <v>1144</v>
      </c>
      <c r="B195" s="34" t="s">
        <v>269</v>
      </c>
      <c r="C195" s="36">
        <v>14666835</v>
      </c>
      <c r="D195" s="36">
        <v>542</v>
      </c>
      <c r="E195" s="37">
        <f t="shared" si="25"/>
        <v>27060.581180811809</v>
      </c>
      <c r="F195" s="38">
        <f t="shared" si="26"/>
        <v>0.88824407581848086</v>
      </c>
      <c r="G195" s="39">
        <f t="shared" si="27"/>
        <v>2042.8035543928547</v>
      </c>
      <c r="H195" s="39">
        <f t="shared" si="28"/>
        <v>125.35152472783574</v>
      </c>
      <c r="I195" s="37">
        <f t="shared" si="29"/>
        <v>2168.1550791206905</v>
      </c>
      <c r="J195" s="40">
        <f t="shared" si="30"/>
        <v>-348.71845299760145</v>
      </c>
      <c r="K195" s="37">
        <f t="shared" si="31"/>
        <v>1819.4366261230891</v>
      </c>
      <c r="L195" s="37">
        <f t="shared" si="32"/>
        <v>1175140.0528834143</v>
      </c>
      <c r="M195" s="37">
        <f t="shared" si="33"/>
        <v>986134.65135871433</v>
      </c>
      <c r="N195" s="41">
        <f>'jan-sep'!M195</f>
        <v>741762.46090630535</v>
      </c>
      <c r="O195" s="41">
        <f t="shared" si="34"/>
        <v>244372.19045240898</v>
      </c>
    </row>
    <row r="196" spans="1:15" s="34" customFormat="1" x14ac:dyDescent="0.2">
      <c r="A196" s="33">
        <v>1145</v>
      </c>
      <c r="B196" s="34" t="s">
        <v>270</v>
      </c>
      <c r="C196" s="36">
        <v>21247448</v>
      </c>
      <c r="D196" s="36">
        <v>844</v>
      </c>
      <c r="E196" s="37">
        <f t="shared" si="25"/>
        <v>25174.701421800946</v>
      </c>
      <c r="F196" s="38">
        <f t="shared" si="26"/>
        <v>0.82634143180449404</v>
      </c>
      <c r="G196" s="39">
        <f t="shared" si="27"/>
        <v>3174.3314097993721</v>
      </c>
      <c r="H196" s="39">
        <f t="shared" si="28"/>
        <v>785.40944038163752</v>
      </c>
      <c r="I196" s="37">
        <f t="shared" si="29"/>
        <v>3959.7408501810096</v>
      </c>
      <c r="J196" s="40">
        <f t="shared" si="30"/>
        <v>-348.71845299760145</v>
      </c>
      <c r="K196" s="37">
        <f t="shared" si="31"/>
        <v>3611.022397183408</v>
      </c>
      <c r="L196" s="37">
        <f t="shared" si="32"/>
        <v>3342021.2775527723</v>
      </c>
      <c r="M196" s="37">
        <f t="shared" si="33"/>
        <v>3047702.9032227965</v>
      </c>
      <c r="N196" s="41">
        <f>'jan-sep'!M196</f>
        <v>2199645.5686437679</v>
      </c>
      <c r="O196" s="41">
        <f t="shared" si="34"/>
        <v>848057.33457902865</v>
      </c>
    </row>
    <row r="197" spans="1:15" s="34" customFormat="1" x14ac:dyDescent="0.2">
      <c r="A197" s="33">
        <v>1146</v>
      </c>
      <c r="B197" s="34" t="s">
        <v>271</v>
      </c>
      <c r="C197" s="36">
        <v>295909902</v>
      </c>
      <c r="D197" s="36">
        <v>11023</v>
      </c>
      <c r="E197" s="37">
        <f t="shared" si="25"/>
        <v>26844.770207747439</v>
      </c>
      <c r="F197" s="38">
        <f t="shared" si="26"/>
        <v>0.88116023615368555</v>
      </c>
      <c r="G197" s="39">
        <f t="shared" si="27"/>
        <v>2172.2901382314767</v>
      </c>
      <c r="H197" s="39">
        <f t="shared" si="28"/>
        <v>200.88536530036527</v>
      </c>
      <c r="I197" s="37">
        <f t="shared" si="29"/>
        <v>2373.175503531842</v>
      </c>
      <c r="J197" s="40">
        <f t="shared" si="30"/>
        <v>-348.71845299760145</v>
      </c>
      <c r="K197" s="37">
        <f t="shared" si="31"/>
        <v>2024.4570505342406</v>
      </c>
      <c r="L197" s="37">
        <f t="shared" si="32"/>
        <v>26159513.575431492</v>
      </c>
      <c r="M197" s="37">
        <f t="shared" si="33"/>
        <v>22315590.068038933</v>
      </c>
      <c r="N197" s="41">
        <f>'jan-sep'!M197</f>
        <v>20390490.882417366</v>
      </c>
      <c r="O197" s="41">
        <f t="shared" si="34"/>
        <v>1925099.1856215671</v>
      </c>
    </row>
    <row r="198" spans="1:15" s="34" customFormat="1" x14ac:dyDescent="0.2">
      <c r="A198" s="33">
        <v>1149</v>
      </c>
      <c r="B198" s="34" t="s">
        <v>272</v>
      </c>
      <c r="C198" s="36">
        <v>1086207675</v>
      </c>
      <c r="D198" s="36">
        <v>42243</v>
      </c>
      <c r="E198" s="37">
        <f t="shared" si="25"/>
        <v>25713.31759108018</v>
      </c>
      <c r="F198" s="38">
        <f t="shared" si="26"/>
        <v>0.8440211194026882</v>
      </c>
      <c r="G198" s="39">
        <f t="shared" si="27"/>
        <v>2851.1617082318321</v>
      </c>
      <c r="H198" s="39">
        <f t="shared" si="28"/>
        <v>596.89378113390569</v>
      </c>
      <c r="I198" s="37">
        <f t="shared" si="29"/>
        <v>3448.0554893657377</v>
      </c>
      <c r="J198" s="40">
        <f t="shared" si="30"/>
        <v>-348.71845299760145</v>
      </c>
      <c r="K198" s="37">
        <f t="shared" si="31"/>
        <v>3099.3370363681361</v>
      </c>
      <c r="L198" s="37">
        <f t="shared" si="32"/>
        <v>145656208.03727686</v>
      </c>
      <c r="M198" s="37">
        <f t="shared" si="33"/>
        <v>130925294.42729917</v>
      </c>
      <c r="N198" s="41">
        <f>'jan-sep'!M198</f>
        <v>98905891.507131219</v>
      </c>
      <c r="O198" s="41">
        <f t="shared" si="34"/>
        <v>32019402.920167953</v>
      </c>
    </row>
    <row r="199" spans="1:15" s="34" customFormat="1" x14ac:dyDescent="0.2">
      <c r="A199" s="33">
        <v>1151</v>
      </c>
      <c r="B199" s="34" t="s">
        <v>273</v>
      </c>
      <c r="C199" s="36">
        <v>5449136</v>
      </c>
      <c r="D199" s="36">
        <v>208</v>
      </c>
      <c r="E199" s="37">
        <f t="shared" si="25"/>
        <v>26197.76923076923</v>
      </c>
      <c r="F199" s="38">
        <f t="shared" si="26"/>
        <v>0.8599228953512208</v>
      </c>
      <c r="G199" s="39">
        <f t="shared" si="27"/>
        <v>2560.4907244184019</v>
      </c>
      <c r="H199" s="39">
        <f t="shared" si="28"/>
        <v>427.33570724273812</v>
      </c>
      <c r="I199" s="37">
        <f t="shared" si="29"/>
        <v>2987.8264316611398</v>
      </c>
      <c r="J199" s="40">
        <f t="shared" si="30"/>
        <v>-348.71845299760145</v>
      </c>
      <c r="K199" s="37">
        <f t="shared" si="31"/>
        <v>2639.1079786635382</v>
      </c>
      <c r="L199" s="37">
        <f t="shared" si="32"/>
        <v>621467.89778551704</v>
      </c>
      <c r="M199" s="37">
        <f t="shared" si="33"/>
        <v>548934.45956201595</v>
      </c>
      <c r="N199" s="41">
        <f>'jan-sep'!M199</f>
        <v>519263.2427463319</v>
      </c>
      <c r="O199" s="41">
        <f t="shared" si="34"/>
        <v>29671.216815684049</v>
      </c>
    </row>
    <row r="200" spans="1:15" s="34" customFormat="1" x14ac:dyDescent="0.2">
      <c r="A200" s="33">
        <v>1160</v>
      </c>
      <c r="B200" s="34" t="s">
        <v>274</v>
      </c>
      <c r="C200" s="36">
        <v>275506128</v>
      </c>
      <c r="D200" s="36">
        <v>8793</v>
      </c>
      <c r="E200" s="37">
        <f t="shared" si="25"/>
        <v>31332.438075742066</v>
      </c>
      <c r="F200" s="38">
        <f t="shared" si="26"/>
        <v>1.0284646998439808</v>
      </c>
      <c r="G200" s="39">
        <f t="shared" si="27"/>
        <v>-520.31058256529934</v>
      </c>
      <c r="H200" s="39">
        <f t="shared" si="28"/>
        <v>0</v>
      </c>
      <c r="I200" s="37">
        <f t="shared" si="29"/>
        <v>-520.31058256529934</v>
      </c>
      <c r="J200" s="40">
        <f t="shared" si="30"/>
        <v>-348.71845299760145</v>
      </c>
      <c r="K200" s="37">
        <f t="shared" si="31"/>
        <v>-869.02903556290084</v>
      </c>
      <c r="L200" s="37">
        <f t="shared" si="32"/>
        <v>-4575090.9524966767</v>
      </c>
      <c r="M200" s="37">
        <f t="shared" si="33"/>
        <v>-7641372.3097045869</v>
      </c>
      <c r="N200" s="41">
        <f>'jan-sep'!M200</f>
        <v>-3736067.4869921259</v>
      </c>
      <c r="O200" s="41">
        <f t="shared" si="34"/>
        <v>-3905304.822712461</v>
      </c>
    </row>
    <row r="201" spans="1:15" s="34" customFormat="1" x14ac:dyDescent="0.2">
      <c r="A201" s="33">
        <v>1201</v>
      </c>
      <c r="B201" s="34" t="s">
        <v>275</v>
      </c>
      <c r="C201" s="36">
        <v>9070952985</v>
      </c>
      <c r="D201" s="36">
        <v>279792</v>
      </c>
      <c r="E201" s="37">
        <f t="shared" ref="E201:E264" si="35">(C201)/D201</f>
        <v>32420.344345084919</v>
      </c>
      <c r="F201" s="38">
        <f t="shared" ref="F201:F264" si="36">IF(ISNUMBER(C201),E201/E$435,"")</f>
        <v>1.0641744391261061</v>
      </c>
      <c r="G201" s="39">
        <f t="shared" ref="G201:G264" si="37">(E$435-E201)*0.6</f>
        <v>-1173.0543441710113</v>
      </c>
      <c r="H201" s="39">
        <f t="shared" ref="H201:H264" si="38">IF(E201&gt;=E$435*0.9,0,IF(E201&lt;0.9*E$435,(E$435*0.9-E201)*0.35))</f>
        <v>0</v>
      </c>
      <c r="I201" s="37">
        <f t="shared" ref="I201:I264" si="39">G201+H201</f>
        <v>-1173.0543441710113</v>
      </c>
      <c r="J201" s="40">
        <f t="shared" ref="J201:J264" si="40">I$437</f>
        <v>-348.71845299760145</v>
      </c>
      <c r="K201" s="37">
        <f t="shared" ref="K201:K264" si="41">I201+J201</f>
        <v>-1521.7727971686127</v>
      </c>
      <c r="L201" s="37">
        <f t="shared" ref="L201:L264" si="42">(I201*D201)</f>
        <v>-328211221.06429559</v>
      </c>
      <c r="M201" s="37">
        <f t="shared" ref="M201:M264" si="43">(K201*D201)</f>
        <v>-425779854.46540046</v>
      </c>
      <c r="N201" s="41">
        <f>'jan-sep'!M201</f>
        <v>-319177948.3758558</v>
      </c>
      <c r="O201" s="41">
        <f t="shared" ref="O201:O264" si="44">M201-N201</f>
        <v>-106601906.08954465</v>
      </c>
    </row>
    <row r="202" spans="1:15" s="34" customFormat="1" x14ac:dyDescent="0.2">
      <c r="A202" s="33">
        <v>1211</v>
      </c>
      <c r="B202" s="34" t="s">
        <v>276</v>
      </c>
      <c r="C202" s="36">
        <v>105894751</v>
      </c>
      <c r="D202" s="36">
        <v>4083</v>
      </c>
      <c r="E202" s="37">
        <f t="shared" si="35"/>
        <v>25935.525593926035</v>
      </c>
      <c r="F202" s="38">
        <f t="shared" si="36"/>
        <v>0.85131493695998595</v>
      </c>
      <c r="G202" s="39">
        <f t="shared" si="37"/>
        <v>2717.8369065243191</v>
      </c>
      <c r="H202" s="39">
        <f t="shared" si="38"/>
        <v>519.12098013785646</v>
      </c>
      <c r="I202" s="37">
        <f t="shared" si="39"/>
        <v>3236.9578866621755</v>
      </c>
      <c r="J202" s="40">
        <f t="shared" si="40"/>
        <v>-348.71845299760145</v>
      </c>
      <c r="K202" s="37">
        <f t="shared" si="41"/>
        <v>2888.2394336645739</v>
      </c>
      <c r="L202" s="37">
        <f t="shared" si="42"/>
        <v>13216499.051241662</v>
      </c>
      <c r="M202" s="37">
        <f t="shared" si="43"/>
        <v>11792681.607652456</v>
      </c>
      <c r="N202" s="41">
        <f>'jan-sep'!M202</f>
        <v>9199931.7532849628</v>
      </c>
      <c r="O202" s="41">
        <f t="shared" si="44"/>
        <v>2592749.8543674927</v>
      </c>
    </row>
    <row r="203" spans="1:15" s="34" customFormat="1" x14ac:dyDescent="0.2">
      <c r="A203" s="33">
        <v>1216</v>
      </c>
      <c r="B203" s="34" t="s">
        <v>277</v>
      </c>
      <c r="C203" s="36">
        <v>140291420</v>
      </c>
      <c r="D203" s="36">
        <v>5721</v>
      </c>
      <c r="E203" s="37">
        <f t="shared" si="35"/>
        <v>24522.184932704073</v>
      </c>
      <c r="F203" s="38">
        <f t="shared" si="36"/>
        <v>0.80492304829153571</v>
      </c>
      <c r="G203" s="39">
        <f t="shared" si="37"/>
        <v>3565.8413032574963</v>
      </c>
      <c r="H203" s="39">
        <f t="shared" si="38"/>
        <v>1013.7902115655432</v>
      </c>
      <c r="I203" s="37">
        <f t="shared" si="39"/>
        <v>4579.6315148230397</v>
      </c>
      <c r="J203" s="40">
        <f t="shared" si="40"/>
        <v>-348.71845299760145</v>
      </c>
      <c r="K203" s="37">
        <f t="shared" si="41"/>
        <v>4230.9130618254385</v>
      </c>
      <c r="L203" s="37">
        <f t="shared" si="42"/>
        <v>26200071.896302611</v>
      </c>
      <c r="M203" s="37">
        <f t="shared" si="43"/>
        <v>24205053.626703333</v>
      </c>
      <c r="N203" s="41">
        <f>'jan-sep'!M203</f>
        <v>18367404.783662323</v>
      </c>
      <c r="O203" s="41">
        <f t="shared" si="44"/>
        <v>5837648.8430410102</v>
      </c>
    </row>
    <row r="204" spans="1:15" s="34" customFormat="1" x14ac:dyDescent="0.2">
      <c r="A204" s="33">
        <v>1219</v>
      </c>
      <c r="B204" s="34" t="s">
        <v>278</v>
      </c>
      <c r="C204" s="36">
        <v>295179890</v>
      </c>
      <c r="D204" s="36">
        <v>11902</v>
      </c>
      <c r="E204" s="37">
        <f t="shared" si="35"/>
        <v>24800.864560578055</v>
      </c>
      <c r="F204" s="38">
        <f t="shared" si="36"/>
        <v>0.8140705062436171</v>
      </c>
      <c r="G204" s="39">
        <f t="shared" si="37"/>
        <v>3398.6335265331072</v>
      </c>
      <c r="H204" s="39">
        <f t="shared" si="38"/>
        <v>916.25234180964958</v>
      </c>
      <c r="I204" s="37">
        <f t="shared" si="39"/>
        <v>4314.885868342757</v>
      </c>
      <c r="J204" s="40">
        <f t="shared" si="40"/>
        <v>-348.71845299760145</v>
      </c>
      <c r="K204" s="37">
        <f t="shared" si="41"/>
        <v>3966.1674153451554</v>
      </c>
      <c r="L204" s="37">
        <f t="shared" si="42"/>
        <v>51355771.605015494</v>
      </c>
      <c r="M204" s="37">
        <f t="shared" si="43"/>
        <v>47205324.577438042</v>
      </c>
      <c r="N204" s="41">
        <f>'jan-sep'!M204</f>
        <v>21633750.660898272</v>
      </c>
      <c r="O204" s="41">
        <f t="shared" si="44"/>
        <v>25571573.91653977</v>
      </c>
    </row>
    <row r="205" spans="1:15" s="34" customFormat="1" x14ac:dyDescent="0.2">
      <c r="A205" s="33">
        <v>1221</v>
      </c>
      <c r="B205" s="34" t="s">
        <v>279</v>
      </c>
      <c r="C205" s="36">
        <v>515927195</v>
      </c>
      <c r="D205" s="36">
        <v>18780</v>
      </c>
      <c r="E205" s="37">
        <f t="shared" si="35"/>
        <v>27472.161608093716</v>
      </c>
      <c r="F205" s="38">
        <f t="shared" si="36"/>
        <v>0.90175390673501798</v>
      </c>
      <c r="G205" s="39">
        <f t="shared" si="37"/>
        <v>1795.8552980237102</v>
      </c>
      <c r="H205" s="39">
        <f t="shared" si="38"/>
        <v>0</v>
      </c>
      <c r="I205" s="37">
        <f t="shared" si="39"/>
        <v>1795.8552980237102</v>
      </c>
      <c r="J205" s="40">
        <f t="shared" si="40"/>
        <v>-348.71845299760145</v>
      </c>
      <c r="K205" s="37">
        <f t="shared" si="41"/>
        <v>1447.1368450261089</v>
      </c>
      <c r="L205" s="37">
        <f t="shared" si="42"/>
        <v>33726162.496885277</v>
      </c>
      <c r="M205" s="37">
        <f t="shared" si="43"/>
        <v>27177229.949590325</v>
      </c>
      <c r="N205" s="41">
        <f>'jan-sep'!M205</f>
        <v>17540510.376127373</v>
      </c>
      <c r="O205" s="41">
        <f t="shared" si="44"/>
        <v>9636719.5734629519</v>
      </c>
    </row>
    <row r="206" spans="1:15" s="34" customFormat="1" x14ac:dyDescent="0.2">
      <c r="A206" s="33">
        <v>1222</v>
      </c>
      <c r="B206" s="34" t="s">
        <v>280</v>
      </c>
      <c r="C206" s="36">
        <v>81280088</v>
      </c>
      <c r="D206" s="36">
        <v>3194</v>
      </c>
      <c r="E206" s="37">
        <f t="shared" si="35"/>
        <v>25447.742016280525</v>
      </c>
      <c r="F206" s="38">
        <f t="shared" si="36"/>
        <v>0.83530379254922238</v>
      </c>
      <c r="G206" s="39">
        <f t="shared" si="37"/>
        <v>3010.5070531116253</v>
      </c>
      <c r="H206" s="39">
        <f t="shared" si="38"/>
        <v>689.84523231378512</v>
      </c>
      <c r="I206" s="37">
        <f t="shared" si="39"/>
        <v>3700.3522854254106</v>
      </c>
      <c r="J206" s="40">
        <f t="shared" si="40"/>
        <v>-348.71845299760145</v>
      </c>
      <c r="K206" s="37">
        <f t="shared" si="41"/>
        <v>3351.633832427809</v>
      </c>
      <c r="L206" s="37">
        <f t="shared" si="42"/>
        <v>11818925.199648762</v>
      </c>
      <c r="M206" s="37">
        <f t="shared" si="43"/>
        <v>10705118.460774422</v>
      </c>
      <c r="N206" s="41">
        <f>'jan-sep'!M206</f>
        <v>6931810.9934220267</v>
      </c>
      <c r="O206" s="41">
        <f t="shared" si="44"/>
        <v>3773307.4673523949</v>
      </c>
    </row>
    <row r="207" spans="1:15" s="34" customFormat="1" x14ac:dyDescent="0.2">
      <c r="A207" s="33">
        <v>1223</v>
      </c>
      <c r="B207" s="34" t="s">
        <v>281</v>
      </c>
      <c r="C207" s="36">
        <v>90555457</v>
      </c>
      <c r="D207" s="36">
        <v>2857</v>
      </c>
      <c r="E207" s="37">
        <f t="shared" si="35"/>
        <v>31695.994749737485</v>
      </c>
      <c r="F207" s="38">
        <f t="shared" si="36"/>
        <v>1.0403981856676217</v>
      </c>
      <c r="G207" s="39">
        <f t="shared" si="37"/>
        <v>-738.44458696255094</v>
      </c>
      <c r="H207" s="39">
        <f t="shared" si="38"/>
        <v>0</v>
      </c>
      <c r="I207" s="37">
        <f t="shared" si="39"/>
        <v>-738.44458696255094</v>
      </c>
      <c r="J207" s="40">
        <f t="shared" si="40"/>
        <v>-348.71845299760145</v>
      </c>
      <c r="K207" s="37">
        <f t="shared" si="41"/>
        <v>-1087.1630399601524</v>
      </c>
      <c r="L207" s="37">
        <f t="shared" si="42"/>
        <v>-2109736.1849520081</v>
      </c>
      <c r="M207" s="37">
        <f t="shared" si="43"/>
        <v>-3106024.8051661556</v>
      </c>
      <c r="N207" s="41">
        <f>'jan-sep'!M207</f>
        <v>-1175791.4533761505</v>
      </c>
      <c r="O207" s="41">
        <f t="shared" si="44"/>
        <v>-1930233.3517900051</v>
      </c>
    </row>
    <row r="208" spans="1:15" s="34" customFormat="1" x14ac:dyDescent="0.2">
      <c r="A208" s="33">
        <v>1224</v>
      </c>
      <c r="B208" s="34" t="s">
        <v>282</v>
      </c>
      <c r="C208" s="36">
        <v>357219594</v>
      </c>
      <c r="D208" s="36">
        <v>13180</v>
      </c>
      <c r="E208" s="37">
        <f t="shared" si="35"/>
        <v>27103.15584218513</v>
      </c>
      <c r="F208" s="38">
        <f t="shared" si="36"/>
        <v>0.88964155839626247</v>
      </c>
      <c r="G208" s="39">
        <f t="shared" si="37"/>
        <v>2017.2587575688622</v>
      </c>
      <c r="H208" s="39">
        <f t="shared" si="38"/>
        <v>110.45039324717345</v>
      </c>
      <c r="I208" s="37">
        <f t="shared" si="39"/>
        <v>2127.7091508160356</v>
      </c>
      <c r="J208" s="40">
        <f t="shared" si="40"/>
        <v>-348.71845299760145</v>
      </c>
      <c r="K208" s="37">
        <f t="shared" si="41"/>
        <v>1778.9906978184342</v>
      </c>
      <c r="L208" s="37">
        <f t="shared" si="42"/>
        <v>28043206.607755348</v>
      </c>
      <c r="M208" s="37">
        <f t="shared" si="43"/>
        <v>23447097.397246964</v>
      </c>
      <c r="N208" s="41">
        <f>'jan-sep'!M208</f>
        <v>14710889.547463192</v>
      </c>
      <c r="O208" s="41">
        <f t="shared" si="44"/>
        <v>8736207.8497837726</v>
      </c>
    </row>
    <row r="209" spans="1:15" s="34" customFormat="1" x14ac:dyDescent="0.2">
      <c r="A209" s="33">
        <v>1227</v>
      </c>
      <c r="B209" s="34" t="s">
        <v>283</v>
      </c>
      <c r="C209" s="36">
        <v>29856488</v>
      </c>
      <c r="D209" s="36">
        <v>1096</v>
      </c>
      <c r="E209" s="37">
        <f t="shared" si="35"/>
        <v>27241.321167883212</v>
      </c>
      <c r="F209" s="38">
        <f t="shared" si="36"/>
        <v>0.89417673564226618</v>
      </c>
      <c r="G209" s="39">
        <f t="shared" si="37"/>
        <v>1934.3595621500126</v>
      </c>
      <c r="H209" s="39">
        <f t="shared" si="38"/>
        <v>62.092529252844535</v>
      </c>
      <c r="I209" s="37">
        <f t="shared" si="39"/>
        <v>1996.4520914028571</v>
      </c>
      <c r="J209" s="40">
        <f t="shared" si="40"/>
        <v>-348.71845299760145</v>
      </c>
      <c r="K209" s="37">
        <f t="shared" si="41"/>
        <v>1647.7336384052558</v>
      </c>
      <c r="L209" s="37">
        <f t="shared" si="42"/>
        <v>2188111.4921775316</v>
      </c>
      <c r="M209" s="37">
        <f t="shared" si="43"/>
        <v>1805916.0676921604</v>
      </c>
      <c r="N209" s="41">
        <f>'jan-sep'!M209</f>
        <v>1485422.8694710541</v>
      </c>
      <c r="O209" s="41">
        <f t="shared" si="44"/>
        <v>320493.19822110632</v>
      </c>
    </row>
    <row r="210" spans="1:15" s="34" customFormat="1" x14ac:dyDescent="0.2">
      <c r="A210" s="33">
        <v>1228</v>
      </c>
      <c r="B210" s="34" t="s">
        <v>284</v>
      </c>
      <c r="C210" s="36">
        <v>218131981</v>
      </c>
      <c r="D210" s="36">
        <v>6835</v>
      </c>
      <c r="E210" s="37">
        <f t="shared" si="35"/>
        <v>31913.969422092174</v>
      </c>
      <c r="F210" s="38">
        <f t="shared" si="36"/>
        <v>1.0475530472023331</v>
      </c>
      <c r="G210" s="39">
        <f t="shared" si="37"/>
        <v>-869.22939037536412</v>
      </c>
      <c r="H210" s="39">
        <f t="shared" si="38"/>
        <v>0</v>
      </c>
      <c r="I210" s="37">
        <f t="shared" si="39"/>
        <v>-869.22939037536412</v>
      </c>
      <c r="J210" s="40">
        <f t="shared" si="40"/>
        <v>-348.71845299760145</v>
      </c>
      <c r="K210" s="37">
        <f t="shared" si="41"/>
        <v>-1217.9478433729655</v>
      </c>
      <c r="L210" s="37">
        <f t="shared" si="42"/>
        <v>-5941182.8832156137</v>
      </c>
      <c r="M210" s="37">
        <f t="shared" si="43"/>
        <v>-8324673.5094542196</v>
      </c>
      <c r="N210" s="41">
        <f>'jan-sep'!M210</f>
        <v>-9006242.1050143428</v>
      </c>
      <c r="O210" s="41">
        <f t="shared" si="44"/>
        <v>681568.59556012321</v>
      </c>
    </row>
    <row r="211" spans="1:15" s="34" customFormat="1" x14ac:dyDescent="0.2">
      <c r="A211" s="33">
        <v>1231</v>
      </c>
      <c r="B211" s="34" t="s">
        <v>285</v>
      </c>
      <c r="C211" s="36">
        <v>86543009</v>
      </c>
      <c r="D211" s="36">
        <v>3363</v>
      </c>
      <c r="E211" s="37">
        <f t="shared" si="35"/>
        <v>25733.871245911389</v>
      </c>
      <c r="F211" s="38">
        <f t="shared" si="36"/>
        <v>0.8446957783103537</v>
      </c>
      <c r="G211" s="39">
        <f t="shared" si="37"/>
        <v>2838.8295153331069</v>
      </c>
      <c r="H211" s="39">
        <f t="shared" si="38"/>
        <v>589.70000194298279</v>
      </c>
      <c r="I211" s="37">
        <f t="shared" si="39"/>
        <v>3428.5295172760898</v>
      </c>
      <c r="J211" s="40">
        <f t="shared" si="40"/>
        <v>-348.71845299760145</v>
      </c>
      <c r="K211" s="37">
        <f t="shared" si="41"/>
        <v>3079.8110642784882</v>
      </c>
      <c r="L211" s="37">
        <f t="shared" si="42"/>
        <v>11530144.766599489</v>
      </c>
      <c r="M211" s="37">
        <f t="shared" si="43"/>
        <v>10357404.609168556</v>
      </c>
      <c r="N211" s="41">
        <f>'jan-sep'!M211</f>
        <v>8037406.8937784312</v>
      </c>
      <c r="O211" s="41">
        <f t="shared" si="44"/>
        <v>2319997.7153901244</v>
      </c>
    </row>
    <row r="212" spans="1:15" s="34" customFormat="1" x14ac:dyDescent="0.2">
      <c r="A212" s="33">
        <v>1232</v>
      </c>
      <c r="B212" s="34" t="s">
        <v>286</v>
      </c>
      <c r="C212" s="36">
        <v>56612190</v>
      </c>
      <c r="D212" s="36">
        <v>931</v>
      </c>
      <c r="E212" s="37">
        <f t="shared" si="35"/>
        <v>60807.937701396346</v>
      </c>
      <c r="F212" s="38">
        <f t="shared" si="36"/>
        <v>1.9959767332825704</v>
      </c>
      <c r="G212" s="39">
        <f t="shared" si="37"/>
        <v>-18205.610357957867</v>
      </c>
      <c r="H212" s="39">
        <f t="shared" si="38"/>
        <v>0</v>
      </c>
      <c r="I212" s="37">
        <f t="shared" si="39"/>
        <v>-18205.610357957867</v>
      </c>
      <c r="J212" s="40">
        <f t="shared" si="40"/>
        <v>-348.71845299760145</v>
      </c>
      <c r="K212" s="37">
        <f t="shared" si="41"/>
        <v>-18554.328810955467</v>
      </c>
      <c r="L212" s="37">
        <f t="shared" si="42"/>
        <v>-16949423.243258774</v>
      </c>
      <c r="M212" s="37">
        <f t="shared" si="43"/>
        <v>-17274080.122999541</v>
      </c>
      <c r="N212" s="41">
        <f>'jan-sep'!M212</f>
        <v>-15548328.839234581</v>
      </c>
      <c r="O212" s="41">
        <f t="shared" si="44"/>
        <v>-1725751.2837649602</v>
      </c>
    </row>
    <row r="213" spans="1:15" s="34" customFormat="1" x14ac:dyDescent="0.2">
      <c r="A213" s="33">
        <v>1233</v>
      </c>
      <c r="B213" s="34" t="s">
        <v>287</v>
      </c>
      <c r="C213" s="36">
        <v>35140000</v>
      </c>
      <c r="D213" s="36">
        <v>1117</v>
      </c>
      <c r="E213" s="37">
        <f t="shared" si="35"/>
        <v>31459.265890778872</v>
      </c>
      <c r="F213" s="38">
        <f t="shared" si="36"/>
        <v>1.032627731473003</v>
      </c>
      <c r="G213" s="39">
        <f t="shared" si="37"/>
        <v>-596.40727158738298</v>
      </c>
      <c r="H213" s="39">
        <f t="shared" si="38"/>
        <v>0</v>
      </c>
      <c r="I213" s="37">
        <f t="shared" si="39"/>
        <v>-596.40727158738298</v>
      </c>
      <c r="J213" s="40">
        <f t="shared" si="40"/>
        <v>-348.71845299760145</v>
      </c>
      <c r="K213" s="37">
        <f t="shared" si="41"/>
        <v>-945.12572458498448</v>
      </c>
      <c r="L213" s="37">
        <f t="shared" si="42"/>
        <v>-666186.92236310674</v>
      </c>
      <c r="M213" s="37">
        <f t="shared" si="43"/>
        <v>-1055705.4343614276</v>
      </c>
      <c r="N213" s="41">
        <f>'jan-sep'!M213</f>
        <v>-1618777.1022825215</v>
      </c>
      <c r="O213" s="41">
        <f t="shared" si="44"/>
        <v>563071.66792109399</v>
      </c>
    </row>
    <row r="214" spans="1:15" s="34" customFormat="1" x14ac:dyDescent="0.2">
      <c r="A214" s="33">
        <v>1234</v>
      </c>
      <c r="B214" s="34" t="s">
        <v>288</v>
      </c>
      <c r="C214" s="36">
        <v>22146828</v>
      </c>
      <c r="D214" s="36">
        <v>931</v>
      </c>
      <c r="E214" s="37">
        <f t="shared" si="35"/>
        <v>23788.214822771213</v>
      </c>
      <c r="F214" s="38">
        <f t="shared" si="36"/>
        <v>0.78083100837489172</v>
      </c>
      <c r="G214" s="39">
        <f t="shared" si="37"/>
        <v>4006.2233692172122</v>
      </c>
      <c r="H214" s="39">
        <f t="shared" si="38"/>
        <v>1270.6797500420441</v>
      </c>
      <c r="I214" s="37">
        <f t="shared" si="39"/>
        <v>5276.9031192592565</v>
      </c>
      <c r="J214" s="40">
        <f t="shared" si="40"/>
        <v>-348.71845299760145</v>
      </c>
      <c r="K214" s="37">
        <f t="shared" si="41"/>
        <v>4928.1846662616554</v>
      </c>
      <c r="L214" s="37">
        <f t="shared" si="42"/>
        <v>4912796.8040303681</v>
      </c>
      <c r="M214" s="37">
        <f t="shared" si="43"/>
        <v>4588139.9242896009</v>
      </c>
      <c r="N214" s="41">
        <f>'jan-sep'!M214</f>
        <v>3020634.7016674741</v>
      </c>
      <c r="O214" s="41">
        <f t="shared" si="44"/>
        <v>1567505.2226221268</v>
      </c>
    </row>
    <row r="215" spans="1:15" s="34" customFormat="1" x14ac:dyDescent="0.2">
      <c r="A215" s="33">
        <v>1235</v>
      </c>
      <c r="B215" s="34" t="s">
        <v>289</v>
      </c>
      <c r="C215" s="36">
        <v>402988195</v>
      </c>
      <c r="D215" s="36">
        <v>14577</v>
      </c>
      <c r="E215" s="37">
        <f t="shared" si="35"/>
        <v>27645.482266584346</v>
      </c>
      <c r="F215" s="38">
        <f t="shared" si="36"/>
        <v>0.90744303244494262</v>
      </c>
      <c r="G215" s="39">
        <f t="shared" si="37"/>
        <v>1691.8629029293327</v>
      </c>
      <c r="H215" s="39">
        <f t="shared" si="38"/>
        <v>0</v>
      </c>
      <c r="I215" s="37">
        <f t="shared" si="39"/>
        <v>1691.8629029293327</v>
      </c>
      <c r="J215" s="40">
        <f t="shared" si="40"/>
        <v>-348.71845299760145</v>
      </c>
      <c r="K215" s="37">
        <f t="shared" si="41"/>
        <v>1343.1444499317313</v>
      </c>
      <c r="L215" s="37">
        <f t="shared" si="42"/>
        <v>24662285.536000881</v>
      </c>
      <c r="M215" s="37">
        <f t="shared" si="43"/>
        <v>19579016.646654848</v>
      </c>
      <c r="N215" s="41">
        <f>'jan-sep'!M215</f>
        <v>17404023.705592681</v>
      </c>
      <c r="O215" s="41">
        <f t="shared" si="44"/>
        <v>2174992.9410621673</v>
      </c>
    </row>
    <row r="216" spans="1:15" s="34" customFormat="1" x14ac:dyDescent="0.2">
      <c r="A216" s="33">
        <v>1238</v>
      </c>
      <c r="B216" s="34" t="s">
        <v>290</v>
      </c>
      <c r="C216" s="36">
        <v>231100540</v>
      </c>
      <c r="D216" s="36">
        <v>8455</v>
      </c>
      <c r="E216" s="37">
        <f t="shared" si="35"/>
        <v>27333.002956830278</v>
      </c>
      <c r="F216" s="38">
        <f t="shared" si="36"/>
        <v>0.89718612429318012</v>
      </c>
      <c r="G216" s="39">
        <f t="shared" si="37"/>
        <v>1879.3504887817733</v>
      </c>
      <c r="H216" s="39">
        <f t="shared" si="38"/>
        <v>30.003903121371511</v>
      </c>
      <c r="I216" s="37">
        <f t="shared" si="39"/>
        <v>1909.3543919031447</v>
      </c>
      <c r="J216" s="40">
        <f t="shared" si="40"/>
        <v>-348.71845299760145</v>
      </c>
      <c r="K216" s="37">
        <f t="shared" si="41"/>
        <v>1560.6359389055433</v>
      </c>
      <c r="L216" s="37">
        <f t="shared" si="42"/>
        <v>16143591.383541089</v>
      </c>
      <c r="M216" s="37">
        <f t="shared" si="43"/>
        <v>13195176.863446368</v>
      </c>
      <c r="N216" s="41">
        <f>'jan-sep'!M216</f>
        <v>15966772.483510738</v>
      </c>
      <c r="O216" s="41">
        <f t="shared" si="44"/>
        <v>-2771595.6200643703</v>
      </c>
    </row>
    <row r="217" spans="1:15" s="34" customFormat="1" x14ac:dyDescent="0.2">
      <c r="A217" s="33">
        <v>1241</v>
      </c>
      <c r="B217" s="34" t="s">
        <v>291</v>
      </c>
      <c r="C217" s="36">
        <v>111869938</v>
      </c>
      <c r="D217" s="36">
        <v>3920</v>
      </c>
      <c r="E217" s="37">
        <f t="shared" si="35"/>
        <v>28538.249489795919</v>
      </c>
      <c r="F217" s="38">
        <f t="shared" si="36"/>
        <v>0.93674747316644835</v>
      </c>
      <c r="G217" s="39">
        <f t="shared" si="37"/>
        <v>1156.2025690023888</v>
      </c>
      <c r="H217" s="39">
        <f t="shared" si="38"/>
        <v>0</v>
      </c>
      <c r="I217" s="37">
        <f t="shared" si="39"/>
        <v>1156.2025690023888</v>
      </c>
      <c r="J217" s="40">
        <f t="shared" si="40"/>
        <v>-348.71845299760145</v>
      </c>
      <c r="K217" s="37">
        <f t="shared" si="41"/>
        <v>807.48411600478744</v>
      </c>
      <c r="L217" s="37">
        <f t="shared" si="42"/>
        <v>4532314.0704893637</v>
      </c>
      <c r="M217" s="37">
        <f t="shared" si="43"/>
        <v>3165337.7347387667</v>
      </c>
      <c r="N217" s="41">
        <f>'jan-sep'!M217</f>
        <v>2222615.340064921</v>
      </c>
      <c r="O217" s="41">
        <f t="shared" si="44"/>
        <v>942722.39467384573</v>
      </c>
    </row>
    <row r="218" spans="1:15" s="34" customFormat="1" x14ac:dyDescent="0.2">
      <c r="A218" s="33">
        <v>1242</v>
      </c>
      <c r="B218" s="34" t="s">
        <v>292</v>
      </c>
      <c r="C218" s="36">
        <v>65240051</v>
      </c>
      <c r="D218" s="36">
        <v>2463</v>
      </c>
      <c r="E218" s="37">
        <f t="shared" si="35"/>
        <v>26488.043442955746</v>
      </c>
      <c r="F218" s="38">
        <f t="shared" si="36"/>
        <v>0.86945093717762389</v>
      </c>
      <c r="G218" s="39">
        <f t="shared" si="37"/>
        <v>2386.3261971064921</v>
      </c>
      <c r="H218" s="39">
        <f t="shared" si="38"/>
        <v>325.73973297745761</v>
      </c>
      <c r="I218" s="37">
        <f t="shared" si="39"/>
        <v>2712.0659300839498</v>
      </c>
      <c r="J218" s="40">
        <f t="shared" si="40"/>
        <v>-348.71845299760145</v>
      </c>
      <c r="K218" s="37">
        <f t="shared" si="41"/>
        <v>2363.3474770863481</v>
      </c>
      <c r="L218" s="37">
        <f t="shared" si="42"/>
        <v>6679818.3857967686</v>
      </c>
      <c r="M218" s="37">
        <f t="shared" si="43"/>
        <v>5820924.8360636756</v>
      </c>
      <c r="N218" s="41">
        <f>'jan-sep'!M218</f>
        <v>4171321.1193952663</v>
      </c>
      <c r="O218" s="41">
        <f t="shared" si="44"/>
        <v>1649603.7166684093</v>
      </c>
    </row>
    <row r="219" spans="1:15" s="34" customFormat="1" x14ac:dyDescent="0.2">
      <c r="A219" s="33">
        <v>1243</v>
      </c>
      <c r="B219" s="34" t="s">
        <v>145</v>
      </c>
      <c r="C219" s="36">
        <v>562611150</v>
      </c>
      <c r="D219" s="36">
        <v>20573</v>
      </c>
      <c r="E219" s="37">
        <f t="shared" si="35"/>
        <v>27347.064113158023</v>
      </c>
      <c r="F219" s="38">
        <f t="shared" si="36"/>
        <v>0.89764767161634451</v>
      </c>
      <c r="G219" s="39">
        <f t="shared" si="37"/>
        <v>1870.9137949851261</v>
      </c>
      <c r="H219" s="39">
        <f t="shared" si="38"/>
        <v>25.082498406660669</v>
      </c>
      <c r="I219" s="37">
        <f t="shared" si="39"/>
        <v>1895.9962933917868</v>
      </c>
      <c r="J219" s="40">
        <f t="shared" si="40"/>
        <v>-348.71845299760145</v>
      </c>
      <c r="K219" s="37">
        <f t="shared" si="41"/>
        <v>1547.2778403941854</v>
      </c>
      <c r="L219" s="37">
        <f t="shared" si="42"/>
        <v>39006331.743949227</v>
      </c>
      <c r="M219" s="37">
        <f t="shared" si="43"/>
        <v>31832147.010429576</v>
      </c>
      <c r="N219" s="41">
        <f>'jan-sep'!M219</f>
        <v>22158135.853305038</v>
      </c>
      <c r="O219" s="41">
        <f t="shared" si="44"/>
        <v>9674011.157124538</v>
      </c>
    </row>
    <row r="220" spans="1:15" s="34" customFormat="1" x14ac:dyDescent="0.2">
      <c r="A220" s="33">
        <v>1244</v>
      </c>
      <c r="B220" s="34" t="s">
        <v>293</v>
      </c>
      <c r="C220" s="36">
        <v>200351680</v>
      </c>
      <c r="D220" s="36">
        <v>5189</v>
      </c>
      <c r="E220" s="37">
        <f t="shared" si="35"/>
        <v>38610.846020427831</v>
      </c>
      <c r="F220" s="38">
        <f t="shared" si="36"/>
        <v>1.2673731953807108</v>
      </c>
      <c r="G220" s="39">
        <f t="shared" si="37"/>
        <v>-4887.3553493767586</v>
      </c>
      <c r="H220" s="39">
        <f t="shared" si="38"/>
        <v>0</v>
      </c>
      <c r="I220" s="37">
        <f t="shared" si="39"/>
        <v>-4887.3553493767586</v>
      </c>
      <c r="J220" s="40">
        <f t="shared" si="40"/>
        <v>-348.71845299760145</v>
      </c>
      <c r="K220" s="37">
        <f t="shared" si="41"/>
        <v>-5236.0738023743597</v>
      </c>
      <c r="L220" s="37">
        <f t="shared" si="42"/>
        <v>-25360486.907916002</v>
      </c>
      <c r="M220" s="37">
        <f t="shared" si="43"/>
        <v>-27169986.960520554</v>
      </c>
      <c r="N220" s="41">
        <f>'jan-sep'!M220</f>
        <v>-28911303.809439566</v>
      </c>
      <c r="O220" s="41">
        <f t="shared" si="44"/>
        <v>1741316.8489190117</v>
      </c>
    </row>
    <row r="221" spans="1:15" s="34" customFormat="1" x14ac:dyDescent="0.2">
      <c r="A221" s="33">
        <v>1245</v>
      </c>
      <c r="B221" s="34" t="s">
        <v>294</v>
      </c>
      <c r="C221" s="36">
        <v>179578848</v>
      </c>
      <c r="D221" s="36">
        <v>7085</v>
      </c>
      <c r="E221" s="37">
        <f t="shared" si="35"/>
        <v>25346.344107268877</v>
      </c>
      <c r="F221" s="38">
        <f t="shared" si="36"/>
        <v>0.83197547925919435</v>
      </c>
      <c r="G221" s="39">
        <f t="shared" si="37"/>
        <v>3071.3457985186142</v>
      </c>
      <c r="H221" s="39">
        <f t="shared" si="38"/>
        <v>725.33450046786197</v>
      </c>
      <c r="I221" s="37">
        <f t="shared" si="39"/>
        <v>3796.6802989864764</v>
      </c>
      <c r="J221" s="40">
        <f t="shared" si="40"/>
        <v>-348.71845299760145</v>
      </c>
      <c r="K221" s="37">
        <f t="shared" si="41"/>
        <v>3447.9618459888748</v>
      </c>
      <c r="L221" s="37">
        <f t="shared" si="42"/>
        <v>26899479.918319184</v>
      </c>
      <c r="M221" s="37">
        <f t="shared" si="43"/>
        <v>24428809.678831179</v>
      </c>
      <c r="N221" s="41">
        <f>'jan-sep'!M221</f>
        <v>19001607.78417192</v>
      </c>
      <c r="O221" s="41">
        <f t="shared" si="44"/>
        <v>5427201.8946592584</v>
      </c>
    </row>
    <row r="222" spans="1:15" s="34" customFormat="1" x14ac:dyDescent="0.2">
      <c r="A222" s="33">
        <v>1246</v>
      </c>
      <c r="B222" s="34" t="s">
        <v>295</v>
      </c>
      <c r="C222" s="36">
        <v>740964150</v>
      </c>
      <c r="D222" s="36">
        <v>25725</v>
      </c>
      <c r="E222" s="37">
        <f t="shared" si="35"/>
        <v>28803.27113702624</v>
      </c>
      <c r="F222" s="38">
        <f t="shared" si="36"/>
        <v>0.94544661774664351</v>
      </c>
      <c r="G222" s="39">
        <f t="shared" si="37"/>
        <v>997.18958066419577</v>
      </c>
      <c r="H222" s="39">
        <f t="shared" si="38"/>
        <v>0</v>
      </c>
      <c r="I222" s="37">
        <f t="shared" si="39"/>
        <v>997.18958066419577</v>
      </c>
      <c r="J222" s="40">
        <f t="shared" si="40"/>
        <v>-348.71845299760145</v>
      </c>
      <c r="K222" s="37">
        <f t="shared" si="41"/>
        <v>648.47112766659438</v>
      </c>
      <c r="L222" s="37">
        <f t="shared" si="42"/>
        <v>25652701.962586436</v>
      </c>
      <c r="M222" s="37">
        <f t="shared" si="43"/>
        <v>16681919.759223141</v>
      </c>
      <c r="N222" s="41">
        <f>'jan-sep'!M222</f>
        <v>13499591.83167607</v>
      </c>
      <c r="O222" s="41">
        <f t="shared" si="44"/>
        <v>3182327.9275470711</v>
      </c>
    </row>
    <row r="223" spans="1:15" s="34" customFormat="1" x14ac:dyDescent="0.2">
      <c r="A223" s="33">
        <v>1247</v>
      </c>
      <c r="B223" s="34" t="s">
        <v>296</v>
      </c>
      <c r="C223" s="36">
        <v>742475269</v>
      </c>
      <c r="D223" s="36">
        <v>29071</v>
      </c>
      <c r="E223" s="37">
        <f t="shared" si="35"/>
        <v>25540.066354786559</v>
      </c>
      <c r="F223" s="38">
        <f t="shared" si="36"/>
        <v>0.83833427242635061</v>
      </c>
      <c r="G223" s="39">
        <f t="shared" si="37"/>
        <v>2955.1124500080045</v>
      </c>
      <c r="H223" s="39">
        <f t="shared" si="38"/>
        <v>657.53171383667313</v>
      </c>
      <c r="I223" s="37">
        <f t="shared" si="39"/>
        <v>3612.6441638446777</v>
      </c>
      <c r="J223" s="40">
        <f t="shared" si="40"/>
        <v>-348.71845299760145</v>
      </c>
      <c r="K223" s="37">
        <f t="shared" si="41"/>
        <v>3263.9257108470761</v>
      </c>
      <c r="L223" s="37">
        <f t="shared" si="42"/>
        <v>105023178.48712863</v>
      </c>
      <c r="M223" s="37">
        <f t="shared" si="43"/>
        <v>94885584.340035349</v>
      </c>
      <c r="N223" s="41">
        <f>'jan-sep'!M223</f>
        <v>76536823.560714424</v>
      </c>
      <c r="O223" s="41">
        <f t="shared" si="44"/>
        <v>18348760.779320925</v>
      </c>
    </row>
    <row r="224" spans="1:15" s="34" customFormat="1" x14ac:dyDescent="0.2">
      <c r="A224" s="33">
        <v>1251</v>
      </c>
      <c r="B224" s="34" t="s">
        <v>297</v>
      </c>
      <c r="C224" s="36">
        <v>107202040</v>
      </c>
      <c r="D224" s="36">
        <v>4127</v>
      </c>
      <c r="E224" s="37">
        <f t="shared" si="35"/>
        <v>25975.779016234552</v>
      </c>
      <c r="F224" s="38">
        <f t="shared" si="36"/>
        <v>0.85263622653828641</v>
      </c>
      <c r="G224" s="39">
        <f t="shared" si="37"/>
        <v>2693.6848531392088</v>
      </c>
      <c r="H224" s="39">
        <f t="shared" si="38"/>
        <v>505.03228232987561</v>
      </c>
      <c r="I224" s="37">
        <f t="shared" si="39"/>
        <v>3198.7171354690845</v>
      </c>
      <c r="J224" s="40">
        <f t="shared" si="40"/>
        <v>-348.71845299760145</v>
      </c>
      <c r="K224" s="37">
        <f t="shared" si="41"/>
        <v>2849.9986824714829</v>
      </c>
      <c r="L224" s="37">
        <f t="shared" si="42"/>
        <v>13201105.618080912</v>
      </c>
      <c r="M224" s="37">
        <f t="shared" si="43"/>
        <v>11761944.56255981</v>
      </c>
      <c r="N224" s="41">
        <f>'jan-sep'!M224</f>
        <v>7044884.0613659108</v>
      </c>
      <c r="O224" s="41">
        <f t="shared" si="44"/>
        <v>4717060.5011938987</v>
      </c>
    </row>
    <row r="225" spans="1:15" s="34" customFormat="1" x14ac:dyDescent="0.2">
      <c r="A225" s="33">
        <v>1252</v>
      </c>
      <c r="B225" s="34" t="s">
        <v>298</v>
      </c>
      <c r="C225" s="36">
        <v>24374529</v>
      </c>
      <c r="D225" s="36">
        <v>380</v>
      </c>
      <c r="E225" s="37">
        <f t="shared" si="35"/>
        <v>64143.497368421049</v>
      </c>
      <c r="F225" s="38">
        <f t="shared" si="36"/>
        <v>2.1054640755527587</v>
      </c>
      <c r="G225" s="39">
        <f t="shared" si="37"/>
        <v>-20206.94615817269</v>
      </c>
      <c r="H225" s="39">
        <f t="shared" si="38"/>
        <v>0</v>
      </c>
      <c r="I225" s="37">
        <f t="shared" si="39"/>
        <v>-20206.94615817269</v>
      </c>
      <c r="J225" s="40">
        <f t="shared" si="40"/>
        <v>-348.71845299760145</v>
      </c>
      <c r="K225" s="37">
        <f t="shared" si="41"/>
        <v>-20555.66461117029</v>
      </c>
      <c r="L225" s="37">
        <f t="shared" si="42"/>
        <v>-7678639.5401056223</v>
      </c>
      <c r="M225" s="37">
        <f t="shared" si="43"/>
        <v>-7811152.5522447107</v>
      </c>
      <c r="N225" s="41">
        <f>'jan-sep'!M225</f>
        <v>-9118848.3180549312</v>
      </c>
      <c r="O225" s="41">
        <f t="shared" si="44"/>
        <v>1307695.7658102205</v>
      </c>
    </row>
    <row r="226" spans="1:15" s="34" customFormat="1" x14ac:dyDescent="0.2">
      <c r="A226" s="33">
        <v>1253</v>
      </c>
      <c r="B226" s="34" t="s">
        <v>299</v>
      </c>
      <c r="C226" s="36">
        <v>193741064</v>
      </c>
      <c r="D226" s="36">
        <v>8125</v>
      </c>
      <c r="E226" s="37">
        <f t="shared" si="35"/>
        <v>23845.054030769232</v>
      </c>
      <c r="F226" s="38">
        <f t="shared" si="36"/>
        <v>0.78269671441576028</v>
      </c>
      <c r="G226" s="39">
        <f t="shared" si="37"/>
        <v>3972.119844418401</v>
      </c>
      <c r="H226" s="39">
        <f t="shared" si="38"/>
        <v>1250.7860272427376</v>
      </c>
      <c r="I226" s="37">
        <f t="shared" si="39"/>
        <v>5222.9058716611389</v>
      </c>
      <c r="J226" s="40">
        <f t="shared" si="40"/>
        <v>-348.71845299760145</v>
      </c>
      <c r="K226" s="37">
        <f t="shared" si="41"/>
        <v>4874.1874186635378</v>
      </c>
      <c r="L226" s="37">
        <f t="shared" si="42"/>
        <v>42436110.207246751</v>
      </c>
      <c r="M226" s="37">
        <f t="shared" si="43"/>
        <v>39602772.776641242</v>
      </c>
      <c r="N226" s="41">
        <f>'jan-sep'!M226</f>
        <v>31115177.897903565</v>
      </c>
      <c r="O226" s="41">
        <f t="shared" si="44"/>
        <v>8487594.8787376769</v>
      </c>
    </row>
    <row r="227" spans="1:15" s="34" customFormat="1" x14ac:dyDescent="0.2">
      <c r="A227" s="33">
        <v>1256</v>
      </c>
      <c r="B227" s="34" t="s">
        <v>300</v>
      </c>
      <c r="C227" s="36">
        <v>207079151</v>
      </c>
      <c r="D227" s="36">
        <v>8079</v>
      </c>
      <c r="E227" s="37">
        <f t="shared" si="35"/>
        <v>25631.780047035525</v>
      </c>
      <c r="F227" s="38">
        <f t="shared" si="36"/>
        <v>0.84134470828015806</v>
      </c>
      <c r="G227" s="39">
        <f t="shared" si="37"/>
        <v>2900.0842346586251</v>
      </c>
      <c r="H227" s="39">
        <f t="shared" si="38"/>
        <v>625.43192154953499</v>
      </c>
      <c r="I227" s="37">
        <f t="shared" si="39"/>
        <v>3525.5161562081603</v>
      </c>
      <c r="J227" s="40">
        <f t="shared" si="40"/>
        <v>-348.71845299760145</v>
      </c>
      <c r="K227" s="37">
        <f t="shared" si="41"/>
        <v>3176.7977032105587</v>
      </c>
      <c r="L227" s="37">
        <f t="shared" si="42"/>
        <v>28482645.026005726</v>
      </c>
      <c r="M227" s="37">
        <f t="shared" si="43"/>
        <v>25665348.644238103</v>
      </c>
      <c r="N227" s="41">
        <f>'jan-sep'!M227</f>
        <v>23134713.773546226</v>
      </c>
      <c r="O227" s="41">
        <f t="shared" si="44"/>
        <v>2530634.8706918769</v>
      </c>
    </row>
    <row r="228" spans="1:15" s="34" customFormat="1" x14ac:dyDescent="0.2">
      <c r="A228" s="33">
        <v>1259</v>
      </c>
      <c r="B228" s="34" t="s">
        <v>301</v>
      </c>
      <c r="C228" s="36">
        <v>116251311</v>
      </c>
      <c r="D228" s="36">
        <v>4877</v>
      </c>
      <c r="E228" s="37">
        <f t="shared" si="35"/>
        <v>23836.643633381176</v>
      </c>
      <c r="F228" s="38">
        <f t="shared" si="36"/>
        <v>0.78242064918252296</v>
      </c>
      <c r="G228" s="39">
        <f t="shared" si="37"/>
        <v>3977.166082851234</v>
      </c>
      <c r="H228" s="39">
        <f t="shared" si="38"/>
        <v>1253.729666328557</v>
      </c>
      <c r="I228" s="37">
        <f t="shared" si="39"/>
        <v>5230.895749179791</v>
      </c>
      <c r="J228" s="40">
        <f t="shared" si="40"/>
        <v>-348.71845299760145</v>
      </c>
      <c r="K228" s="37">
        <f t="shared" si="41"/>
        <v>4882.1772961821898</v>
      </c>
      <c r="L228" s="37">
        <f t="shared" si="42"/>
        <v>25511078.568749841</v>
      </c>
      <c r="M228" s="37">
        <f t="shared" si="43"/>
        <v>23810378.673480541</v>
      </c>
      <c r="N228" s="41">
        <f>'jan-sep'!M228</f>
        <v>16411276.515018543</v>
      </c>
      <c r="O228" s="41">
        <f t="shared" si="44"/>
        <v>7399102.1584619973</v>
      </c>
    </row>
    <row r="229" spans="1:15" s="34" customFormat="1" x14ac:dyDescent="0.2">
      <c r="A229" s="33">
        <v>1260</v>
      </c>
      <c r="B229" s="34" t="s">
        <v>302</v>
      </c>
      <c r="C229" s="36">
        <v>116595117</v>
      </c>
      <c r="D229" s="36">
        <v>5129</v>
      </c>
      <c r="E229" s="37">
        <f t="shared" si="35"/>
        <v>22732.52427373757</v>
      </c>
      <c r="F229" s="38">
        <f t="shared" si="36"/>
        <v>0.74617872689537912</v>
      </c>
      <c r="G229" s="39">
        <f t="shared" si="37"/>
        <v>4639.637698637398</v>
      </c>
      <c r="H229" s="39">
        <f t="shared" si="38"/>
        <v>1640.1714422038192</v>
      </c>
      <c r="I229" s="37">
        <f t="shared" si="39"/>
        <v>6279.8091408412174</v>
      </c>
      <c r="J229" s="40">
        <f t="shared" si="40"/>
        <v>-348.71845299760145</v>
      </c>
      <c r="K229" s="37">
        <f t="shared" si="41"/>
        <v>5931.0906878436163</v>
      </c>
      <c r="L229" s="37">
        <f t="shared" si="42"/>
        <v>32209141.083374605</v>
      </c>
      <c r="M229" s="37">
        <f t="shared" si="43"/>
        <v>30420564.137949906</v>
      </c>
      <c r="N229" s="41">
        <f>'jan-sep'!M229</f>
        <v>21479352.31584584</v>
      </c>
      <c r="O229" s="41">
        <f t="shared" si="44"/>
        <v>8941211.8221040666</v>
      </c>
    </row>
    <row r="230" spans="1:15" s="34" customFormat="1" x14ac:dyDescent="0.2">
      <c r="A230" s="33">
        <v>1263</v>
      </c>
      <c r="B230" s="34" t="s">
        <v>303</v>
      </c>
      <c r="C230" s="36">
        <v>418176016</v>
      </c>
      <c r="D230" s="36">
        <v>15789</v>
      </c>
      <c r="E230" s="37">
        <f t="shared" si="35"/>
        <v>26485.275571600483</v>
      </c>
      <c r="F230" s="38">
        <f t="shared" si="36"/>
        <v>0.86936008379507779</v>
      </c>
      <c r="G230" s="39">
        <f t="shared" si="37"/>
        <v>2387.9869199196501</v>
      </c>
      <c r="H230" s="39">
        <f t="shared" si="38"/>
        <v>326.70848795179973</v>
      </c>
      <c r="I230" s="37">
        <f t="shared" si="39"/>
        <v>2714.6954078714498</v>
      </c>
      <c r="J230" s="40">
        <f t="shared" si="40"/>
        <v>-348.71845299760145</v>
      </c>
      <c r="K230" s="37">
        <f t="shared" si="41"/>
        <v>2365.9769548738482</v>
      </c>
      <c r="L230" s="37">
        <f t="shared" si="42"/>
        <v>42862325.79488232</v>
      </c>
      <c r="M230" s="37">
        <f t="shared" si="43"/>
        <v>37356410.14050319</v>
      </c>
      <c r="N230" s="41">
        <f>'jan-sep'!M230</f>
        <v>25988045.869095329</v>
      </c>
      <c r="O230" s="41">
        <f t="shared" si="44"/>
        <v>11368364.271407861</v>
      </c>
    </row>
    <row r="231" spans="1:15" s="34" customFormat="1" x14ac:dyDescent="0.2">
      <c r="A231" s="33">
        <v>1264</v>
      </c>
      <c r="B231" s="34" t="s">
        <v>304</v>
      </c>
      <c r="C231" s="36">
        <v>87371596</v>
      </c>
      <c r="D231" s="36">
        <v>2902</v>
      </c>
      <c r="E231" s="37">
        <f t="shared" si="35"/>
        <v>30107.372846312886</v>
      </c>
      <c r="F231" s="38">
        <f t="shared" si="36"/>
        <v>0.98825281654181174</v>
      </c>
      <c r="G231" s="39">
        <f t="shared" si="37"/>
        <v>214.72855509220827</v>
      </c>
      <c r="H231" s="39">
        <f t="shared" si="38"/>
        <v>0</v>
      </c>
      <c r="I231" s="37">
        <f t="shared" si="39"/>
        <v>214.72855509220827</v>
      </c>
      <c r="J231" s="40">
        <f t="shared" si="40"/>
        <v>-348.71845299760145</v>
      </c>
      <c r="K231" s="37">
        <f t="shared" si="41"/>
        <v>-133.98989790539318</v>
      </c>
      <c r="L231" s="37">
        <f t="shared" si="42"/>
        <v>623142.26687758835</v>
      </c>
      <c r="M231" s="37">
        <f t="shared" si="43"/>
        <v>-388838.68372145103</v>
      </c>
      <c r="N231" s="41">
        <f>'jan-sep'!M231</f>
        <v>-935574.4331458169</v>
      </c>
      <c r="O231" s="41">
        <f t="shared" si="44"/>
        <v>546735.74942436581</v>
      </c>
    </row>
    <row r="232" spans="1:15" s="34" customFormat="1" x14ac:dyDescent="0.2">
      <c r="A232" s="33">
        <v>1265</v>
      </c>
      <c r="B232" s="34" t="s">
        <v>305</v>
      </c>
      <c r="C232" s="36">
        <v>14650814</v>
      </c>
      <c r="D232" s="36">
        <v>561</v>
      </c>
      <c r="E232" s="37">
        <f t="shared" si="35"/>
        <v>26115.532976827093</v>
      </c>
      <c r="F232" s="38">
        <f t="shared" si="36"/>
        <v>0.85722354957983726</v>
      </c>
      <c r="G232" s="39">
        <f t="shared" si="37"/>
        <v>2609.8324767836843</v>
      </c>
      <c r="H232" s="39">
        <f t="shared" si="38"/>
        <v>456.11839612248622</v>
      </c>
      <c r="I232" s="37">
        <f t="shared" si="39"/>
        <v>3065.9508729061704</v>
      </c>
      <c r="J232" s="40">
        <f t="shared" si="40"/>
        <v>-348.71845299760145</v>
      </c>
      <c r="K232" s="37">
        <f t="shared" si="41"/>
        <v>2717.2324199085688</v>
      </c>
      <c r="L232" s="37">
        <f t="shared" si="42"/>
        <v>1719998.4397003616</v>
      </c>
      <c r="M232" s="37">
        <f t="shared" si="43"/>
        <v>1524367.3875687071</v>
      </c>
      <c r="N232" s="41">
        <f>'jan-sep'!M232</f>
        <v>1270128.390532173</v>
      </c>
      <c r="O232" s="41">
        <f t="shared" si="44"/>
        <v>254238.99703653413</v>
      </c>
    </row>
    <row r="233" spans="1:15" s="34" customFormat="1" x14ac:dyDescent="0.2">
      <c r="A233" s="33">
        <v>1266</v>
      </c>
      <c r="B233" s="34" t="s">
        <v>306</v>
      </c>
      <c r="C233" s="36">
        <v>55127942</v>
      </c>
      <c r="D233" s="36">
        <v>1730</v>
      </c>
      <c r="E233" s="37">
        <f t="shared" si="35"/>
        <v>31865.862427745666</v>
      </c>
      <c r="F233" s="38">
        <f t="shared" si="36"/>
        <v>1.0459739697816302</v>
      </c>
      <c r="G233" s="39">
        <f t="shared" si="37"/>
        <v>-840.36519376745923</v>
      </c>
      <c r="H233" s="39">
        <f t="shared" si="38"/>
        <v>0</v>
      </c>
      <c r="I233" s="37">
        <f t="shared" si="39"/>
        <v>-840.36519376745923</v>
      </c>
      <c r="J233" s="40">
        <f t="shared" si="40"/>
        <v>-348.71845299760145</v>
      </c>
      <c r="K233" s="37">
        <f t="shared" si="41"/>
        <v>-1189.0836467650606</v>
      </c>
      <c r="L233" s="37">
        <f t="shared" si="42"/>
        <v>-1453831.7852177045</v>
      </c>
      <c r="M233" s="37">
        <f t="shared" si="43"/>
        <v>-2057114.7089035548</v>
      </c>
      <c r="N233" s="41">
        <f>'jan-sep'!M233</f>
        <v>-2731922.1111448188</v>
      </c>
      <c r="O233" s="41">
        <f t="shared" si="44"/>
        <v>674807.402241264</v>
      </c>
    </row>
    <row r="234" spans="1:15" s="34" customFormat="1" x14ac:dyDescent="0.2">
      <c r="A234" s="33">
        <v>1401</v>
      </c>
      <c r="B234" s="34" t="s">
        <v>307</v>
      </c>
      <c r="C234" s="36">
        <v>332662591</v>
      </c>
      <c r="D234" s="36">
        <v>11988</v>
      </c>
      <c r="E234" s="37">
        <f t="shared" si="35"/>
        <v>27749.632215548882</v>
      </c>
      <c r="F234" s="38">
        <f t="shared" si="36"/>
        <v>0.91086167946314278</v>
      </c>
      <c r="G234" s="39">
        <f t="shared" si="37"/>
        <v>1629.3729335506112</v>
      </c>
      <c r="H234" s="39">
        <f t="shared" si="38"/>
        <v>0</v>
      </c>
      <c r="I234" s="37">
        <f t="shared" si="39"/>
        <v>1629.3729335506112</v>
      </c>
      <c r="J234" s="40">
        <f t="shared" si="40"/>
        <v>-348.71845299760145</v>
      </c>
      <c r="K234" s="37">
        <f t="shared" si="41"/>
        <v>1280.6544805530098</v>
      </c>
      <c r="L234" s="37">
        <f t="shared" si="42"/>
        <v>19532922.727404725</v>
      </c>
      <c r="M234" s="37">
        <f t="shared" si="43"/>
        <v>15352485.912869481</v>
      </c>
      <c r="N234" s="41">
        <f>'jan-sep'!M234</f>
        <v>6920221.5493618129</v>
      </c>
      <c r="O234" s="41">
        <f t="shared" si="44"/>
        <v>8432264.3635076694</v>
      </c>
    </row>
    <row r="235" spans="1:15" s="34" customFormat="1" x14ac:dyDescent="0.2">
      <c r="A235" s="33">
        <v>1411</v>
      </c>
      <c r="B235" s="34" t="s">
        <v>308</v>
      </c>
      <c r="C235" s="36">
        <v>65990372</v>
      </c>
      <c r="D235" s="36">
        <v>2345</v>
      </c>
      <c r="E235" s="37">
        <f t="shared" si="35"/>
        <v>28140.883582089551</v>
      </c>
      <c r="F235" s="38">
        <f t="shared" si="36"/>
        <v>0.923704223611162</v>
      </c>
      <c r="G235" s="39">
        <f t="shared" si="37"/>
        <v>1394.6221136262095</v>
      </c>
      <c r="H235" s="39">
        <f t="shared" si="38"/>
        <v>0</v>
      </c>
      <c r="I235" s="37">
        <f t="shared" si="39"/>
        <v>1394.6221136262095</v>
      </c>
      <c r="J235" s="40">
        <f t="shared" si="40"/>
        <v>-348.71845299760145</v>
      </c>
      <c r="K235" s="37">
        <f t="shared" si="41"/>
        <v>1045.9036606286081</v>
      </c>
      <c r="L235" s="37">
        <f t="shared" si="42"/>
        <v>3270388.8564534611</v>
      </c>
      <c r="M235" s="37">
        <f t="shared" si="43"/>
        <v>2452644.0841740859</v>
      </c>
      <c r="N235" s="41">
        <f>'jan-sep'!M235</f>
        <v>398667.23200312199</v>
      </c>
      <c r="O235" s="41">
        <f t="shared" si="44"/>
        <v>2053976.8521709638</v>
      </c>
    </row>
    <row r="236" spans="1:15" s="34" customFormat="1" x14ac:dyDescent="0.2">
      <c r="A236" s="33">
        <v>1412</v>
      </c>
      <c r="B236" s="34" t="s">
        <v>309</v>
      </c>
      <c r="C236" s="36">
        <v>22876194</v>
      </c>
      <c r="D236" s="36">
        <v>807</v>
      </c>
      <c r="E236" s="37">
        <f t="shared" si="35"/>
        <v>28347.204460966543</v>
      </c>
      <c r="F236" s="38">
        <f t="shared" si="36"/>
        <v>0.93047655777337501</v>
      </c>
      <c r="G236" s="39">
        <f t="shared" si="37"/>
        <v>1270.8295863000144</v>
      </c>
      <c r="H236" s="39">
        <f t="shared" si="38"/>
        <v>0</v>
      </c>
      <c r="I236" s="37">
        <f t="shared" si="39"/>
        <v>1270.8295863000144</v>
      </c>
      <c r="J236" s="40">
        <f t="shared" si="40"/>
        <v>-348.71845299760145</v>
      </c>
      <c r="K236" s="37">
        <f t="shared" si="41"/>
        <v>922.11113330241301</v>
      </c>
      <c r="L236" s="37">
        <f t="shared" si="42"/>
        <v>1025559.4761441116</v>
      </c>
      <c r="M236" s="37">
        <f t="shared" si="43"/>
        <v>744143.68457504734</v>
      </c>
      <c r="N236" s="41">
        <f>'jan-sep'!M236</f>
        <v>890993.53613071295</v>
      </c>
      <c r="O236" s="41">
        <f t="shared" si="44"/>
        <v>-146849.85155566561</v>
      </c>
    </row>
    <row r="237" spans="1:15" s="34" customFormat="1" x14ac:dyDescent="0.2">
      <c r="A237" s="33">
        <v>1413</v>
      </c>
      <c r="B237" s="34" t="s">
        <v>310</v>
      </c>
      <c r="C237" s="36">
        <v>35076010</v>
      </c>
      <c r="D237" s="36">
        <v>1378</v>
      </c>
      <c r="E237" s="37">
        <f t="shared" si="35"/>
        <v>25454.288824383166</v>
      </c>
      <c r="F237" s="38">
        <f t="shared" si="36"/>
        <v>0.83551868680717778</v>
      </c>
      <c r="G237" s="39">
        <f t="shared" si="37"/>
        <v>3006.5789682500404</v>
      </c>
      <c r="H237" s="39">
        <f t="shared" si="38"/>
        <v>687.55384947786069</v>
      </c>
      <c r="I237" s="37">
        <f t="shared" si="39"/>
        <v>3694.1328177279011</v>
      </c>
      <c r="J237" s="40">
        <f t="shared" si="40"/>
        <v>-348.71845299760145</v>
      </c>
      <c r="K237" s="37">
        <f t="shared" si="41"/>
        <v>3345.4143647302994</v>
      </c>
      <c r="L237" s="37">
        <f t="shared" si="42"/>
        <v>5090515.0228290474</v>
      </c>
      <c r="M237" s="37">
        <f t="shared" si="43"/>
        <v>4609980.9945983524</v>
      </c>
      <c r="N237" s="41">
        <f>'jan-sep'!M237</f>
        <v>2202877.814444446</v>
      </c>
      <c r="O237" s="41">
        <f t="shared" si="44"/>
        <v>2407103.1801539063</v>
      </c>
    </row>
    <row r="238" spans="1:15" s="34" customFormat="1" x14ac:dyDescent="0.2">
      <c r="A238" s="33">
        <v>1416</v>
      </c>
      <c r="B238" s="34" t="s">
        <v>311</v>
      </c>
      <c r="C238" s="36">
        <v>122893983</v>
      </c>
      <c r="D238" s="36">
        <v>4154</v>
      </c>
      <c r="E238" s="37">
        <f t="shared" si="35"/>
        <v>29584.492778045256</v>
      </c>
      <c r="F238" s="38">
        <f t="shared" si="36"/>
        <v>0.97108965511896628</v>
      </c>
      <c r="G238" s="39">
        <f t="shared" si="37"/>
        <v>528.45659605278627</v>
      </c>
      <c r="H238" s="39">
        <f t="shared" si="38"/>
        <v>0</v>
      </c>
      <c r="I238" s="37">
        <f t="shared" si="39"/>
        <v>528.45659605278627</v>
      </c>
      <c r="J238" s="40">
        <f t="shared" si="40"/>
        <v>-348.71845299760145</v>
      </c>
      <c r="K238" s="37">
        <f t="shared" si="41"/>
        <v>179.73814305518482</v>
      </c>
      <c r="L238" s="37">
        <f t="shared" si="42"/>
        <v>2195208.7000032743</v>
      </c>
      <c r="M238" s="37">
        <f t="shared" si="43"/>
        <v>746632.2462512377</v>
      </c>
      <c r="N238" s="41">
        <f>'jan-sep'!M238</f>
        <v>4667673.3252626723</v>
      </c>
      <c r="O238" s="41">
        <f t="shared" si="44"/>
        <v>-3921041.0790114347</v>
      </c>
    </row>
    <row r="239" spans="1:15" s="34" customFormat="1" x14ac:dyDescent="0.2">
      <c r="A239" s="33">
        <v>1417</v>
      </c>
      <c r="B239" s="34" t="s">
        <v>312</v>
      </c>
      <c r="C239" s="36">
        <v>82079532</v>
      </c>
      <c r="D239" s="36">
        <v>2674</v>
      </c>
      <c r="E239" s="37">
        <f t="shared" si="35"/>
        <v>30695.412116679134</v>
      </c>
      <c r="F239" s="38">
        <f t="shared" si="36"/>
        <v>1.0075547818160022</v>
      </c>
      <c r="G239" s="39">
        <f t="shared" si="37"/>
        <v>-138.09500712754016</v>
      </c>
      <c r="H239" s="39">
        <f t="shared" si="38"/>
        <v>0</v>
      </c>
      <c r="I239" s="37">
        <f t="shared" si="39"/>
        <v>-138.09500712754016</v>
      </c>
      <c r="J239" s="40">
        <f t="shared" si="40"/>
        <v>-348.71845299760145</v>
      </c>
      <c r="K239" s="37">
        <f t="shared" si="41"/>
        <v>-486.8134601251416</v>
      </c>
      <c r="L239" s="37">
        <f t="shared" si="42"/>
        <v>-369266.04905904236</v>
      </c>
      <c r="M239" s="37">
        <f t="shared" si="43"/>
        <v>-1301739.1923746287</v>
      </c>
      <c r="N239" s="41">
        <f>'jan-sep'!M239</f>
        <v>-1291440.3623128582</v>
      </c>
      <c r="O239" s="41">
        <f t="shared" si="44"/>
        <v>-10298.83006177051</v>
      </c>
    </row>
    <row r="240" spans="1:15" s="34" customFormat="1" x14ac:dyDescent="0.2">
      <c r="A240" s="33">
        <v>1418</v>
      </c>
      <c r="B240" s="34" t="s">
        <v>313</v>
      </c>
      <c r="C240" s="36">
        <v>33700103</v>
      </c>
      <c r="D240" s="36">
        <v>1262</v>
      </c>
      <c r="E240" s="37">
        <f t="shared" si="35"/>
        <v>26703.726624405706</v>
      </c>
      <c r="F240" s="38">
        <f t="shared" si="36"/>
        <v>0.87653058217477031</v>
      </c>
      <c r="G240" s="39">
        <f t="shared" si="37"/>
        <v>2256.9162882365163</v>
      </c>
      <c r="H240" s="39">
        <f t="shared" si="38"/>
        <v>250.25061946997155</v>
      </c>
      <c r="I240" s="37">
        <f t="shared" si="39"/>
        <v>2507.166907706488</v>
      </c>
      <c r="J240" s="40">
        <f t="shared" si="40"/>
        <v>-348.71845299760145</v>
      </c>
      <c r="K240" s="37">
        <f t="shared" si="41"/>
        <v>2158.4484547088864</v>
      </c>
      <c r="L240" s="37">
        <f t="shared" si="42"/>
        <v>3164044.6375255878</v>
      </c>
      <c r="M240" s="37">
        <f t="shared" si="43"/>
        <v>2723961.9498426146</v>
      </c>
      <c r="N240" s="41">
        <f>'jan-sep'!M240</f>
        <v>1279622.5184596775</v>
      </c>
      <c r="O240" s="41">
        <f t="shared" si="44"/>
        <v>1444339.4313829371</v>
      </c>
    </row>
    <row r="241" spans="1:15" s="34" customFormat="1" x14ac:dyDescent="0.2">
      <c r="A241" s="33">
        <v>1419</v>
      </c>
      <c r="B241" s="34" t="s">
        <v>314</v>
      </c>
      <c r="C241" s="36">
        <v>70348886</v>
      </c>
      <c r="D241" s="36">
        <v>2345</v>
      </c>
      <c r="E241" s="37">
        <f t="shared" si="35"/>
        <v>29999.524946695095</v>
      </c>
      <c r="F241" s="38">
        <f t="shared" si="36"/>
        <v>0.98471278695837849</v>
      </c>
      <c r="G241" s="39">
        <f t="shared" si="37"/>
        <v>279.43729486288282</v>
      </c>
      <c r="H241" s="39">
        <f t="shared" si="38"/>
        <v>0</v>
      </c>
      <c r="I241" s="37">
        <f t="shared" si="39"/>
        <v>279.43729486288282</v>
      </c>
      <c r="J241" s="40">
        <f t="shared" si="40"/>
        <v>-348.71845299760145</v>
      </c>
      <c r="K241" s="37">
        <f t="shared" si="41"/>
        <v>-69.281158134718623</v>
      </c>
      <c r="L241" s="37">
        <f t="shared" si="42"/>
        <v>655280.45645346027</v>
      </c>
      <c r="M241" s="37">
        <f t="shared" si="43"/>
        <v>-162464.31582591517</v>
      </c>
      <c r="N241" s="41">
        <f>'jan-sep'!M241</f>
        <v>1025141.032003123</v>
      </c>
      <c r="O241" s="41">
        <f t="shared" si="44"/>
        <v>-1187605.347829038</v>
      </c>
    </row>
    <row r="242" spans="1:15" s="34" customFormat="1" x14ac:dyDescent="0.2">
      <c r="A242" s="33">
        <v>1420</v>
      </c>
      <c r="B242" s="34" t="s">
        <v>315</v>
      </c>
      <c r="C242" s="36">
        <v>217428645</v>
      </c>
      <c r="D242" s="36">
        <v>8059</v>
      </c>
      <c r="E242" s="37">
        <f t="shared" si="35"/>
        <v>26979.606030524879</v>
      </c>
      <c r="F242" s="38">
        <f t="shared" si="36"/>
        <v>0.88558612486575417</v>
      </c>
      <c r="G242" s="39">
        <f t="shared" si="37"/>
        <v>2091.3886445650123</v>
      </c>
      <c r="H242" s="39">
        <f t="shared" si="38"/>
        <v>153.69282732826105</v>
      </c>
      <c r="I242" s="37">
        <f t="shared" si="39"/>
        <v>2245.0814718932734</v>
      </c>
      <c r="J242" s="40">
        <f t="shared" si="40"/>
        <v>-348.71845299760145</v>
      </c>
      <c r="K242" s="37">
        <f t="shared" si="41"/>
        <v>1896.363018895672</v>
      </c>
      <c r="L242" s="37">
        <f t="shared" si="42"/>
        <v>18093111.581987891</v>
      </c>
      <c r="M242" s="37">
        <f t="shared" si="43"/>
        <v>15282789.56928022</v>
      </c>
      <c r="N242" s="41">
        <f>'jan-sep'!M242</f>
        <v>12741708.960782148</v>
      </c>
      <c r="O242" s="41">
        <f t="shared" si="44"/>
        <v>2541080.6084980723</v>
      </c>
    </row>
    <row r="243" spans="1:15" s="34" customFormat="1" x14ac:dyDescent="0.2">
      <c r="A243" s="33">
        <v>1421</v>
      </c>
      <c r="B243" s="34" t="s">
        <v>316</v>
      </c>
      <c r="C243" s="36">
        <v>85148561</v>
      </c>
      <c r="D243" s="36">
        <v>1778</v>
      </c>
      <c r="E243" s="37">
        <f t="shared" si="35"/>
        <v>47890.079302587175</v>
      </c>
      <c r="F243" s="38">
        <f t="shared" si="36"/>
        <v>1.5719573407079417</v>
      </c>
      <c r="G243" s="39">
        <f t="shared" si="37"/>
        <v>-10454.895318672365</v>
      </c>
      <c r="H243" s="39">
        <f t="shared" si="38"/>
        <v>0</v>
      </c>
      <c r="I243" s="37">
        <f t="shared" si="39"/>
        <v>-10454.895318672365</v>
      </c>
      <c r="J243" s="40">
        <f t="shared" si="40"/>
        <v>-348.71845299760145</v>
      </c>
      <c r="K243" s="37">
        <f t="shared" si="41"/>
        <v>-10803.613771669967</v>
      </c>
      <c r="L243" s="37">
        <f t="shared" si="42"/>
        <v>-18588803.876599465</v>
      </c>
      <c r="M243" s="37">
        <f t="shared" si="43"/>
        <v>-19208825.286029201</v>
      </c>
      <c r="N243" s="41">
        <f>'jan-sep'!M243</f>
        <v>-19701205.462899122</v>
      </c>
      <c r="O243" s="41">
        <f t="shared" si="44"/>
        <v>492380.17686992139</v>
      </c>
    </row>
    <row r="244" spans="1:15" s="34" customFormat="1" x14ac:dyDescent="0.2">
      <c r="A244" s="33">
        <v>1422</v>
      </c>
      <c r="B244" s="34" t="s">
        <v>317</v>
      </c>
      <c r="C244" s="36">
        <v>74983678</v>
      </c>
      <c r="D244" s="36">
        <v>2153</v>
      </c>
      <c r="E244" s="37">
        <f t="shared" si="35"/>
        <v>34827.532745006967</v>
      </c>
      <c r="F244" s="38">
        <f t="shared" si="36"/>
        <v>1.1431886635924255</v>
      </c>
      <c r="G244" s="39">
        <f t="shared" si="37"/>
        <v>-2617.3673841242403</v>
      </c>
      <c r="H244" s="39">
        <f t="shared" si="38"/>
        <v>0</v>
      </c>
      <c r="I244" s="37">
        <f t="shared" si="39"/>
        <v>-2617.3673841242403</v>
      </c>
      <c r="J244" s="40">
        <f t="shared" si="40"/>
        <v>-348.71845299760145</v>
      </c>
      <c r="K244" s="37">
        <f t="shared" si="41"/>
        <v>-2966.0858371218419</v>
      </c>
      <c r="L244" s="37">
        <f t="shared" si="42"/>
        <v>-5635191.978019489</v>
      </c>
      <c r="M244" s="37">
        <f t="shared" si="43"/>
        <v>-6385982.8073233254</v>
      </c>
      <c r="N244" s="41">
        <f>'jan-sep'!M244</f>
        <v>-3386934.5609796494</v>
      </c>
      <c r="O244" s="41">
        <f t="shared" si="44"/>
        <v>-2999048.246343676</v>
      </c>
    </row>
    <row r="245" spans="1:15" s="34" customFormat="1" x14ac:dyDescent="0.2">
      <c r="A245" s="33">
        <v>1424</v>
      </c>
      <c r="B245" s="34" t="s">
        <v>318</v>
      </c>
      <c r="C245" s="36">
        <v>176766842</v>
      </c>
      <c r="D245" s="36">
        <v>5277</v>
      </c>
      <c r="E245" s="37">
        <f t="shared" si="35"/>
        <v>33497.601288610953</v>
      </c>
      <c r="F245" s="38">
        <f t="shared" si="36"/>
        <v>1.0995346219628228</v>
      </c>
      <c r="G245" s="39">
        <f t="shared" si="37"/>
        <v>-1819.4085102866316</v>
      </c>
      <c r="H245" s="39">
        <f t="shared" si="38"/>
        <v>0</v>
      </c>
      <c r="I245" s="37">
        <f t="shared" si="39"/>
        <v>-1819.4085102866316</v>
      </c>
      <c r="J245" s="40">
        <f t="shared" si="40"/>
        <v>-348.71845299760145</v>
      </c>
      <c r="K245" s="37">
        <f t="shared" si="41"/>
        <v>-2168.1269632842332</v>
      </c>
      <c r="L245" s="37">
        <f t="shared" si="42"/>
        <v>-9601018.7087825555</v>
      </c>
      <c r="M245" s="37">
        <f t="shared" si="43"/>
        <v>-11441205.985250898</v>
      </c>
      <c r="N245" s="41">
        <f>'jan-sep'!M245</f>
        <v>-9831552.3209891319</v>
      </c>
      <c r="O245" s="41">
        <f t="shared" si="44"/>
        <v>-1609653.6642617658</v>
      </c>
    </row>
    <row r="246" spans="1:15" s="34" customFormat="1" x14ac:dyDescent="0.2">
      <c r="A246" s="33">
        <v>1426</v>
      </c>
      <c r="B246" s="34" t="s">
        <v>319</v>
      </c>
      <c r="C246" s="36">
        <v>158735282</v>
      </c>
      <c r="D246" s="36">
        <v>5223</v>
      </c>
      <c r="E246" s="37">
        <f t="shared" si="35"/>
        <v>30391.591422554087</v>
      </c>
      <c r="F246" s="38">
        <f t="shared" si="36"/>
        <v>0.99758208648235613</v>
      </c>
      <c r="G246" s="39">
        <f t="shared" si="37"/>
        <v>44.197409347487699</v>
      </c>
      <c r="H246" s="39">
        <f t="shared" si="38"/>
        <v>0</v>
      </c>
      <c r="I246" s="37">
        <f t="shared" si="39"/>
        <v>44.197409347487699</v>
      </c>
      <c r="J246" s="40">
        <f t="shared" si="40"/>
        <v>-348.71845299760145</v>
      </c>
      <c r="K246" s="37">
        <f t="shared" si="41"/>
        <v>-304.52104365011377</v>
      </c>
      <c r="L246" s="37">
        <f t="shared" si="42"/>
        <v>230843.06902192824</v>
      </c>
      <c r="M246" s="37">
        <f t="shared" si="43"/>
        <v>-1590513.4109845443</v>
      </c>
      <c r="N246" s="41">
        <f>'jan-sep'!M246</f>
        <v>-5016792.2252655402</v>
      </c>
      <c r="O246" s="41">
        <f t="shared" si="44"/>
        <v>3426278.8142809961</v>
      </c>
    </row>
    <row r="247" spans="1:15" s="34" customFormat="1" x14ac:dyDescent="0.2">
      <c r="A247" s="33">
        <v>1428</v>
      </c>
      <c r="B247" s="34" t="s">
        <v>320</v>
      </c>
      <c r="C247" s="36">
        <v>73340068</v>
      </c>
      <c r="D247" s="36">
        <v>3052</v>
      </c>
      <c r="E247" s="37">
        <f t="shared" si="35"/>
        <v>24030.16644823067</v>
      </c>
      <c r="F247" s="38">
        <f t="shared" si="36"/>
        <v>0.78877289611606871</v>
      </c>
      <c r="G247" s="39">
        <f t="shared" si="37"/>
        <v>3861.052393941538</v>
      </c>
      <c r="H247" s="39">
        <f t="shared" si="38"/>
        <v>1185.9966811312343</v>
      </c>
      <c r="I247" s="37">
        <f t="shared" si="39"/>
        <v>5047.0490750727722</v>
      </c>
      <c r="J247" s="40">
        <f t="shared" si="40"/>
        <v>-348.71845299760145</v>
      </c>
      <c r="K247" s="37">
        <f t="shared" si="41"/>
        <v>4698.330622075171</v>
      </c>
      <c r="L247" s="37">
        <f t="shared" si="42"/>
        <v>15403593.777122101</v>
      </c>
      <c r="M247" s="37">
        <f t="shared" si="43"/>
        <v>14339305.058573423</v>
      </c>
      <c r="N247" s="41">
        <f>'jan-sep'!M247</f>
        <v>9742055.1377971284</v>
      </c>
      <c r="O247" s="41">
        <f t="shared" si="44"/>
        <v>4597249.9207762945</v>
      </c>
    </row>
    <row r="248" spans="1:15" s="34" customFormat="1" x14ac:dyDescent="0.2">
      <c r="A248" s="33">
        <v>1429</v>
      </c>
      <c r="B248" s="34" t="s">
        <v>321</v>
      </c>
      <c r="C248" s="36">
        <v>63878863</v>
      </c>
      <c r="D248" s="36">
        <v>2846</v>
      </c>
      <c r="E248" s="37">
        <f t="shared" si="35"/>
        <v>22445.138088545325</v>
      </c>
      <c r="F248" s="38">
        <f t="shared" si="36"/>
        <v>0.73674548247378147</v>
      </c>
      <c r="G248" s="39">
        <f t="shared" si="37"/>
        <v>4812.0694097527448</v>
      </c>
      <c r="H248" s="39">
        <f t="shared" si="38"/>
        <v>1740.7566070211049</v>
      </c>
      <c r="I248" s="37">
        <f t="shared" si="39"/>
        <v>6552.8260167738499</v>
      </c>
      <c r="J248" s="40">
        <f t="shared" si="40"/>
        <v>-348.71845299760145</v>
      </c>
      <c r="K248" s="37">
        <f t="shared" si="41"/>
        <v>6204.1075637762488</v>
      </c>
      <c r="L248" s="37">
        <f t="shared" si="42"/>
        <v>18649342.843738377</v>
      </c>
      <c r="M248" s="37">
        <f t="shared" si="43"/>
        <v>17656890.126507204</v>
      </c>
      <c r="N248" s="41">
        <f>'jan-sep'!M248</f>
        <v>12173971.46132721</v>
      </c>
      <c r="O248" s="41">
        <f t="shared" si="44"/>
        <v>5482918.665179994</v>
      </c>
    </row>
    <row r="249" spans="1:15" s="34" customFormat="1" x14ac:dyDescent="0.2">
      <c r="A249" s="33">
        <v>1430</v>
      </c>
      <c r="B249" s="34" t="s">
        <v>322</v>
      </c>
      <c r="C249" s="36">
        <v>73792468</v>
      </c>
      <c r="D249" s="36">
        <v>3006</v>
      </c>
      <c r="E249" s="37">
        <f t="shared" si="35"/>
        <v>24548.392548236861</v>
      </c>
      <c r="F249" s="38">
        <f t="shared" si="36"/>
        <v>0.8057832943846549</v>
      </c>
      <c r="G249" s="39">
        <f t="shared" si="37"/>
        <v>3550.116733937823</v>
      </c>
      <c r="H249" s="39">
        <f t="shared" si="38"/>
        <v>1004.6175461290673</v>
      </c>
      <c r="I249" s="37">
        <f t="shared" si="39"/>
        <v>4554.7342800668903</v>
      </c>
      <c r="J249" s="40">
        <f t="shared" si="40"/>
        <v>-348.71845299760145</v>
      </c>
      <c r="K249" s="37">
        <f t="shared" si="41"/>
        <v>4206.0158270692891</v>
      </c>
      <c r="L249" s="37">
        <f t="shared" si="42"/>
        <v>13691531.245881071</v>
      </c>
      <c r="M249" s="37">
        <f t="shared" si="43"/>
        <v>12643283.576170282</v>
      </c>
      <c r="N249" s="41">
        <f>'jan-sep'!M249</f>
        <v>10839060.463439776</v>
      </c>
      <c r="O249" s="41">
        <f t="shared" si="44"/>
        <v>1804223.1127305068</v>
      </c>
    </row>
    <row r="250" spans="1:15" s="34" customFormat="1" x14ac:dyDescent="0.2">
      <c r="A250" s="33">
        <v>1431</v>
      </c>
      <c r="B250" s="34" t="s">
        <v>323</v>
      </c>
      <c r="C250" s="36">
        <v>79873233</v>
      </c>
      <c r="D250" s="36">
        <v>3043</v>
      </c>
      <c r="E250" s="37">
        <f t="shared" si="35"/>
        <v>26248.186986526453</v>
      </c>
      <c r="F250" s="38">
        <f t="shared" si="36"/>
        <v>0.86157782184996023</v>
      </c>
      <c r="G250" s="39">
        <f t="shared" si="37"/>
        <v>2530.2400709640683</v>
      </c>
      <c r="H250" s="39">
        <f t="shared" si="38"/>
        <v>409.68949272771039</v>
      </c>
      <c r="I250" s="37">
        <f t="shared" si="39"/>
        <v>2939.9295636917786</v>
      </c>
      <c r="J250" s="40">
        <f t="shared" si="40"/>
        <v>-348.71845299760145</v>
      </c>
      <c r="K250" s="37">
        <f t="shared" si="41"/>
        <v>2591.211110694177</v>
      </c>
      <c r="L250" s="37">
        <f t="shared" si="42"/>
        <v>8946205.6623140816</v>
      </c>
      <c r="M250" s="37">
        <f t="shared" si="43"/>
        <v>7885055.4098423803</v>
      </c>
      <c r="N250" s="41">
        <f>'jan-sep'!M250</f>
        <v>5487926.9895533016</v>
      </c>
      <c r="O250" s="41">
        <f t="shared" si="44"/>
        <v>2397128.4202890787</v>
      </c>
    </row>
    <row r="251" spans="1:15" s="34" customFormat="1" x14ac:dyDescent="0.2">
      <c r="A251" s="33">
        <v>1432</v>
      </c>
      <c r="B251" s="34" t="s">
        <v>324</v>
      </c>
      <c r="C251" s="36">
        <v>386973391</v>
      </c>
      <c r="D251" s="36">
        <v>13089</v>
      </c>
      <c r="E251" s="37">
        <f t="shared" si="35"/>
        <v>29564.778898311561</v>
      </c>
      <c r="F251" s="38">
        <f t="shared" si="36"/>
        <v>0.97044256122368555</v>
      </c>
      <c r="G251" s="39">
        <f t="shared" si="37"/>
        <v>540.28492389300368</v>
      </c>
      <c r="H251" s="39">
        <f t="shared" si="38"/>
        <v>0</v>
      </c>
      <c r="I251" s="37">
        <f t="shared" si="39"/>
        <v>540.28492389300368</v>
      </c>
      <c r="J251" s="40">
        <f t="shared" si="40"/>
        <v>-348.71845299760145</v>
      </c>
      <c r="K251" s="37">
        <f t="shared" si="41"/>
        <v>191.56647089540223</v>
      </c>
      <c r="L251" s="37">
        <f t="shared" si="42"/>
        <v>7071789.3688355256</v>
      </c>
      <c r="M251" s="37">
        <f t="shared" si="43"/>
        <v>2507413.5375499199</v>
      </c>
      <c r="N251" s="41">
        <f>'jan-sep'!M251</f>
        <v>2560927.8309973911</v>
      </c>
      <c r="O251" s="41">
        <f t="shared" si="44"/>
        <v>-53514.293447471224</v>
      </c>
    </row>
    <row r="252" spans="1:15" s="34" customFormat="1" x14ac:dyDescent="0.2">
      <c r="A252" s="33">
        <v>1433</v>
      </c>
      <c r="B252" s="34" t="s">
        <v>325</v>
      </c>
      <c r="C252" s="36">
        <v>65626955</v>
      </c>
      <c r="D252" s="36">
        <v>2825</v>
      </c>
      <c r="E252" s="37">
        <f t="shared" si="35"/>
        <v>23230.78053097345</v>
      </c>
      <c r="F252" s="38">
        <f t="shared" si="36"/>
        <v>0.76253362946646952</v>
      </c>
      <c r="G252" s="39">
        <f t="shared" si="37"/>
        <v>4340.6839442958699</v>
      </c>
      <c r="H252" s="39">
        <f t="shared" si="38"/>
        <v>1465.7817521712611</v>
      </c>
      <c r="I252" s="37">
        <f t="shared" si="39"/>
        <v>5806.4656964671312</v>
      </c>
      <c r="J252" s="40">
        <f t="shared" si="40"/>
        <v>-348.71845299760145</v>
      </c>
      <c r="K252" s="37">
        <f t="shared" si="41"/>
        <v>5457.7472434695301</v>
      </c>
      <c r="L252" s="37">
        <f t="shared" si="42"/>
        <v>16403265.592519647</v>
      </c>
      <c r="M252" s="37">
        <f t="shared" si="43"/>
        <v>15418135.962801423</v>
      </c>
      <c r="N252" s="41">
        <f>'jan-sep'!M252</f>
        <v>9963131.9654249325</v>
      </c>
      <c r="O252" s="41">
        <f t="shared" si="44"/>
        <v>5455003.9973764904</v>
      </c>
    </row>
    <row r="253" spans="1:15" s="34" customFormat="1" x14ac:dyDescent="0.2">
      <c r="A253" s="33">
        <v>1438</v>
      </c>
      <c r="B253" s="34" t="s">
        <v>326</v>
      </c>
      <c r="C253" s="36">
        <v>104892492</v>
      </c>
      <c r="D253" s="36">
        <v>3767</v>
      </c>
      <c r="E253" s="37">
        <f t="shared" si="35"/>
        <v>27845.100079638971</v>
      </c>
      <c r="F253" s="38">
        <f t="shared" si="36"/>
        <v>0.9139953433021587</v>
      </c>
      <c r="G253" s="39">
        <f t="shared" si="37"/>
        <v>1572.0922150965575</v>
      </c>
      <c r="H253" s="39">
        <f t="shared" si="38"/>
        <v>0</v>
      </c>
      <c r="I253" s="37">
        <f t="shared" si="39"/>
        <v>1572.0922150965575</v>
      </c>
      <c r="J253" s="40">
        <f t="shared" si="40"/>
        <v>-348.71845299760145</v>
      </c>
      <c r="K253" s="37">
        <f t="shared" si="41"/>
        <v>1223.3737620989561</v>
      </c>
      <c r="L253" s="37">
        <f t="shared" si="42"/>
        <v>5922071.374268732</v>
      </c>
      <c r="M253" s="37">
        <f t="shared" si="43"/>
        <v>4608448.9618267678</v>
      </c>
      <c r="N253" s="41">
        <f>'jan-sep'!M253</f>
        <v>1503935.1112817789</v>
      </c>
      <c r="O253" s="41">
        <f t="shared" si="44"/>
        <v>3104513.8505449891</v>
      </c>
    </row>
    <row r="254" spans="1:15" s="34" customFormat="1" x14ac:dyDescent="0.2">
      <c r="A254" s="33">
        <v>1439</v>
      </c>
      <c r="B254" s="34" t="s">
        <v>327</v>
      </c>
      <c r="C254" s="36">
        <v>167777905</v>
      </c>
      <c r="D254" s="36">
        <v>6001</v>
      </c>
      <c r="E254" s="37">
        <f t="shared" si="35"/>
        <v>27958.324445925678</v>
      </c>
      <c r="F254" s="38">
        <f t="shared" si="36"/>
        <v>0.91771185152940193</v>
      </c>
      <c r="G254" s="39">
        <f t="shared" si="37"/>
        <v>1504.1575953245331</v>
      </c>
      <c r="H254" s="39">
        <f t="shared" si="38"/>
        <v>0</v>
      </c>
      <c r="I254" s="37">
        <f t="shared" si="39"/>
        <v>1504.1575953245331</v>
      </c>
      <c r="J254" s="40">
        <f t="shared" si="40"/>
        <v>-348.71845299760145</v>
      </c>
      <c r="K254" s="37">
        <f t="shared" si="41"/>
        <v>1155.4391423269317</v>
      </c>
      <c r="L254" s="37">
        <f t="shared" si="42"/>
        <v>9026449.7295425236</v>
      </c>
      <c r="M254" s="37">
        <f t="shared" si="43"/>
        <v>6933790.2931039175</v>
      </c>
      <c r="N254" s="41">
        <f>'jan-sep'!M254</f>
        <v>5340625.7067167386</v>
      </c>
      <c r="O254" s="41">
        <f t="shared" si="44"/>
        <v>1593164.5863871789</v>
      </c>
    </row>
    <row r="255" spans="1:15" s="34" customFormat="1" x14ac:dyDescent="0.2">
      <c r="A255" s="33">
        <v>1441</v>
      </c>
      <c r="B255" s="34" t="s">
        <v>328</v>
      </c>
      <c r="C255" s="36">
        <v>69247357</v>
      </c>
      <c r="D255" s="36">
        <v>2757</v>
      </c>
      <c r="E255" s="37">
        <f t="shared" si="35"/>
        <v>25116.923104824084</v>
      </c>
      <c r="F255" s="38">
        <f t="shared" si="36"/>
        <v>0.82444490018817196</v>
      </c>
      <c r="G255" s="39">
        <f t="shared" si="37"/>
        <v>3208.9983999854899</v>
      </c>
      <c r="H255" s="39">
        <f t="shared" si="38"/>
        <v>805.63185132353954</v>
      </c>
      <c r="I255" s="37">
        <f t="shared" si="39"/>
        <v>4014.6302513090295</v>
      </c>
      <c r="J255" s="40">
        <f t="shared" si="40"/>
        <v>-348.71845299760145</v>
      </c>
      <c r="K255" s="37">
        <f t="shared" si="41"/>
        <v>3665.9117983114279</v>
      </c>
      <c r="L255" s="37">
        <f t="shared" si="42"/>
        <v>11068335.602858994</v>
      </c>
      <c r="M255" s="37">
        <f t="shared" si="43"/>
        <v>10106918.827944607</v>
      </c>
      <c r="N255" s="41">
        <f>'jan-sep'!M255</f>
        <v>8329228.4620270981</v>
      </c>
      <c r="O255" s="41">
        <f t="shared" si="44"/>
        <v>1777690.3659175085</v>
      </c>
    </row>
    <row r="256" spans="1:15" s="34" customFormat="1" x14ac:dyDescent="0.2">
      <c r="A256" s="33">
        <v>1443</v>
      </c>
      <c r="B256" s="34" t="s">
        <v>329</v>
      </c>
      <c r="C256" s="36">
        <v>153589093</v>
      </c>
      <c r="D256" s="36">
        <v>6157</v>
      </c>
      <c r="E256" s="37">
        <f t="shared" si="35"/>
        <v>24945.443072925125</v>
      </c>
      <c r="F256" s="38">
        <f t="shared" si="36"/>
        <v>0.81881619171965547</v>
      </c>
      <c r="G256" s="39">
        <f t="shared" si="37"/>
        <v>3311.8864191248649</v>
      </c>
      <c r="H256" s="39">
        <f t="shared" si="38"/>
        <v>865.6498624881749</v>
      </c>
      <c r="I256" s="37">
        <f t="shared" si="39"/>
        <v>4177.53628161304</v>
      </c>
      <c r="J256" s="40">
        <f t="shared" si="40"/>
        <v>-348.71845299760145</v>
      </c>
      <c r="K256" s="37">
        <f t="shared" si="41"/>
        <v>3828.8178286154384</v>
      </c>
      <c r="L256" s="37">
        <f t="shared" si="42"/>
        <v>25721090.885891486</v>
      </c>
      <c r="M256" s="37">
        <f t="shared" si="43"/>
        <v>23574031.370785255</v>
      </c>
      <c r="N256" s="41">
        <f>'jan-sep'!M256</f>
        <v>19773159.531919051</v>
      </c>
      <c r="O256" s="41">
        <f t="shared" si="44"/>
        <v>3800871.838866204</v>
      </c>
    </row>
    <row r="257" spans="1:15" s="34" customFormat="1" x14ac:dyDescent="0.2">
      <c r="A257" s="33">
        <v>1444</v>
      </c>
      <c r="B257" s="34" t="s">
        <v>330</v>
      </c>
      <c r="C257" s="36">
        <v>26682084</v>
      </c>
      <c r="D257" s="36">
        <v>1175</v>
      </c>
      <c r="E257" s="37">
        <f t="shared" si="35"/>
        <v>22708.15659574468</v>
      </c>
      <c r="F257" s="38">
        <f t="shared" si="36"/>
        <v>0.7453788754260402</v>
      </c>
      <c r="G257" s="39">
        <f t="shared" si="37"/>
        <v>4654.2583054331317</v>
      </c>
      <c r="H257" s="39">
        <f t="shared" si="38"/>
        <v>1648.7001295013306</v>
      </c>
      <c r="I257" s="37">
        <f t="shared" si="39"/>
        <v>6302.9584349344623</v>
      </c>
      <c r="J257" s="40">
        <f t="shared" si="40"/>
        <v>-348.71845299760145</v>
      </c>
      <c r="K257" s="37">
        <f t="shared" si="41"/>
        <v>5954.2399819368611</v>
      </c>
      <c r="L257" s="37">
        <f t="shared" si="42"/>
        <v>7405976.1610479932</v>
      </c>
      <c r="M257" s="37">
        <f t="shared" si="43"/>
        <v>6996231.9787758114</v>
      </c>
      <c r="N257" s="41">
        <f>'jan-sep'!M257</f>
        <v>5490982.7873891313</v>
      </c>
      <c r="O257" s="41">
        <f t="shared" si="44"/>
        <v>1505249.1913866801</v>
      </c>
    </row>
    <row r="258" spans="1:15" s="34" customFormat="1" x14ac:dyDescent="0.2">
      <c r="A258" s="33">
        <v>1445</v>
      </c>
      <c r="B258" s="34" t="s">
        <v>331</v>
      </c>
      <c r="C258" s="36">
        <v>169150428</v>
      </c>
      <c r="D258" s="36">
        <v>5874</v>
      </c>
      <c r="E258" s="37">
        <f t="shared" si="35"/>
        <v>28796.463738508683</v>
      </c>
      <c r="F258" s="38">
        <f t="shared" si="36"/>
        <v>0.9452231697961152</v>
      </c>
      <c r="G258" s="39">
        <f t="shared" si="37"/>
        <v>1001.2740197747305</v>
      </c>
      <c r="H258" s="39">
        <f t="shared" si="38"/>
        <v>0</v>
      </c>
      <c r="I258" s="37">
        <f t="shared" si="39"/>
        <v>1001.2740197747305</v>
      </c>
      <c r="J258" s="40">
        <f t="shared" si="40"/>
        <v>-348.71845299760145</v>
      </c>
      <c r="K258" s="37">
        <f t="shared" si="41"/>
        <v>652.55556677712912</v>
      </c>
      <c r="L258" s="37">
        <f t="shared" si="42"/>
        <v>5881483.5921567669</v>
      </c>
      <c r="M258" s="37">
        <f t="shared" si="43"/>
        <v>3833111.3992488566</v>
      </c>
      <c r="N258" s="41">
        <f>'jan-sep'!M258</f>
        <v>9587800.9038074519</v>
      </c>
      <c r="O258" s="41">
        <f t="shared" si="44"/>
        <v>-5754689.5045585949</v>
      </c>
    </row>
    <row r="259" spans="1:15" s="34" customFormat="1" x14ac:dyDescent="0.2">
      <c r="A259" s="33">
        <v>1449</v>
      </c>
      <c r="B259" s="34" t="s">
        <v>332</v>
      </c>
      <c r="C259" s="36">
        <v>180046158</v>
      </c>
      <c r="D259" s="36">
        <v>7195</v>
      </c>
      <c r="E259" s="37">
        <f t="shared" si="35"/>
        <v>25023.788464211259</v>
      </c>
      <c r="F259" s="38">
        <f t="shared" si="36"/>
        <v>0.82138782272833955</v>
      </c>
      <c r="G259" s="39">
        <f t="shared" si="37"/>
        <v>3264.8791843531849</v>
      </c>
      <c r="H259" s="39">
        <f t="shared" si="38"/>
        <v>838.22897553802829</v>
      </c>
      <c r="I259" s="37">
        <f t="shared" si="39"/>
        <v>4103.1081598912133</v>
      </c>
      <c r="J259" s="40">
        <f t="shared" si="40"/>
        <v>-348.71845299760145</v>
      </c>
      <c r="K259" s="37">
        <f t="shared" si="41"/>
        <v>3754.3897068936117</v>
      </c>
      <c r="L259" s="37">
        <f t="shared" si="42"/>
        <v>29521863.210417278</v>
      </c>
      <c r="M259" s="37">
        <f t="shared" si="43"/>
        <v>27012833.941099536</v>
      </c>
      <c r="N259" s="41">
        <f>'jan-sep'!M259</f>
        <v>14906603.679374304</v>
      </c>
      <c r="O259" s="41">
        <f t="shared" si="44"/>
        <v>12106230.261725232</v>
      </c>
    </row>
    <row r="260" spans="1:15" s="34" customFormat="1" x14ac:dyDescent="0.2">
      <c r="A260" s="33">
        <v>1502</v>
      </c>
      <c r="B260" s="34" t="s">
        <v>333</v>
      </c>
      <c r="C260" s="36">
        <v>773363771</v>
      </c>
      <c r="D260" s="36">
        <v>26900</v>
      </c>
      <c r="E260" s="37">
        <f t="shared" si="35"/>
        <v>28749.582565055764</v>
      </c>
      <c r="F260" s="38">
        <f t="shared" si="36"/>
        <v>0.94368432906284594</v>
      </c>
      <c r="G260" s="39">
        <f t="shared" si="37"/>
        <v>1029.4027238464819</v>
      </c>
      <c r="H260" s="39">
        <f t="shared" si="38"/>
        <v>0</v>
      </c>
      <c r="I260" s="37">
        <f t="shared" si="39"/>
        <v>1029.4027238464819</v>
      </c>
      <c r="J260" s="40">
        <f t="shared" si="40"/>
        <v>-348.71845299760145</v>
      </c>
      <c r="K260" s="37">
        <f t="shared" si="41"/>
        <v>680.68427084888049</v>
      </c>
      <c r="L260" s="37">
        <f t="shared" si="42"/>
        <v>27690933.271470364</v>
      </c>
      <c r="M260" s="37">
        <f t="shared" si="43"/>
        <v>18310406.885834884</v>
      </c>
      <c r="N260" s="41">
        <f>'jan-sep'!M260</f>
        <v>11243509.137690401</v>
      </c>
      <c r="O260" s="41">
        <f t="shared" si="44"/>
        <v>7066897.7481444832</v>
      </c>
    </row>
    <row r="261" spans="1:15" s="34" customFormat="1" x14ac:dyDescent="0.2">
      <c r="A261" s="33">
        <v>1504</v>
      </c>
      <c r="B261" s="34" t="s">
        <v>334</v>
      </c>
      <c r="C261" s="36">
        <v>1450210119</v>
      </c>
      <c r="D261" s="36">
        <v>47510</v>
      </c>
      <c r="E261" s="37">
        <f t="shared" si="35"/>
        <v>30524.313176173437</v>
      </c>
      <c r="F261" s="38">
        <f t="shared" si="36"/>
        <v>1.0019385823978326</v>
      </c>
      <c r="G261" s="39">
        <f t="shared" si="37"/>
        <v>-35.435642824121892</v>
      </c>
      <c r="H261" s="39">
        <f t="shared" si="38"/>
        <v>0</v>
      </c>
      <c r="I261" s="37">
        <f t="shared" si="39"/>
        <v>-35.435642824121892</v>
      </c>
      <c r="J261" s="40">
        <f t="shared" si="40"/>
        <v>-348.71845299760145</v>
      </c>
      <c r="K261" s="37">
        <f t="shared" si="41"/>
        <v>-384.15409582172333</v>
      </c>
      <c r="L261" s="37">
        <f t="shared" si="42"/>
        <v>-1683547.390574031</v>
      </c>
      <c r="M261" s="37">
        <f t="shared" si="43"/>
        <v>-18251161.092490077</v>
      </c>
      <c r="N261" s="41">
        <f>'jan-sep'!M261</f>
        <v>-15471735.796815187</v>
      </c>
      <c r="O261" s="41">
        <f t="shared" si="44"/>
        <v>-2779425.2956748903</v>
      </c>
    </row>
    <row r="262" spans="1:15" s="34" customFormat="1" x14ac:dyDescent="0.2">
      <c r="A262" s="33">
        <v>1505</v>
      </c>
      <c r="B262" s="34" t="s">
        <v>335</v>
      </c>
      <c r="C262" s="36">
        <v>633875374</v>
      </c>
      <c r="D262" s="36">
        <v>24300</v>
      </c>
      <c r="E262" s="37">
        <f t="shared" si="35"/>
        <v>26085.406337448559</v>
      </c>
      <c r="F262" s="38">
        <f t="shared" si="36"/>
        <v>0.8562346643532599</v>
      </c>
      <c r="G262" s="39">
        <f t="shared" si="37"/>
        <v>2627.9084604108043</v>
      </c>
      <c r="H262" s="39">
        <f t="shared" si="38"/>
        <v>466.66271990497296</v>
      </c>
      <c r="I262" s="37">
        <f t="shared" si="39"/>
        <v>3094.5711803157774</v>
      </c>
      <c r="J262" s="40">
        <f t="shared" si="40"/>
        <v>-348.71845299760145</v>
      </c>
      <c r="K262" s="37">
        <f t="shared" si="41"/>
        <v>2745.8527273181758</v>
      </c>
      <c r="L262" s="37">
        <f t="shared" si="42"/>
        <v>75198079.681673393</v>
      </c>
      <c r="M262" s="37">
        <f t="shared" si="43"/>
        <v>66724221.273831673</v>
      </c>
      <c r="N262" s="41">
        <f>'jan-sep'!M262</f>
        <v>50215030.908345453</v>
      </c>
      <c r="O262" s="41">
        <f t="shared" si="44"/>
        <v>16509190.36548622</v>
      </c>
    </row>
    <row r="263" spans="1:15" s="34" customFormat="1" x14ac:dyDescent="0.2">
      <c r="A263" s="33">
        <v>1511</v>
      </c>
      <c r="B263" s="34" t="s">
        <v>336</v>
      </c>
      <c r="C263" s="36">
        <v>83381753</v>
      </c>
      <c r="D263" s="36">
        <v>3187</v>
      </c>
      <c r="E263" s="37">
        <f t="shared" si="35"/>
        <v>26163.085346721055</v>
      </c>
      <c r="F263" s="38">
        <f t="shared" si="36"/>
        <v>0.85878442185258019</v>
      </c>
      <c r="G263" s="39">
        <f t="shared" si="37"/>
        <v>2581.3010548473071</v>
      </c>
      <c r="H263" s="39">
        <f t="shared" si="38"/>
        <v>439.47506665959969</v>
      </c>
      <c r="I263" s="37">
        <f t="shared" si="39"/>
        <v>3020.7761215069067</v>
      </c>
      <c r="J263" s="40">
        <f t="shared" si="40"/>
        <v>-348.71845299760145</v>
      </c>
      <c r="K263" s="37">
        <f t="shared" si="41"/>
        <v>2672.0576685093051</v>
      </c>
      <c r="L263" s="37">
        <f t="shared" si="42"/>
        <v>9627213.4992425125</v>
      </c>
      <c r="M263" s="37">
        <f t="shared" si="43"/>
        <v>8515847.7895391546</v>
      </c>
      <c r="N263" s="41">
        <f>'jan-sep'!M263</f>
        <v>8612534.061454609</v>
      </c>
      <c r="O263" s="41">
        <f t="shared" si="44"/>
        <v>-96686.271915454417</v>
      </c>
    </row>
    <row r="264" spans="1:15" s="34" customFormat="1" x14ac:dyDescent="0.2">
      <c r="A264" s="33">
        <v>1514</v>
      </c>
      <c r="B264" s="34" t="s">
        <v>197</v>
      </c>
      <c r="C264" s="36">
        <v>68619968</v>
      </c>
      <c r="D264" s="36">
        <v>2522</v>
      </c>
      <c r="E264" s="37">
        <f t="shared" si="35"/>
        <v>27208.551942902457</v>
      </c>
      <c r="F264" s="38">
        <f t="shared" si="36"/>
        <v>0.89310110944769805</v>
      </c>
      <c r="G264" s="39">
        <f t="shared" si="37"/>
        <v>1954.0210971384658</v>
      </c>
      <c r="H264" s="39">
        <f t="shared" si="38"/>
        <v>73.561757996108824</v>
      </c>
      <c r="I264" s="37">
        <f t="shared" si="39"/>
        <v>2027.5828551345746</v>
      </c>
      <c r="J264" s="40">
        <f t="shared" si="40"/>
        <v>-348.71845299760145</v>
      </c>
      <c r="K264" s="37">
        <f t="shared" si="41"/>
        <v>1678.8644021369732</v>
      </c>
      <c r="L264" s="37">
        <f t="shared" si="42"/>
        <v>5113563.9606493972</v>
      </c>
      <c r="M264" s="37">
        <f t="shared" si="43"/>
        <v>4234096.0221894467</v>
      </c>
      <c r="N264" s="41">
        <f>'jan-sep'!M264</f>
        <v>2442770.2849091166</v>
      </c>
      <c r="O264" s="41">
        <f t="shared" si="44"/>
        <v>1791325.7372803302</v>
      </c>
    </row>
    <row r="265" spans="1:15" s="34" customFormat="1" x14ac:dyDescent="0.2">
      <c r="A265" s="33">
        <v>1515</v>
      </c>
      <c r="B265" s="34" t="s">
        <v>337</v>
      </c>
      <c r="C265" s="36">
        <v>264055151</v>
      </c>
      <c r="D265" s="36">
        <v>8965</v>
      </c>
      <c r="E265" s="37">
        <f t="shared" ref="E265:E328" si="45">(C265)/D265</f>
        <v>29454.004573340771</v>
      </c>
      <c r="F265" s="38">
        <f t="shared" ref="F265:F328" si="46">IF(ISNUMBER(C265),E265/E$435,"")</f>
        <v>0.96680647383699392</v>
      </c>
      <c r="G265" s="39">
        <f t="shared" ref="G265:G328" si="47">(E$435-E265)*0.6</f>
        <v>606.74951887547718</v>
      </c>
      <c r="H265" s="39">
        <f t="shared" ref="H265:H328" si="48">IF(E265&gt;=E$435*0.9,0,IF(E265&lt;0.9*E$435,(E$435*0.9-E265)*0.35))</f>
        <v>0</v>
      </c>
      <c r="I265" s="37">
        <f t="shared" ref="I265:I328" si="49">G265+H265</f>
        <v>606.74951887547718</v>
      </c>
      <c r="J265" s="40">
        <f t="shared" ref="J265:J328" si="50">I$437</f>
        <v>-348.71845299760145</v>
      </c>
      <c r="K265" s="37">
        <f t="shared" ref="K265:K328" si="51">I265+J265</f>
        <v>258.03106587787573</v>
      </c>
      <c r="L265" s="37">
        <f t="shared" ref="L265:L328" si="52">(I265*D265)</f>
        <v>5439509.436718653</v>
      </c>
      <c r="M265" s="37">
        <f t="shared" ref="M265:M328" si="53">(K265*D265)</f>
        <v>2313248.505595156</v>
      </c>
      <c r="N265" s="41">
        <f>'jan-sep'!M265</f>
        <v>-3753992.2141117211</v>
      </c>
      <c r="O265" s="41">
        <f t="shared" ref="O265:O328" si="54">M265-N265</f>
        <v>6067240.7197068771</v>
      </c>
    </row>
    <row r="266" spans="1:15" s="34" customFormat="1" x14ac:dyDescent="0.2">
      <c r="A266" s="33">
        <v>1516</v>
      </c>
      <c r="B266" s="34" t="s">
        <v>338</v>
      </c>
      <c r="C266" s="36">
        <v>261113491</v>
      </c>
      <c r="D266" s="36">
        <v>8555</v>
      </c>
      <c r="E266" s="37">
        <f t="shared" si="45"/>
        <v>30521.740619520748</v>
      </c>
      <c r="F266" s="38">
        <f t="shared" si="46"/>
        <v>1.0018541400796432</v>
      </c>
      <c r="G266" s="39">
        <f t="shared" si="47"/>
        <v>-33.892108832508526</v>
      </c>
      <c r="H266" s="39">
        <f t="shared" si="48"/>
        <v>0</v>
      </c>
      <c r="I266" s="37">
        <f t="shared" si="49"/>
        <v>-33.892108832508526</v>
      </c>
      <c r="J266" s="40">
        <f t="shared" si="50"/>
        <v>-348.71845299760145</v>
      </c>
      <c r="K266" s="37">
        <f t="shared" si="51"/>
        <v>-382.61056183010999</v>
      </c>
      <c r="L266" s="37">
        <f t="shared" si="52"/>
        <v>-289946.99106211046</v>
      </c>
      <c r="M266" s="37">
        <f t="shared" si="53"/>
        <v>-3273233.3564565908</v>
      </c>
      <c r="N266" s="41">
        <f>'jan-sep'!M266</f>
        <v>-6632914.7762103528</v>
      </c>
      <c r="O266" s="41">
        <f t="shared" si="54"/>
        <v>3359681.419753762</v>
      </c>
    </row>
    <row r="267" spans="1:15" s="34" customFormat="1" x14ac:dyDescent="0.2">
      <c r="A267" s="33">
        <v>1517</v>
      </c>
      <c r="B267" s="34" t="s">
        <v>339</v>
      </c>
      <c r="C267" s="36">
        <v>123772222</v>
      </c>
      <c r="D267" s="36">
        <v>5150</v>
      </c>
      <c r="E267" s="37">
        <f t="shared" si="45"/>
        <v>24033.441165048545</v>
      </c>
      <c r="F267" s="38">
        <f t="shared" si="46"/>
        <v>0.78888038633566249</v>
      </c>
      <c r="G267" s="39">
        <f t="shared" si="47"/>
        <v>3859.0875638508128</v>
      </c>
      <c r="H267" s="39">
        <f t="shared" si="48"/>
        <v>1184.8505302449778</v>
      </c>
      <c r="I267" s="37">
        <f t="shared" si="49"/>
        <v>5043.9380940957908</v>
      </c>
      <c r="J267" s="40">
        <f t="shared" si="50"/>
        <v>-348.71845299760145</v>
      </c>
      <c r="K267" s="37">
        <f t="shared" si="51"/>
        <v>4695.2196410981896</v>
      </c>
      <c r="L267" s="37">
        <f t="shared" si="52"/>
        <v>25976281.184593324</v>
      </c>
      <c r="M267" s="37">
        <f t="shared" si="53"/>
        <v>24180381.151655678</v>
      </c>
      <c r="N267" s="41">
        <f>'jan-sep'!M267</f>
        <v>18178045.761748109</v>
      </c>
      <c r="O267" s="41">
        <f t="shared" si="54"/>
        <v>6002335.3899075687</v>
      </c>
    </row>
    <row r="268" spans="1:15" s="34" customFormat="1" x14ac:dyDescent="0.2">
      <c r="A268" s="33">
        <v>1519</v>
      </c>
      <c r="B268" s="34" t="s">
        <v>340</v>
      </c>
      <c r="C268" s="36">
        <v>221910996</v>
      </c>
      <c r="D268" s="36">
        <v>9188</v>
      </c>
      <c r="E268" s="37">
        <f t="shared" si="45"/>
        <v>24152.263387026556</v>
      </c>
      <c r="F268" s="38">
        <f t="shared" si="46"/>
        <v>0.7927806401418297</v>
      </c>
      <c r="G268" s="39">
        <f t="shared" si="47"/>
        <v>3787.7942306640061</v>
      </c>
      <c r="H268" s="39">
        <f t="shared" si="48"/>
        <v>1143.2627525526741</v>
      </c>
      <c r="I268" s="37">
        <f t="shared" si="49"/>
        <v>4931.0569832166802</v>
      </c>
      <c r="J268" s="40">
        <f t="shared" si="50"/>
        <v>-348.71845299760145</v>
      </c>
      <c r="K268" s="37">
        <f t="shared" si="51"/>
        <v>4582.3385302190791</v>
      </c>
      <c r="L268" s="37">
        <f t="shared" si="52"/>
        <v>45306551.561794855</v>
      </c>
      <c r="M268" s="37">
        <f t="shared" si="53"/>
        <v>42102526.415652901</v>
      </c>
      <c r="N268" s="41">
        <f>'jan-sep'!M268</f>
        <v>34184808.123813912</v>
      </c>
      <c r="O268" s="41">
        <f t="shared" si="54"/>
        <v>7917718.2918389887</v>
      </c>
    </row>
    <row r="269" spans="1:15" s="34" customFormat="1" x14ac:dyDescent="0.2">
      <c r="A269" s="33">
        <v>1520</v>
      </c>
      <c r="B269" s="34" t="s">
        <v>341</v>
      </c>
      <c r="C269" s="36">
        <v>275288510</v>
      </c>
      <c r="D269" s="36">
        <v>10812</v>
      </c>
      <c r="E269" s="37">
        <f t="shared" si="45"/>
        <v>25461.386422493524</v>
      </c>
      <c r="F269" s="38">
        <f t="shared" si="46"/>
        <v>0.83575166035020487</v>
      </c>
      <c r="G269" s="39">
        <f t="shared" si="47"/>
        <v>3002.3204093838253</v>
      </c>
      <c r="H269" s="39">
        <f t="shared" si="48"/>
        <v>685.06969013923526</v>
      </c>
      <c r="I269" s="37">
        <f t="shared" si="49"/>
        <v>3687.3900995230606</v>
      </c>
      <c r="J269" s="40">
        <f t="shared" si="50"/>
        <v>-348.71845299760145</v>
      </c>
      <c r="K269" s="37">
        <f t="shared" si="51"/>
        <v>3338.671646525459</v>
      </c>
      <c r="L269" s="37">
        <f t="shared" si="52"/>
        <v>39868061.75604333</v>
      </c>
      <c r="M269" s="37">
        <f t="shared" si="53"/>
        <v>36097717.842233263</v>
      </c>
      <c r="N269" s="41">
        <f>'jan-sep'!M269</f>
        <v>28579181.090256412</v>
      </c>
      <c r="O269" s="41">
        <f t="shared" si="54"/>
        <v>7518536.7519768514</v>
      </c>
    </row>
    <row r="270" spans="1:15" s="34" customFormat="1" x14ac:dyDescent="0.2">
      <c r="A270" s="33">
        <v>1523</v>
      </c>
      <c r="B270" s="34" t="s">
        <v>342</v>
      </c>
      <c r="C270" s="36">
        <v>59888088</v>
      </c>
      <c r="D270" s="36">
        <v>2267</v>
      </c>
      <c r="E270" s="37">
        <f t="shared" si="45"/>
        <v>26417.330392589323</v>
      </c>
      <c r="F270" s="38">
        <f t="shared" si="46"/>
        <v>0.86712983225931684</v>
      </c>
      <c r="G270" s="39">
        <f t="shared" si="47"/>
        <v>2428.7540273263462</v>
      </c>
      <c r="H270" s="39">
        <f t="shared" si="48"/>
        <v>350.48930060570564</v>
      </c>
      <c r="I270" s="37">
        <f t="shared" si="49"/>
        <v>2779.2433279320517</v>
      </c>
      <c r="J270" s="40">
        <f t="shared" si="50"/>
        <v>-348.71845299760145</v>
      </c>
      <c r="K270" s="37">
        <f t="shared" si="51"/>
        <v>2430.5248749344501</v>
      </c>
      <c r="L270" s="37">
        <f t="shared" si="52"/>
        <v>6300544.6244219607</v>
      </c>
      <c r="M270" s="37">
        <f t="shared" si="53"/>
        <v>5509999.8914763983</v>
      </c>
      <c r="N270" s="41">
        <f>'jan-sep'!M270</f>
        <v>4282553.7243073732</v>
      </c>
      <c r="O270" s="41">
        <f t="shared" si="54"/>
        <v>1227446.1671690252</v>
      </c>
    </row>
    <row r="271" spans="1:15" s="34" customFormat="1" x14ac:dyDescent="0.2">
      <c r="A271" s="33">
        <v>1524</v>
      </c>
      <c r="B271" s="34" t="s">
        <v>343</v>
      </c>
      <c r="C271" s="36">
        <v>48023367</v>
      </c>
      <c r="D271" s="36">
        <v>1670</v>
      </c>
      <c r="E271" s="37">
        <f t="shared" si="45"/>
        <v>28756.507185628743</v>
      </c>
      <c r="F271" s="38">
        <f t="shared" si="46"/>
        <v>0.94391162474286627</v>
      </c>
      <c r="G271" s="39">
        <f t="shared" si="47"/>
        <v>1025.2479515026941</v>
      </c>
      <c r="H271" s="39">
        <f t="shared" si="48"/>
        <v>0</v>
      </c>
      <c r="I271" s="37">
        <f t="shared" si="49"/>
        <v>1025.2479515026941</v>
      </c>
      <c r="J271" s="40">
        <f t="shared" si="50"/>
        <v>-348.71845299760145</v>
      </c>
      <c r="K271" s="37">
        <f t="shared" si="51"/>
        <v>676.52949850509276</v>
      </c>
      <c r="L271" s="37">
        <f t="shared" si="52"/>
        <v>1712164.0790094992</v>
      </c>
      <c r="M271" s="37">
        <f t="shared" si="53"/>
        <v>1129804.262503505</v>
      </c>
      <c r="N271" s="41">
        <f>'jan-sep'!M271</f>
        <v>99716.328548068472</v>
      </c>
      <c r="O271" s="41">
        <f t="shared" si="54"/>
        <v>1030087.9339554366</v>
      </c>
    </row>
    <row r="272" spans="1:15" s="34" customFormat="1" x14ac:dyDescent="0.2">
      <c r="A272" s="33">
        <v>1525</v>
      </c>
      <c r="B272" s="34" t="s">
        <v>344</v>
      </c>
      <c r="C272" s="36">
        <v>126512497</v>
      </c>
      <c r="D272" s="36">
        <v>4587</v>
      </c>
      <c r="E272" s="37">
        <f t="shared" si="45"/>
        <v>27580.66208851101</v>
      </c>
      <c r="F272" s="38">
        <f t="shared" si="46"/>
        <v>0.90531535681290676</v>
      </c>
      <c r="G272" s="39">
        <f t="shared" si="47"/>
        <v>1730.7550097733342</v>
      </c>
      <c r="H272" s="39">
        <f t="shared" si="48"/>
        <v>0</v>
      </c>
      <c r="I272" s="37">
        <f t="shared" si="49"/>
        <v>1730.7550097733342</v>
      </c>
      <c r="J272" s="40">
        <f t="shared" si="50"/>
        <v>-348.71845299760145</v>
      </c>
      <c r="K272" s="37">
        <f t="shared" si="51"/>
        <v>1382.0365567757328</v>
      </c>
      <c r="L272" s="37">
        <f t="shared" si="52"/>
        <v>7938973.2298302837</v>
      </c>
      <c r="M272" s="37">
        <f t="shared" si="53"/>
        <v>6339401.6859302865</v>
      </c>
      <c r="N272" s="41">
        <f>'jan-sep'!M272</f>
        <v>6170246.1549395397</v>
      </c>
      <c r="O272" s="41">
        <f t="shared" si="54"/>
        <v>169155.5309907468</v>
      </c>
    </row>
    <row r="273" spans="1:15" s="34" customFormat="1" x14ac:dyDescent="0.2">
      <c r="A273" s="33">
        <v>1526</v>
      </c>
      <c r="B273" s="34" t="s">
        <v>345</v>
      </c>
      <c r="C273" s="36">
        <v>22482561</v>
      </c>
      <c r="D273" s="36">
        <v>972</v>
      </c>
      <c r="E273" s="37">
        <f t="shared" si="45"/>
        <v>23130.206790123455</v>
      </c>
      <c r="F273" s="38">
        <f t="shared" si="46"/>
        <v>0.75923236890240386</v>
      </c>
      <c r="G273" s="39">
        <f t="shared" si="47"/>
        <v>4401.0281888058671</v>
      </c>
      <c r="H273" s="39">
        <f t="shared" si="48"/>
        <v>1500.9825614687595</v>
      </c>
      <c r="I273" s="37">
        <f t="shared" si="49"/>
        <v>5902.0107502746268</v>
      </c>
      <c r="J273" s="40">
        <f t="shared" si="50"/>
        <v>-348.71845299760145</v>
      </c>
      <c r="K273" s="37">
        <f t="shared" si="51"/>
        <v>5553.2922972770257</v>
      </c>
      <c r="L273" s="37">
        <f t="shared" si="52"/>
        <v>5736754.4492669376</v>
      </c>
      <c r="M273" s="37">
        <f t="shared" si="53"/>
        <v>5397800.1129532689</v>
      </c>
      <c r="N273" s="41">
        <f>'jan-sep'!M273</f>
        <v>4662730.160333816</v>
      </c>
      <c r="O273" s="41">
        <f t="shared" si="54"/>
        <v>735069.95261945296</v>
      </c>
    </row>
    <row r="274" spans="1:15" s="34" customFormat="1" x14ac:dyDescent="0.2">
      <c r="A274" s="33">
        <v>1528</v>
      </c>
      <c r="B274" s="34" t="s">
        <v>346</v>
      </c>
      <c r="C274" s="36">
        <v>193356614</v>
      </c>
      <c r="D274" s="36">
        <v>7695</v>
      </c>
      <c r="E274" s="37">
        <f t="shared" si="45"/>
        <v>25127.565172189734</v>
      </c>
      <c r="F274" s="38">
        <f t="shared" si="46"/>
        <v>0.82479421838015166</v>
      </c>
      <c r="G274" s="39">
        <f t="shared" si="47"/>
        <v>3202.6131595660995</v>
      </c>
      <c r="H274" s="39">
        <f t="shared" si="48"/>
        <v>801.90712774556187</v>
      </c>
      <c r="I274" s="37">
        <f t="shared" si="49"/>
        <v>4004.5202873116614</v>
      </c>
      <c r="J274" s="40">
        <f t="shared" si="50"/>
        <v>-348.71845299760145</v>
      </c>
      <c r="K274" s="37">
        <f t="shared" si="51"/>
        <v>3655.8018343140598</v>
      </c>
      <c r="L274" s="37">
        <f t="shared" si="52"/>
        <v>30814783.610863235</v>
      </c>
      <c r="M274" s="37">
        <f t="shared" si="53"/>
        <v>28131395.115046691</v>
      </c>
      <c r="N274" s="41">
        <f>'jan-sep'!M274</f>
        <v>22763711.348476067</v>
      </c>
      <c r="O274" s="41">
        <f t="shared" si="54"/>
        <v>5367683.766570624</v>
      </c>
    </row>
    <row r="275" spans="1:15" s="34" customFormat="1" x14ac:dyDescent="0.2">
      <c r="A275" s="33">
        <v>1529</v>
      </c>
      <c r="B275" s="34" t="s">
        <v>347</v>
      </c>
      <c r="C275" s="36">
        <v>116312575</v>
      </c>
      <c r="D275" s="36">
        <v>4680</v>
      </c>
      <c r="E275" s="37">
        <f t="shared" si="45"/>
        <v>24853.114316239316</v>
      </c>
      <c r="F275" s="38">
        <f t="shared" si="46"/>
        <v>0.81578556681896019</v>
      </c>
      <c r="G275" s="39">
        <f t="shared" si="47"/>
        <v>3367.28367313635</v>
      </c>
      <c r="H275" s="39">
        <f t="shared" si="48"/>
        <v>897.96492732820798</v>
      </c>
      <c r="I275" s="37">
        <f t="shared" si="49"/>
        <v>4265.248600464558</v>
      </c>
      <c r="J275" s="40">
        <f t="shared" si="50"/>
        <v>-348.71845299760145</v>
      </c>
      <c r="K275" s="37">
        <f t="shared" si="51"/>
        <v>3916.5301474669564</v>
      </c>
      <c r="L275" s="37">
        <f t="shared" si="52"/>
        <v>19961363.45017413</v>
      </c>
      <c r="M275" s="37">
        <f t="shared" si="53"/>
        <v>18329361.090145357</v>
      </c>
      <c r="N275" s="41">
        <f>'jan-sep'!M275</f>
        <v>13595747.786792455</v>
      </c>
      <c r="O275" s="41">
        <f t="shared" si="54"/>
        <v>4733613.3033529017</v>
      </c>
    </row>
    <row r="276" spans="1:15" s="34" customFormat="1" x14ac:dyDescent="0.2">
      <c r="A276" s="33">
        <v>1531</v>
      </c>
      <c r="B276" s="34" t="s">
        <v>348</v>
      </c>
      <c r="C276" s="36">
        <v>224722195</v>
      </c>
      <c r="D276" s="36">
        <v>9131</v>
      </c>
      <c r="E276" s="37">
        <f t="shared" si="45"/>
        <v>24610.907348592707</v>
      </c>
      <c r="F276" s="38">
        <f t="shared" si="46"/>
        <v>0.80783529765450446</v>
      </c>
      <c r="G276" s="39">
        <f t="shared" si="47"/>
        <v>3512.6078537243156</v>
      </c>
      <c r="H276" s="39">
        <f t="shared" si="48"/>
        <v>982.73736600452116</v>
      </c>
      <c r="I276" s="37">
        <f t="shared" si="49"/>
        <v>4495.345219728837</v>
      </c>
      <c r="J276" s="40">
        <f t="shared" si="50"/>
        <v>-348.71845299760145</v>
      </c>
      <c r="K276" s="37">
        <f t="shared" si="51"/>
        <v>4146.6267667312359</v>
      </c>
      <c r="L276" s="37">
        <f t="shared" si="52"/>
        <v>41046997.201344013</v>
      </c>
      <c r="M276" s="37">
        <f t="shared" si="53"/>
        <v>37862849.007022917</v>
      </c>
      <c r="N276" s="41">
        <f>'jan-sep'!M276</f>
        <v>28498274.384936307</v>
      </c>
      <c r="O276" s="41">
        <f t="shared" si="54"/>
        <v>9364574.6220866106</v>
      </c>
    </row>
    <row r="277" spans="1:15" s="34" customFormat="1" x14ac:dyDescent="0.2">
      <c r="A277" s="33">
        <v>1532</v>
      </c>
      <c r="B277" s="34" t="s">
        <v>349</v>
      </c>
      <c r="C277" s="36">
        <v>225180747</v>
      </c>
      <c r="D277" s="36">
        <v>8292</v>
      </c>
      <c r="E277" s="37">
        <f t="shared" si="45"/>
        <v>27156.385311143269</v>
      </c>
      <c r="F277" s="38">
        <f t="shared" si="46"/>
        <v>0.89138877735453659</v>
      </c>
      <c r="G277" s="39">
        <f t="shared" si="47"/>
        <v>1985.3210761939786</v>
      </c>
      <c r="H277" s="39">
        <f t="shared" si="48"/>
        <v>91.820079111824626</v>
      </c>
      <c r="I277" s="37">
        <f t="shared" si="49"/>
        <v>2077.1411553058033</v>
      </c>
      <c r="J277" s="40">
        <f t="shared" si="50"/>
        <v>-348.71845299760145</v>
      </c>
      <c r="K277" s="37">
        <f t="shared" si="51"/>
        <v>1728.4227023082019</v>
      </c>
      <c r="L277" s="37">
        <f t="shared" si="52"/>
        <v>17223654.459795721</v>
      </c>
      <c r="M277" s="37">
        <f t="shared" si="53"/>
        <v>14332081.04753961</v>
      </c>
      <c r="N277" s="41">
        <f>'jan-sep'!M277</f>
        <v>12617612.331983553</v>
      </c>
      <c r="O277" s="41">
        <f t="shared" si="54"/>
        <v>1714468.7155560572</v>
      </c>
    </row>
    <row r="278" spans="1:15" s="34" customFormat="1" x14ac:dyDescent="0.2">
      <c r="A278" s="33">
        <v>1534</v>
      </c>
      <c r="B278" s="34" t="s">
        <v>350</v>
      </c>
      <c r="C278" s="36">
        <v>247940239</v>
      </c>
      <c r="D278" s="36">
        <v>9345</v>
      </c>
      <c r="E278" s="37">
        <f t="shared" si="45"/>
        <v>26531.860781166401</v>
      </c>
      <c r="F278" s="38">
        <f t="shared" si="46"/>
        <v>0.8708892097270452</v>
      </c>
      <c r="G278" s="39">
        <f t="shared" si="47"/>
        <v>2360.0357941800999</v>
      </c>
      <c r="H278" s="39">
        <f t="shared" si="48"/>
        <v>310.4036646037286</v>
      </c>
      <c r="I278" s="37">
        <f t="shared" si="49"/>
        <v>2670.4394587838283</v>
      </c>
      <c r="J278" s="40">
        <f t="shared" si="50"/>
        <v>-348.71845299760145</v>
      </c>
      <c r="K278" s="37">
        <f t="shared" si="51"/>
        <v>2321.7210057862267</v>
      </c>
      <c r="L278" s="37">
        <f t="shared" si="52"/>
        <v>24955256.742334876</v>
      </c>
      <c r="M278" s="37">
        <f t="shared" si="53"/>
        <v>21696482.799072288</v>
      </c>
      <c r="N278" s="41">
        <f>'jan-sep'!M278</f>
        <v>13084950.27651185</v>
      </c>
      <c r="O278" s="41">
        <f t="shared" si="54"/>
        <v>8611532.5225604381</v>
      </c>
    </row>
    <row r="279" spans="1:15" s="34" customFormat="1" x14ac:dyDescent="0.2">
      <c r="A279" s="33">
        <v>1535</v>
      </c>
      <c r="B279" s="34" t="s">
        <v>351</v>
      </c>
      <c r="C279" s="36">
        <v>176057731</v>
      </c>
      <c r="D279" s="36">
        <v>6559</v>
      </c>
      <c r="E279" s="37">
        <f t="shared" si="45"/>
        <v>26842.160542765665</v>
      </c>
      <c r="F279" s="38">
        <f t="shared" si="46"/>
        <v>0.88107457578133641</v>
      </c>
      <c r="G279" s="39">
        <f t="shared" si="47"/>
        <v>2173.8559372205409</v>
      </c>
      <c r="H279" s="39">
        <f t="shared" si="48"/>
        <v>201.79874804398605</v>
      </c>
      <c r="I279" s="37">
        <f t="shared" si="49"/>
        <v>2375.654685264527</v>
      </c>
      <c r="J279" s="40">
        <f t="shared" si="50"/>
        <v>-348.71845299760145</v>
      </c>
      <c r="K279" s="37">
        <f t="shared" si="51"/>
        <v>2026.9362322669256</v>
      </c>
      <c r="L279" s="37">
        <f t="shared" si="52"/>
        <v>15581919.080650032</v>
      </c>
      <c r="M279" s="37">
        <f t="shared" si="53"/>
        <v>13294674.747438764</v>
      </c>
      <c r="N279" s="41">
        <f>'jan-sep'!M279</f>
        <v>12379364.753476858</v>
      </c>
      <c r="O279" s="41">
        <f t="shared" si="54"/>
        <v>915309.99396190606</v>
      </c>
    </row>
    <row r="280" spans="1:15" s="34" customFormat="1" x14ac:dyDescent="0.2">
      <c r="A280" s="33">
        <v>1539</v>
      </c>
      <c r="B280" s="34" t="s">
        <v>352</v>
      </c>
      <c r="C280" s="36">
        <v>205310670</v>
      </c>
      <c r="D280" s="36">
        <v>7507</v>
      </c>
      <c r="E280" s="37">
        <f t="shared" si="45"/>
        <v>27349.230051951512</v>
      </c>
      <c r="F280" s="38">
        <f t="shared" si="46"/>
        <v>0.89771876699633835</v>
      </c>
      <c r="G280" s="39">
        <f t="shared" si="47"/>
        <v>1869.6142317090328</v>
      </c>
      <c r="H280" s="39">
        <f t="shared" si="48"/>
        <v>24.324419828939607</v>
      </c>
      <c r="I280" s="37">
        <f t="shared" si="49"/>
        <v>1893.9386515379724</v>
      </c>
      <c r="J280" s="40">
        <f t="shared" si="50"/>
        <v>-348.71845299760145</v>
      </c>
      <c r="K280" s="37">
        <f t="shared" si="51"/>
        <v>1545.220198540371</v>
      </c>
      <c r="L280" s="37">
        <f t="shared" si="52"/>
        <v>14217797.45709556</v>
      </c>
      <c r="M280" s="37">
        <f t="shared" si="53"/>
        <v>11599968.030442566</v>
      </c>
      <c r="N280" s="41">
        <f>'jan-sep'!M280</f>
        <v>14104289.568493804</v>
      </c>
      <c r="O280" s="41">
        <f t="shared" si="54"/>
        <v>-2504321.5380512383</v>
      </c>
    </row>
    <row r="281" spans="1:15" s="34" customFormat="1" x14ac:dyDescent="0.2">
      <c r="A281" s="33">
        <v>1543</v>
      </c>
      <c r="B281" s="34" t="s">
        <v>353</v>
      </c>
      <c r="C281" s="36">
        <v>81565601</v>
      </c>
      <c r="D281" s="36">
        <v>2946</v>
      </c>
      <c r="E281" s="37">
        <f t="shared" si="45"/>
        <v>27686.897827562796</v>
      </c>
      <c r="F281" s="38">
        <f t="shared" si="46"/>
        <v>0.90880246838757828</v>
      </c>
      <c r="G281" s="39">
        <f t="shared" si="47"/>
        <v>1667.0135663422625</v>
      </c>
      <c r="H281" s="39">
        <f t="shared" si="48"/>
        <v>0</v>
      </c>
      <c r="I281" s="37">
        <f t="shared" si="49"/>
        <v>1667.0135663422625</v>
      </c>
      <c r="J281" s="40">
        <f t="shared" si="50"/>
        <v>-348.71845299760145</v>
      </c>
      <c r="K281" s="37">
        <f t="shared" si="51"/>
        <v>1318.2951133446611</v>
      </c>
      <c r="L281" s="37">
        <f t="shared" si="52"/>
        <v>4911021.9664443051</v>
      </c>
      <c r="M281" s="37">
        <f t="shared" si="53"/>
        <v>3883697.4039133717</v>
      </c>
      <c r="N281" s="41">
        <f>'jan-sep'!M281</f>
        <v>3344561.5110794073</v>
      </c>
      <c r="O281" s="41">
        <f t="shared" si="54"/>
        <v>539135.89283396443</v>
      </c>
    </row>
    <row r="282" spans="1:15" s="34" customFormat="1" x14ac:dyDescent="0.2">
      <c r="A282" s="33">
        <v>1545</v>
      </c>
      <c r="B282" s="34" t="s">
        <v>354</v>
      </c>
      <c r="C282" s="36">
        <v>54566863</v>
      </c>
      <c r="D282" s="36">
        <v>2049</v>
      </c>
      <c r="E282" s="37">
        <f t="shared" si="45"/>
        <v>26630.972669594925</v>
      </c>
      <c r="F282" s="38">
        <f t="shared" si="46"/>
        <v>0.87414248603887257</v>
      </c>
      <c r="G282" s="39">
        <f t="shared" si="47"/>
        <v>2300.5686611229853</v>
      </c>
      <c r="H282" s="39">
        <f t="shared" si="48"/>
        <v>275.71450365374511</v>
      </c>
      <c r="I282" s="37">
        <f t="shared" si="49"/>
        <v>2576.2831647767302</v>
      </c>
      <c r="J282" s="40">
        <f t="shared" si="50"/>
        <v>-348.71845299760145</v>
      </c>
      <c r="K282" s="37">
        <f t="shared" si="51"/>
        <v>2227.5647117791286</v>
      </c>
      <c r="L282" s="37">
        <f t="shared" si="52"/>
        <v>5278804.2046275204</v>
      </c>
      <c r="M282" s="37">
        <f t="shared" si="53"/>
        <v>4564280.0944354348</v>
      </c>
      <c r="N282" s="41">
        <f>'jan-sep'!M282</f>
        <v>3688923.500179003</v>
      </c>
      <c r="O282" s="41">
        <f t="shared" si="54"/>
        <v>875356.5942564318</v>
      </c>
    </row>
    <row r="283" spans="1:15" s="34" customFormat="1" x14ac:dyDescent="0.2">
      <c r="A283" s="33">
        <v>1546</v>
      </c>
      <c r="B283" s="34" t="s">
        <v>355</v>
      </c>
      <c r="C283" s="36">
        <v>39114407</v>
      </c>
      <c r="D283" s="36">
        <v>1263</v>
      </c>
      <c r="E283" s="37">
        <f t="shared" si="45"/>
        <v>30969.443388756928</v>
      </c>
      <c r="F283" s="38">
        <f t="shared" si="46"/>
        <v>1.0165496608389515</v>
      </c>
      <c r="G283" s="39">
        <f t="shared" si="47"/>
        <v>-302.51377037421696</v>
      </c>
      <c r="H283" s="39">
        <f t="shared" si="48"/>
        <v>0</v>
      </c>
      <c r="I283" s="37">
        <f t="shared" si="49"/>
        <v>-302.51377037421696</v>
      </c>
      <c r="J283" s="40">
        <f t="shared" si="50"/>
        <v>-348.71845299760145</v>
      </c>
      <c r="K283" s="37">
        <f t="shared" si="51"/>
        <v>-651.23222337181846</v>
      </c>
      <c r="L283" s="37">
        <f t="shared" si="52"/>
        <v>-382074.89198263601</v>
      </c>
      <c r="M283" s="37">
        <f t="shared" si="53"/>
        <v>-822506.29811860668</v>
      </c>
      <c r="N283" s="41">
        <f>'jan-sep'!M283</f>
        <v>-748366.80553520413</v>
      </c>
      <c r="O283" s="41">
        <f t="shared" si="54"/>
        <v>-74139.492583402549</v>
      </c>
    </row>
    <row r="284" spans="1:15" s="34" customFormat="1" x14ac:dyDescent="0.2">
      <c r="A284" s="33">
        <v>1547</v>
      </c>
      <c r="B284" s="34" t="s">
        <v>356</v>
      </c>
      <c r="C284" s="36">
        <v>96754606</v>
      </c>
      <c r="D284" s="36">
        <v>3557</v>
      </c>
      <c r="E284" s="37">
        <f t="shared" si="45"/>
        <v>27201.182457126793</v>
      </c>
      <c r="F284" s="38">
        <f t="shared" si="46"/>
        <v>0.89285921138799551</v>
      </c>
      <c r="G284" s="39">
        <f t="shared" si="47"/>
        <v>1958.4427886038638</v>
      </c>
      <c r="H284" s="39">
        <f t="shared" si="48"/>
        <v>76.141078017591099</v>
      </c>
      <c r="I284" s="37">
        <f t="shared" si="49"/>
        <v>2034.5838666214549</v>
      </c>
      <c r="J284" s="40">
        <f t="shared" si="50"/>
        <v>-348.71845299760145</v>
      </c>
      <c r="K284" s="37">
        <f t="shared" si="51"/>
        <v>1685.8654136238536</v>
      </c>
      <c r="L284" s="37">
        <f t="shared" si="52"/>
        <v>7237014.8135725148</v>
      </c>
      <c r="M284" s="37">
        <f t="shared" si="53"/>
        <v>5996623.2762600472</v>
      </c>
      <c r="N284" s="41">
        <f>'jan-sep'!M284</f>
        <v>3312711.5502068736</v>
      </c>
      <c r="O284" s="41">
        <f t="shared" si="54"/>
        <v>2683911.7260531737</v>
      </c>
    </row>
    <row r="285" spans="1:15" s="34" customFormat="1" x14ac:dyDescent="0.2">
      <c r="A285" s="33">
        <v>1548</v>
      </c>
      <c r="B285" s="34" t="s">
        <v>357</v>
      </c>
      <c r="C285" s="36">
        <v>252151821</v>
      </c>
      <c r="D285" s="36">
        <v>9775</v>
      </c>
      <c r="E285" s="37">
        <f t="shared" si="45"/>
        <v>25795.582710997442</v>
      </c>
      <c r="F285" s="38">
        <f t="shared" si="46"/>
        <v>0.84672141267890277</v>
      </c>
      <c r="G285" s="39">
        <f t="shared" si="47"/>
        <v>2801.8026362814749</v>
      </c>
      <c r="H285" s="39">
        <f t="shared" si="48"/>
        <v>568.10098916286415</v>
      </c>
      <c r="I285" s="37">
        <f t="shared" si="49"/>
        <v>3369.903625444339</v>
      </c>
      <c r="J285" s="40">
        <f t="shared" si="50"/>
        <v>-348.71845299760145</v>
      </c>
      <c r="K285" s="37">
        <f t="shared" si="51"/>
        <v>3021.1851724467374</v>
      </c>
      <c r="L285" s="37">
        <f t="shared" si="52"/>
        <v>32940807.938718412</v>
      </c>
      <c r="M285" s="37">
        <f t="shared" si="53"/>
        <v>29532085.060666859</v>
      </c>
      <c r="N285" s="41">
        <f>'jan-sep'!M285</f>
        <v>25487251.025939386</v>
      </c>
      <c r="O285" s="41">
        <f t="shared" si="54"/>
        <v>4044834.0347274728</v>
      </c>
    </row>
    <row r="286" spans="1:15" s="34" customFormat="1" x14ac:dyDescent="0.2">
      <c r="A286" s="33">
        <v>1551</v>
      </c>
      <c r="B286" s="34" t="s">
        <v>358</v>
      </c>
      <c r="C286" s="36">
        <v>86151116</v>
      </c>
      <c r="D286" s="36">
        <v>3440</v>
      </c>
      <c r="E286" s="37">
        <f t="shared" si="45"/>
        <v>25043.929069767441</v>
      </c>
      <c r="F286" s="38">
        <f t="shared" si="46"/>
        <v>0.82204892359121984</v>
      </c>
      <c r="G286" s="39">
        <f t="shared" si="47"/>
        <v>3252.7948210194759</v>
      </c>
      <c r="H286" s="39">
        <f t="shared" si="48"/>
        <v>831.17976359336456</v>
      </c>
      <c r="I286" s="37">
        <f t="shared" si="49"/>
        <v>4083.9745846128403</v>
      </c>
      <c r="J286" s="40">
        <f t="shared" si="50"/>
        <v>-348.71845299760145</v>
      </c>
      <c r="K286" s="37">
        <f t="shared" si="51"/>
        <v>3735.2561316152387</v>
      </c>
      <c r="L286" s="37">
        <f t="shared" si="52"/>
        <v>14048872.571068171</v>
      </c>
      <c r="M286" s="37">
        <f t="shared" si="53"/>
        <v>12849281.09275642</v>
      </c>
      <c r="N286" s="41">
        <f>'jan-sep'!M286</f>
        <v>9857802.6454201024</v>
      </c>
      <c r="O286" s="41">
        <f t="shared" si="54"/>
        <v>2991478.447336318</v>
      </c>
    </row>
    <row r="287" spans="1:15" s="34" customFormat="1" x14ac:dyDescent="0.2">
      <c r="A287" s="33">
        <v>1554</v>
      </c>
      <c r="B287" s="34" t="s">
        <v>359</v>
      </c>
      <c r="C287" s="36">
        <v>152821247</v>
      </c>
      <c r="D287" s="36">
        <v>5859</v>
      </c>
      <c r="E287" s="37">
        <f t="shared" si="45"/>
        <v>26083.162143710531</v>
      </c>
      <c r="F287" s="38">
        <f t="shared" si="46"/>
        <v>0.85616100031110665</v>
      </c>
      <c r="G287" s="39">
        <f t="shared" si="47"/>
        <v>2629.2549766536213</v>
      </c>
      <c r="H287" s="39">
        <f t="shared" si="48"/>
        <v>467.44818771328278</v>
      </c>
      <c r="I287" s="37">
        <f t="shared" si="49"/>
        <v>3096.7031643669043</v>
      </c>
      <c r="J287" s="40">
        <f t="shared" si="50"/>
        <v>-348.71845299760145</v>
      </c>
      <c r="K287" s="37">
        <f t="shared" si="51"/>
        <v>2747.9847113693027</v>
      </c>
      <c r="L287" s="37">
        <f t="shared" si="52"/>
        <v>18143583.840025693</v>
      </c>
      <c r="M287" s="37">
        <f t="shared" si="53"/>
        <v>16100442.423912745</v>
      </c>
      <c r="N287" s="41">
        <f>'jan-sep'!M287</f>
        <v>9904744.6067344174</v>
      </c>
      <c r="O287" s="41">
        <f t="shared" si="54"/>
        <v>6195697.8171783276</v>
      </c>
    </row>
    <row r="288" spans="1:15" s="34" customFormat="1" x14ac:dyDescent="0.2">
      <c r="A288" s="33">
        <v>1557</v>
      </c>
      <c r="B288" s="34" t="s">
        <v>360</v>
      </c>
      <c r="C288" s="36">
        <v>63316490</v>
      </c>
      <c r="D288" s="36">
        <v>2623</v>
      </c>
      <c r="E288" s="37">
        <f t="shared" si="45"/>
        <v>24138.959207014868</v>
      </c>
      <c r="F288" s="38">
        <f t="shared" si="46"/>
        <v>0.79234394002071828</v>
      </c>
      <c r="G288" s="39">
        <f t="shared" si="47"/>
        <v>3795.7767386710188</v>
      </c>
      <c r="H288" s="39">
        <f t="shared" si="48"/>
        <v>1147.9192155567648</v>
      </c>
      <c r="I288" s="37">
        <f t="shared" si="49"/>
        <v>4943.6959542277837</v>
      </c>
      <c r="J288" s="40">
        <f t="shared" si="50"/>
        <v>-348.71845299760145</v>
      </c>
      <c r="K288" s="37">
        <f t="shared" si="51"/>
        <v>4594.9775012301825</v>
      </c>
      <c r="L288" s="37">
        <f t="shared" si="52"/>
        <v>12967314.487939477</v>
      </c>
      <c r="M288" s="37">
        <f t="shared" si="53"/>
        <v>12052625.985726768</v>
      </c>
      <c r="N288" s="41">
        <f>'jan-sep'!M288</f>
        <v>9794174.9715078212</v>
      </c>
      <c r="O288" s="41">
        <f t="shared" si="54"/>
        <v>2258451.0142189469</v>
      </c>
    </row>
    <row r="289" spans="1:15" s="34" customFormat="1" x14ac:dyDescent="0.2">
      <c r="A289" s="33">
        <v>1560</v>
      </c>
      <c r="B289" s="34" t="s">
        <v>361</v>
      </c>
      <c r="C289" s="36">
        <v>70613665</v>
      </c>
      <c r="D289" s="36">
        <v>3078</v>
      </c>
      <c r="E289" s="37">
        <f t="shared" si="45"/>
        <v>22941.411630929175</v>
      </c>
      <c r="F289" s="38">
        <f t="shared" si="46"/>
        <v>0.75303530385871453</v>
      </c>
      <c r="G289" s="39">
        <f t="shared" si="47"/>
        <v>4514.305284322435</v>
      </c>
      <c r="H289" s="39">
        <f t="shared" si="48"/>
        <v>1567.0608671867576</v>
      </c>
      <c r="I289" s="37">
        <f t="shared" si="49"/>
        <v>6081.3661515091926</v>
      </c>
      <c r="J289" s="40">
        <f t="shared" si="50"/>
        <v>-348.71845299760145</v>
      </c>
      <c r="K289" s="37">
        <f t="shared" si="51"/>
        <v>5732.6476985115914</v>
      </c>
      <c r="L289" s="37">
        <f t="shared" si="52"/>
        <v>18718445.014345296</v>
      </c>
      <c r="M289" s="37">
        <f t="shared" si="53"/>
        <v>17645089.616018679</v>
      </c>
      <c r="N289" s="41">
        <f>'jan-sep'!M289</f>
        <v>14014797.449390426</v>
      </c>
      <c r="O289" s="41">
        <f t="shared" si="54"/>
        <v>3630292.1666282527</v>
      </c>
    </row>
    <row r="290" spans="1:15" s="34" customFormat="1" x14ac:dyDescent="0.2">
      <c r="A290" s="33">
        <v>1563</v>
      </c>
      <c r="B290" s="34" t="s">
        <v>362</v>
      </c>
      <c r="C290" s="36">
        <v>203315485</v>
      </c>
      <c r="D290" s="36">
        <v>7119</v>
      </c>
      <c r="E290" s="37">
        <f t="shared" si="45"/>
        <v>28559.556819778059</v>
      </c>
      <c r="F290" s="38">
        <f t="shared" si="46"/>
        <v>0.93744687091780066</v>
      </c>
      <c r="G290" s="39">
        <f t="shared" si="47"/>
        <v>1143.4181710131045</v>
      </c>
      <c r="H290" s="39">
        <f t="shared" si="48"/>
        <v>0</v>
      </c>
      <c r="I290" s="37">
        <f t="shared" si="49"/>
        <v>1143.4181710131045</v>
      </c>
      <c r="J290" s="40">
        <f t="shared" si="50"/>
        <v>-348.71845299760145</v>
      </c>
      <c r="K290" s="37">
        <f t="shared" si="51"/>
        <v>794.69971801550309</v>
      </c>
      <c r="L290" s="37">
        <f t="shared" si="52"/>
        <v>8139993.9594422905</v>
      </c>
      <c r="M290" s="37">
        <f t="shared" si="53"/>
        <v>5657467.2925523669</v>
      </c>
      <c r="N290" s="41">
        <f>'jan-sep'!M290</f>
        <v>3439154.2804393321</v>
      </c>
      <c r="O290" s="41">
        <f t="shared" si="54"/>
        <v>2218313.0121130347</v>
      </c>
    </row>
    <row r="291" spans="1:15" s="34" customFormat="1" x14ac:dyDescent="0.2">
      <c r="A291" s="33">
        <v>1566</v>
      </c>
      <c r="B291" s="34" t="s">
        <v>363</v>
      </c>
      <c r="C291" s="36">
        <v>156320942</v>
      </c>
      <c r="D291" s="36">
        <v>5978</v>
      </c>
      <c r="E291" s="37">
        <f t="shared" si="45"/>
        <v>26149.371361659418</v>
      </c>
      <c r="F291" s="38">
        <f t="shared" si="46"/>
        <v>0.85833427017603381</v>
      </c>
      <c r="G291" s="39">
        <f t="shared" si="47"/>
        <v>2589.5294458842895</v>
      </c>
      <c r="H291" s="39">
        <f t="shared" si="48"/>
        <v>444.27496143117258</v>
      </c>
      <c r="I291" s="37">
        <f t="shared" si="49"/>
        <v>3033.804407315462</v>
      </c>
      <c r="J291" s="40">
        <f t="shared" si="50"/>
        <v>-348.71845299760145</v>
      </c>
      <c r="K291" s="37">
        <f t="shared" si="51"/>
        <v>2685.0859543178603</v>
      </c>
      <c r="L291" s="37">
        <f t="shared" si="52"/>
        <v>18136082.746931832</v>
      </c>
      <c r="M291" s="37">
        <f t="shared" si="53"/>
        <v>16051443.83491217</v>
      </c>
      <c r="N291" s="41">
        <f>'jan-sep'!M291</f>
        <v>16918460.650180634</v>
      </c>
      <c r="O291" s="41">
        <f t="shared" si="54"/>
        <v>-867016.81526846439</v>
      </c>
    </row>
    <row r="292" spans="1:15" s="34" customFormat="1" x14ac:dyDescent="0.2">
      <c r="A292" s="33">
        <v>1567</v>
      </c>
      <c r="B292" s="34" t="s">
        <v>364</v>
      </c>
      <c r="C292" s="36">
        <v>50490781</v>
      </c>
      <c r="D292" s="36">
        <v>2039</v>
      </c>
      <c r="E292" s="37">
        <f t="shared" si="45"/>
        <v>24762.52133398725</v>
      </c>
      <c r="F292" s="38">
        <f t="shared" si="46"/>
        <v>0.81281191746315151</v>
      </c>
      <c r="G292" s="39">
        <f t="shared" si="47"/>
        <v>3421.6394624875902</v>
      </c>
      <c r="H292" s="39">
        <f t="shared" si="48"/>
        <v>929.67247111643132</v>
      </c>
      <c r="I292" s="37">
        <f t="shared" si="49"/>
        <v>4351.3119336040218</v>
      </c>
      <c r="J292" s="40">
        <f t="shared" si="50"/>
        <v>-348.71845299760145</v>
      </c>
      <c r="K292" s="37">
        <f t="shared" si="51"/>
        <v>4002.5934806064201</v>
      </c>
      <c r="L292" s="37">
        <f t="shared" si="52"/>
        <v>8872325.0326186009</v>
      </c>
      <c r="M292" s="37">
        <f t="shared" si="53"/>
        <v>8161288.1069564903</v>
      </c>
      <c r="N292" s="41">
        <f>'jan-sep'!M292</f>
        <v>8040960.8687969707</v>
      </c>
      <c r="O292" s="41">
        <f t="shared" si="54"/>
        <v>120327.23815951962</v>
      </c>
    </row>
    <row r="293" spans="1:15" s="34" customFormat="1" x14ac:dyDescent="0.2">
      <c r="A293" s="33">
        <v>1571</v>
      </c>
      <c r="B293" s="34" t="s">
        <v>365</v>
      </c>
      <c r="C293" s="36">
        <v>36041837</v>
      </c>
      <c r="D293" s="36">
        <v>1571</v>
      </c>
      <c r="E293" s="37">
        <f t="shared" si="45"/>
        <v>22941.971355824317</v>
      </c>
      <c r="F293" s="38">
        <f t="shared" si="46"/>
        <v>0.75305367642502696</v>
      </c>
      <c r="G293" s="39">
        <f t="shared" si="47"/>
        <v>4513.9694493853503</v>
      </c>
      <c r="H293" s="39">
        <f t="shared" si="48"/>
        <v>1566.8649634734579</v>
      </c>
      <c r="I293" s="37">
        <f t="shared" si="49"/>
        <v>6080.8344128588087</v>
      </c>
      <c r="J293" s="40">
        <f t="shared" si="50"/>
        <v>-348.71845299760145</v>
      </c>
      <c r="K293" s="37">
        <f t="shared" si="51"/>
        <v>5732.1159598612076</v>
      </c>
      <c r="L293" s="37">
        <f t="shared" si="52"/>
        <v>9552990.8626011889</v>
      </c>
      <c r="M293" s="37">
        <f t="shared" si="53"/>
        <v>9005154.1729419567</v>
      </c>
      <c r="N293" s="41">
        <f>'jan-sep'!M293</f>
        <v>6370235.0601177253</v>
      </c>
      <c r="O293" s="41">
        <f t="shared" si="54"/>
        <v>2634919.1128242314</v>
      </c>
    </row>
    <row r="294" spans="1:15" s="34" customFormat="1" x14ac:dyDescent="0.2">
      <c r="A294" s="33">
        <v>1573</v>
      </c>
      <c r="B294" s="34" t="s">
        <v>366</v>
      </c>
      <c r="C294" s="36">
        <v>54488849</v>
      </c>
      <c r="D294" s="36">
        <v>2172</v>
      </c>
      <c r="E294" s="37">
        <f t="shared" si="45"/>
        <v>25086.947053406999</v>
      </c>
      <c r="F294" s="38">
        <f t="shared" si="46"/>
        <v>0.82346095790290663</v>
      </c>
      <c r="G294" s="39">
        <f t="shared" si="47"/>
        <v>3226.9840308357407</v>
      </c>
      <c r="H294" s="39">
        <f t="shared" si="48"/>
        <v>816.12346931951924</v>
      </c>
      <c r="I294" s="37">
        <f t="shared" si="49"/>
        <v>4043.1075001552599</v>
      </c>
      <c r="J294" s="40">
        <f t="shared" si="50"/>
        <v>-348.71845299760145</v>
      </c>
      <c r="K294" s="37">
        <f t="shared" si="51"/>
        <v>3694.3890471576583</v>
      </c>
      <c r="L294" s="37">
        <f t="shared" si="52"/>
        <v>8781629.4903372247</v>
      </c>
      <c r="M294" s="37">
        <f t="shared" si="53"/>
        <v>8024213.0104264338</v>
      </c>
      <c r="N294" s="41">
        <f>'jan-sep'!M294</f>
        <v>6563408.4261780391</v>
      </c>
      <c r="O294" s="41">
        <f t="shared" si="54"/>
        <v>1460804.5842483947</v>
      </c>
    </row>
    <row r="295" spans="1:15" s="34" customFormat="1" x14ac:dyDescent="0.2">
      <c r="A295" s="33">
        <v>1576</v>
      </c>
      <c r="B295" s="34" t="s">
        <v>367</v>
      </c>
      <c r="C295" s="36">
        <v>90695770</v>
      </c>
      <c r="D295" s="36">
        <v>3593</v>
      </c>
      <c r="E295" s="37">
        <f t="shared" si="45"/>
        <v>25242.35179515725</v>
      </c>
      <c r="F295" s="38">
        <f t="shared" si="46"/>
        <v>0.82856200655708867</v>
      </c>
      <c r="G295" s="39">
        <f t="shared" si="47"/>
        <v>3133.74118578559</v>
      </c>
      <c r="H295" s="39">
        <f t="shared" si="48"/>
        <v>761.73180970693113</v>
      </c>
      <c r="I295" s="37">
        <f t="shared" si="49"/>
        <v>3895.472995492521</v>
      </c>
      <c r="J295" s="40">
        <f t="shared" si="50"/>
        <v>-348.71845299760145</v>
      </c>
      <c r="K295" s="37">
        <f t="shared" si="51"/>
        <v>3546.7545424949194</v>
      </c>
      <c r="L295" s="37">
        <f t="shared" si="52"/>
        <v>13996434.472804628</v>
      </c>
      <c r="M295" s="37">
        <f t="shared" si="53"/>
        <v>12743489.071184246</v>
      </c>
      <c r="N295" s="41">
        <f>'jan-sep'!M295</f>
        <v>9245816.1655652411</v>
      </c>
      <c r="O295" s="41">
        <f t="shared" si="54"/>
        <v>3497672.9056190047</v>
      </c>
    </row>
    <row r="296" spans="1:15" s="34" customFormat="1" x14ac:dyDescent="0.2">
      <c r="A296" s="33">
        <v>1804</v>
      </c>
      <c r="B296" s="34" t="s">
        <v>368</v>
      </c>
      <c r="C296" s="36">
        <v>1510543812</v>
      </c>
      <c r="D296" s="36">
        <v>51558</v>
      </c>
      <c r="E296" s="37">
        <f t="shared" si="45"/>
        <v>29297.95205399744</v>
      </c>
      <c r="F296" s="38">
        <f t="shared" si="46"/>
        <v>0.96168416235014564</v>
      </c>
      <c r="G296" s="39">
        <f t="shared" si="47"/>
        <v>700.38103048147605</v>
      </c>
      <c r="H296" s="39">
        <f t="shared" si="48"/>
        <v>0</v>
      </c>
      <c r="I296" s="37">
        <f t="shared" si="49"/>
        <v>700.38103048147605</v>
      </c>
      <c r="J296" s="40">
        <f t="shared" si="50"/>
        <v>-348.71845299760145</v>
      </c>
      <c r="K296" s="37">
        <f t="shared" si="51"/>
        <v>351.6625774838746</v>
      </c>
      <c r="L296" s="37">
        <f t="shared" si="52"/>
        <v>36110245.169563942</v>
      </c>
      <c r="M296" s="37">
        <f t="shared" si="53"/>
        <v>18131019.169913605</v>
      </c>
      <c r="N296" s="41">
        <f>'jan-sep'!M296</f>
        <v>19458960.071904968</v>
      </c>
      <c r="O296" s="41">
        <f t="shared" si="54"/>
        <v>-1327940.9019913636</v>
      </c>
    </row>
    <row r="297" spans="1:15" s="34" customFormat="1" x14ac:dyDescent="0.2">
      <c r="A297" s="33">
        <v>1805</v>
      </c>
      <c r="B297" s="34" t="s">
        <v>369</v>
      </c>
      <c r="C297" s="36">
        <v>522264306</v>
      </c>
      <c r="D297" s="36">
        <v>18638</v>
      </c>
      <c r="E297" s="37">
        <f t="shared" si="45"/>
        <v>28021.477948277712</v>
      </c>
      <c r="F297" s="38">
        <f t="shared" si="46"/>
        <v>0.91978481973199022</v>
      </c>
      <c r="G297" s="39">
        <f t="shared" si="47"/>
        <v>1466.2654939133129</v>
      </c>
      <c r="H297" s="39">
        <f t="shared" si="48"/>
        <v>0</v>
      </c>
      <c r="I297" s="37">
        <f t="shared" si="49"/>
        <v>1466.2654939133129</v>
      </c>
      <c r="J297" s="40">
        <f t="shared" si="50"/>
        <v>-348.71845299760145</v>
      </c>
      <c r="K297" s="37">
        <f t="shared" si="51"/>
        <v>1117.5470409157115</v>
      </c>
      <c r="L297" s="37">
        <f t="shared" si="52"/>
        <v>27328256.275556326</v>
      </c>
      <c r="M297" s="37">
        <f t="shared" si="53"/>
        <v>20828841.748587031</v>
      </c>
      <c r="N297" s="41">
        <f>'jan-sep'!M297</f>
        <v>17063905.983400505</v>
      </c>
      <c r="O297" s="41">
        <f t="shared" si="54"/>
        <v>3764935.7651865259</v>
      </c>
    </row>
    <row r="298" spans="1:15" s="34" customFormat="1" x14ac:dyDescent="0.2">
      <c r="A298" s="33">
        <v>1811</v>
      </c>
      <c r="B298" s="34" t="s">
        <v>370</v>
      </c>
      <c r="C298" s="36">
        <v>40138745</v>
      </c>
      <c r="D298" s="36">
        <v>1486</v>
      </c>
      <c r="E298" s="37">
        <f t="shared" si="45"/>
        <v>27011.268506056527</v>
      </c>
      <c r="F298" s="38">
        <f t="shared" si="46"/>
        <v>0.88662542280724388</v>
      </c>
      <c r="G298" s="39">
        <f t="shared" si="47"/>
        <v>2072.3911592460236</v>
      </c>
      <c r="H298" s="39">
        <f t="shared" si="48"/>
        <v>142.61096089218427</v>
      </c>
      <c r="I298" s="37">
        <f t="shared" si="49"/>
        <v>2215.0021201382078</v>
      </c>
      <c r="J298" s="40">
        <f t="shared" si="50"/>
        <v>-348.71845299760145</v>
      </c>
      <c r="K298" s="37">
        <f t="shared" si="51"/>
        <v>1866.2836671406064</v>
      </c>
      <c r="L298" s="37">
        <f t="shared" si="52"/>
        <v>3291493.1505253767</v>
      </c>
      <c r="M298" s="37">
        <f t="shared" si="53"/>
        <v>2773297.5293709412</v>
      </c>
      <c r="N298" s="41">
        <f>'jan-sep'!M298</f>
        <v>1975135.7933704287</v>
      </c>
      <c r="O298" s="41">
        <f t="shared" si="54"/>
        <v>798161.73600051249</v>
      </c>
    </row>
    <row r="299" spans="1:15" s="34" customFormat="1" x14ac:dyDescent="0.2">
      <c r="A299" s="33">
        <v>1812</v>
      </c>
      <c r="B299" s="34" t="s">
        <v>371</v>
      </c>
      <c r="C299" s="36">
        <v>43864277</v>
      </c>
      <c r="D299" s="36">
        <v>2020</v>
      </c>
      <c r="E299" s="37">
        <f t="shared" si="45"/>
        <v>21714.988613861387</v>
      </c>
      <c r="F299" s="38">
        <f t="shared" si="46"/>
        <v>0.71277885215580961</v>
      </c>
      <c r="G299" s="39">
        <f t="shared" si="47"/>
        <v>5250.1590945631078</v>
      </c>
      <c r="H299" s="39">
        <f t="shared" si="48"/>
        <v>1996.3089231604831</v>
      </c>
      <c r="I299" s="37">
        <f t="shared" si="49"/>
        <v>7246.4680177235914</v>
      </c>
      <c r="J299" s="40">
        <f t="shared" si="50"/>
        <v>-348.71845299760145</v>
      </c>
      <c r="K299" s="37">
        <f t="shared" si="51"/>
        <v>6897.7495647259902</v>
      </c>
      <c r="L299" s="37">
        <f t="shared" si="52"/>
        <v>14637865.395801654</v>
      </c>
      <c r="M299" s="37">
        <f t="shared" si="53"/>
        <v>13933454.120746501</v>
      </c>
      <c r="N299" s="41">
        <f>'jan-sep'!M299</f>
        <v>12218316.389171105</v>
      </c>
      <c r="O299" s="41">
        <f t="shared" si="54"/>
        <v>1715137.7315753959</v>
      </c>
    </row>
    <row r="300" spans="1:15" s="34" customFormat="1" x14ac:dyDescent="0.2">
      <c r="A300" s="33">
        <v>1813</v>
      </c>
      <c r="B300" s="34" t="s">
        <v>372</v>
      </c>
      <c r="C300" s="36">
        <v>196509309</v>
      </c>
      <c r="D300" s="36">
        <v>7948</v>
      </c>
      <c r="E300" s="37">
        <f t="shared" si="45"/>
        <v>24724.372043281328</v>
      </c>
      <c r="F300" s="38">
        <f t="shared" si="46"/>
        <v>0.81155969448834564</v>
      </c>
      <c r="G300" s="39">
        <f t="shared" si="47"/>
        <v>3444.5290369111431</v>
      </c>
      <c r="H300" s="39">
        <f t="shared" si="48"/>
        <v>943.02472286350394</v>
      </c>
      <c r="I300" s="37">
        <f t="shared" si="49"/>
        <v>4387.553759774647</v>
      </c>
      <c r="J300" s="40">
        <f t="shared" si="50"/>
        <v>-348.71845299760145</v>
      </c>
      <c r="K300" s="37">
        <f t="shared" si="51"/>
        <v>4038.8353067770454</v>
      </c>
      <c r="L300" s="37">
        <f t="shared" si="52"/>
        <v>34872277.282688893</v>
      </c>
      <c r="M300" s="37">
        <f t="shared" si="53"/>
        <v>32100663.018263958</v>
      </c>
      <c r="N300" s="41">
        <f>'jan-sep'!M300</f>
        <v>27243551.332441539</v>
      </c>
      <c r="O300" s="41">
        <f t="shared" si="54"/>
        <v>4857111.6858224198</v>
      </c>
    </row>
    <row r="301" spans="1:15" s="34" customFormat="1" x14ac:dyDescent="0.2">
      <c r="A301" s="33">
        <v>1815</v>
      </c>
      <c r="B301" s="34" t="s">
        <v>373</v>
      </c>
      <c r="C301" s="36">
        <v>26224103</v>
      </c>
      <c r="D301" s="36">
        <v>1221</v>
      </c>
      <c r="E301" s="37">
        <f t="shared" si="45"/>
        <v>21477.561834561835</v>
      </c>
      <c r="F301" s="38">
        <f t="shared" si="46"/>
        <v>0.70498548922896187</v>
      </c>
      <c r="G301" s="39">
        <f t="shared" si="47"/>
        <v>5392.6151621428389</v>
      </c>
      <c r="H301" s="39">
        <f t="shared" si="48"/>
        <v>2079.4082959153266</v>
      </c>
      <c r="I301" s="37">
        <f t="shared" si="49"/>
        <v>7472.0234580581655</v>
      </c>
      <c r="J301" s="40">
        <f t="shared" si="50"/>
        <v>-348.71845299760145</v>
      </c>
      <c r="K301" s="37">
        <f t="shared" si="51"/>
        <v>7123.3050050605643</v>
      </c>
      <c r="L301" s="37">
        <f t="shared" si="52"/>
        <v>9123340.6422890201</v>
      </c>
      <c r="M301" s="37">
        <f t="shared" si="53"/>
        <v>8697555.4111789484</v>
      </c>
      <c r="N301" s="41">
        <f>'jan-sep'!M301</f>
        <v>7028668.5117464941</v>
      </c>
      <c r="O301" s="41">
        <f t="shared" si="54"/>
        <v>1668886.8994324543</v>
      </c>
    </row>
    <row r="302" spans="1:15" s="34" customFormat="1" x14ac:dyDescent="0.2">
      <c r="A302" s="33">
        <v>1816</v>
      </c>
      <c r="B302" s="34" t="s">
        <v>374</v>
      </c>
      <c r="C302" s="36">
        <v>10237460</v>
      </c>
      <c r="D302" s="36">
        <v>506</v>
      </c>
      <c r="E302" s="37">
        <f t="shared" si="45"/>
        <v>20232.13438735178</v>
      </c>
      <c r="F302" s="38">
        <f t="shared" si="46"/>
        <v>0.66410523080234385</v>
      </c>
      <c r="G302" s="39">
        <f t="shared" si="47"/>
        <v>6139.8716304688724</v>
      </c>
      <c r="H302" s="39">
        <f t="shared" si="48"/>
        <v>2515.3079024388458</v>
      </c>
      <c r="I302" s="37">
        <f t="shared" si="49"/>
        <v>8655.1795329077177</v>
      </c>
      <c r="J302" s="40">
        <f t="shared" si="50"/>
        <v>-348.71845299760145</v>
      </c>
      <c r="K302" s="37">
        <f t="shared" si="51"/>
        <v>8306.4610799101156</v>
      </c>
      <c r="L302" s="37">
        <f t="shared" si="52"/>
        <v>4379520.843651305</v>
      </c>
      <c r="M302" s="37">
        <f t="shared" si="53"/>
        <v>4203069.3064345187</v>
      </c>
      <c r="N302" s="41">
        <f>'jan-sep'!M302</f>
        <v>3303484.4679309796</v>
      </c>
      <c r="O302" s="41">
        <f t="shared" si="54"/>
        <v>899584.8385035391</v>
      </c>
    </row>
    <row r="303" spans="1:15" s="34" customFormat="1" x14ac:dyDescent="0.2">
      <c r="A303" s="33">
        <v>1818</v>
      </c>
      <c r="B303" s="34" t="s">
        <v>337</v>
      </c>
      <c r="C303" s="36">
        <v>50673250</v>
      </c>
      <c r="D303" s="36">
        <v>1790</v>
      </c>
      <c r="E303" s="37">
        <f t="shared" si="45"/>
        <v>28309.078212290504</v>
      </c>
      <c r="F303" s="38">
        <f t="shared" si="46"/>
        <v>0.92922509113659468</v>
      </c>
      <c r="G303" s="39">
        <f t="shared" si="47"/>
        <v>1293.7053355056378</v>
      </c>
      <c r="H303" s="39">
        <f t="shared" si="48"/>
        <v>0</v>
      </c>
      <c r="I303" s="37">
        <f t="shared" si="49"/>
        <v>1293.7053355056378</v>
      </c>
      <c r="J303" s="40">
        <f t="shared" si="50"/>
        <v>-348.71845299760145</v>
      </c>
      <c r="K303" s="37">
        <f t="shared" si="51"/>
        <v>944.98688250803639</v>
      </c>
      <c r="L303" s="37">
        <f t="shared" si="52"/>
        <v>2315732.5505550918</v>
      </c>
      <c r="M303" s="37">
        <f t="shared" si="53"/>
        <v>1691526.5196893851</v>
      </c>
      <c r="N303" s="41">
        <f>'jan-sep'!M303</f>
        <v>2686422.2673842958</v>
      </c>
      <c r="O303" s="41">
        <f t="shared" si="54"/>
        <v>-994895.74769491074</v>
      </c>
    </row>
    <row r="304" spans="1:15" s="34" customFormat="1" x14ac:dyDescent="0.2">
      <c r="A304" s="33">
        <v>1820</v>
      </c>
      <c r="B304" s="34" t="s">
        <v>375</v>
      </c>
      <c r="C304" s="36">
        <v>183153205</v>
      </c>
      <c r="D304" s="36">
        <v>7450</v>
      </c>
      <c r="E304" s="37">
        <f t="shared" si="45"/>
        <v>24584.322818791945</v>
      </c>
      <c r="F304" s="38">
        <f t="shared" si="46"/>
        <v>0.8069626796221655</v>
      </c>
      <c r="G304" s="39">
        <f t="shared" si="47"/>
        <v>3528.5585716047731</v>
      </c>
      <c r="H304" s="39">
        <f t="shared" si="48"/>
        <v>992.04195143478807</v>
      </c>
      <c r="I304" s="37">
        <f t="shared" si="49"/>
        <v>4520.6005230395613</v>
      </c>
      <c r="J304" s="40">
        <f t="shared" si="50"/>
        <v>-348.71845299760145</v>
      </c>
      <c r="K304" s="37">
        <f t="shared" si="51"/>
        <v>4171.8820700419601</v>
      </c>
      <c r="L304" s="37">
        <f t="shared" si="52"/>
        <v>33678473.896644734</v>
      </c>
      <c r="M304" s="37">
        <f t="shared" si="53"/>
        <v>31080521.421812601</v>
      </c>
      <c r="N304" s="41">
        <f>'jan-sep'!M304</f>
        <v>26107484.479616199</v>
      </c>
      <c r="O304" s="41">
        <f t="shared" si="54"/>
        <v>4973036.9421964027</v>
      </c>
    </row>
    <row r="305" spans="1:15" s="34" customFormat="1" x14ac:dyDescent="0.2">
      <c r="A305" s="33">
        <v>1822</v>
      </c>
      <c r="B305" s="34" t="s">
        <v>376</v>
      </c>
      <c r="C305" s="36">
        <v>47359691</v>
      </c>
      <c r="D305" s="36">
        <v>2307</v>
      </c>
      <c r="E305" s="37">
        <f t="shared" si="45"/>
        <v>20528.691374078891</v>
      </c>
      <c r="F305" s="38">
        <f t="shared" si="46"/>
        <v>0.67383950017530614</v>
      </c>
      <c r="G305" s="39">
        <f t="shared" si="47"/>
        <v>5961.9374384326047</v>
      </c>
      <c r="H305" s="39">
        <f t="shared" si="48"/>
        <v>2411.5129570843565</v>
      </c>
      <c r="I305" s="37">
        <f t="shared" si="49"/>
        <v>8373.4503955169603</v>
      </c>
      <c r="J305" s="40">
        <f t="shared" si="50"/>
        <v>-348.71845299760145</v>
      </c>
      <c r="K305" s="37">
        <f t="shared" si="51"/>
        <v>8024.7319425193591</v>
      </c>
      <c r="L305" s="37">
        <f t="shared" si="52"/>
        <v>19317550.062457629</v>
      </c>
      <c r="M305" s="37">
        <f t="shared" si="53"/>
        <v>18513056.591392163</v>
      </c>
      <c r="N305" s="41">
        <f>'jan-sep'!M305</f>
        <v>15774947.049835511</v>
      </c>
      <c r="O305" s="41">
        <f t="shared" si="54"/>
        <v>2738109.5415566526</v>
      </c>
    </row>
    <row r="306" spans="1:15" s="34" customFormat="1" x14ac:dyDescent="0.2">
      <c r="A306" s="33">
        <v>1824</v>
      </c>
      <c r="B306" s="34" t="s">
        <v>377</v>
      </c>
      <c r="C306" s="36">
        <v>337314365</v>
      </c>
      <c r="D306" s="36">
        <v>13448</v>
      </c>
      <c r="E306" s="37">
        <f t="shared" si="45"/>
        <v>25082.864738251043</v>
      </c>
      <c r="F306" s="38">
        <f t="shared" si="46"/>
        <v>0.82332695884986806</v>
      </c>
      <c r="G306" s="39">
        <f t="shared" si="47"/>
        <v>3229.4334199293144</v>
      </c>
      <c r="H306" s="39">
        <f t="shared" si="48"/>
        <v>817.5522796241039</v>
      </c>
      <c r="I306" s="37">
        <f t="shared" si="49"/>
        <v>4046.9856995534183</v>
      </c>
      <c r="J306" s="40">
        <f t="shared" si="50"/>
        <v>-348.71845299760145</v>
      </c>
      <c r="K306" s="37">
        <f t="shared" si="51"/>
        <v>3698.2672465558167</v>
      </c>
      <c r="L306" s="37">
        <f t="shared" si="52"/>
        <v>54423863.687594369</v>
      </c>
      <c r="M306" s="37">
        <f t="shared" si="53"/>
        <v>49734297.931682624</v>
      </c>
      <c r="N306" s="41">
        <f>'jan-sep'!M306</f>
        <v>42873359.992560916</v>
      </c>
      <c r="O306" s="41">
        <f t="shared" si="54"/>
        <v>6860937.9391217083</v>
      </c>
    </row>
    <row r="307" spans="1:15" s="34" customFormat="1" x14ac:dyDescent="0.2">
      <c r="A307" s="33">
        <v>1825</v>
      </c>
      <c r="B307" s="34" t="s">
        <v>378</v>
      </c>
      <c r="C307" s="36">
        <v>35649112</v>
      </c>
      <c r="D307" s="36">
        <v>1463</v>
      </c>
      <c r="E307" s="37">
        <f t="shared" si="45"/>
        <v>24367.130553656869</v>
      </c>
      <c r="F307" s="38">
        <f t="shared" si="46"/>
        <v>0.7998335000405894</v>
      </c>
      <c r="G307" s="39">
        <f t="shared" si="47"/>
        <v>3658.8739306858188</v>
      </c>
      <c r="H307" s="39">
        <f t="shared" si="48"/>
        <v>1068.0592442320647</v>
      </c>
      <c r="I307" s="37">
        <f t="shared" si="49"/>
        <v>4726.9331749178837</v>
      </c>
      <c r="J307" s="40">
        <f t="shared" si="50"/>
        <v>-348.71845299760145</v>
      </c>
      <c r="K307" s="37">
        <f t="shared" si="51"/>
        <v>4378.2147219202825</v>
      </c>
      <c r="L307" s="37">
        <f t="shared" si="52"/>
        <v>6915503.2349048639</v>
      </c>
      <c r="M307" s="37">
        <f t="shared" si="53"/>
        <v>6405328.1381693734</v>
      </c>
      <c r="N307" s="41">
        <f>'jan-sep'!M307</f>
        <v>5668316.5811917456</v>
      </c>
      <c r="O307" s="41">
        <f t="shared" si="54"/>
        <v>737011.5569776278</v>
      </c>
    </row>
    <row r="308" spans="1:15" s="34" customFormat="1" x14ac:dyDescent="0.2">
      <c r="A308" s="33">
        <v>1826</v>
      </c>
      <c r="B308" s="34" t="s">
        <v>379</v>
      </c>
      <c r="C308" s="36">
        <v>28418751</v>
      </c>
      <c r="D308" s="36">
        <v>1411</v>
      </c>
      <c r="E308" s="37">
        <f t="shared" si="45"/>
        <v>20140.858256555635</v>
      </c>
      <c r="F308" s="38">
        <f t="shared" si="46"/>
        <v>0.66110915758789279</v>
      </c>
      <c r="G308" s="39">
        <f t="shared" si="47"/>
        <v>6194.6373089465587</v>
      </c>
      <c r="H308" s="39">
        <f t="shared" si="48"/>
        <v>2547.2545482174964</v>
      </c>
      <c r="I308" s="37">
        <f t="shared" si="49"/>
        <v>8741.8918571640552</v>
      </c>
      <c r="J308" s="40">
        <f t="shared" si="50"/>
        <v>-348.71845299760145</v>
      </c>
      <c r="K308" s="37">
        <f t="shared" si="51"/>
        <v>8393.1734041664531</v>
      </c>
      <c r="L308" s="37">
        <f t="shared" si="52"/>
        <v>12334809.410458481</v>
      </c>
      <c r="M308" s="37">
        <f t="shared" si="53"/>
        <v>11842767.673278864</v>
      </c>
      <c r="N308" s="41">
        <f>'jan-sep'!M308</f>
        <v>8293037.4080051649</v>
      </c>
      <c r="O308" s="41">
        <f t="shared" si="54"/>
        <v>3549730.2652736995</v>
      </c>
    </row>
    <row r="309" spans="1:15" s="34" customFormat="1" x14ac:dyDescent="0.2">
      <c r="A309" s="33">
        <v>1827</v>
      </c>
      <c r="B309" s="34" t="s">
        <v>380</v>
      </c>
      <c r="C309" s="36">
        <v>32636584</v>
      </c>
      <c r="D309" s="36">
        <v>1403</v>
      </c>
      <c r="E309" s="37">
        <f t="shared" si="45"/>
        <v>23261.998574483248</v>
      </c>
      <c r="F309" s="38">
        <f t="shared" si="46"/>
        <v>0.76355833924712579</v>
      </c>
      <c r="G309" s="39">
        <f t="shared" si="47"/>
        <v>4321.9531181899911</v>
      </c>
      <c r="H309" s="39">
        <f t="shared" si="48"/>
        <v>1454.8554369428318</v>
      </c>
      <c r="I309" s="37">
        <f t="shared" si="49"/>
        <v>5776.8085551328231</v>
      </c>
      <c r="J309" s="40">
        <f t="shared" si="50"/>
        <v>-348.71845299760145</v>
      </c>
      <c r="K309" s="37">
        <f t="shared" si="51"/>
        <v>5428.090102135222</v>
      </c>
      <c r="L309" s="37">
        <f t="shared" si="52"/>
        <v>8104862.4028513506</v>
      </c>
      <c r="M309" s="37">
        <f t="shared" si="53"/>
        <v>7615610.413295716</v>
      </c>
      <c r="N309" s="41">
        <f>'jan-sep'!M309</f>
        <v>6254368.5428995332</v>
      </c>
      <c r="O309" s="41">
        <f t="shared" si="54"/>
        <v>1361241.8703961829</v>
      </c>
    </row>
    <row r="310" spans="1:15" s="34" customFormat="1" x14ac:dyDescent="0.2">
      <c r="A310" s="33">
        <v>1828</v>
      </c>
      <c r="B310" s="34" t="s">
        <v>381</v>
      </c>
      <c r="C310" s="36">
        <v>44284808</v>
      </c>
      <c r="D310" s="36">
        <v>1805</v>
      </c>
      <c r="E310" s="37">
        <f t="shared" si="45"/>
        <v>24534.519667590026</v>
      </c>
      <c r="F310" s="38">
        <f t="shared" si="46"/>
        <v>0.80532792707503376</v>
      </c>
      <c r="G310" s="39">
        <f t="shared" si="47"/>
        <v>3558.4404623259243</v>
      </c>
      <c r="H310" s="39">
        <f t="shared" si="48"/>
        <v>1009.4730543554596</v>
      </c>
      <c r="I310" s="37">
        <f t="shared" si="49"/>
        <v>4567.913516681384</v>
      </c>
      <c r="J310" s="40">
        <f t="shared" si="50"/>
        <v>-348.71845299760145</v>
      </c>
      <c r="K310" s="37">
        <f t="shared" si="51"/>
        <v>4219.1950636837828</v>
      </c>
      <c r="L310" s="37">
        <f t="shared" si="52"/>
        <v>8245083.8976098979</v>
      </c>
      <c r="M310" s="37">
        <f t="shared" si="53"/>
        <v>7615647.0899492279</v>
      </c>
      <c r="N310" s="41">
        <f>'jan-sep'!M310</f>
        <v>8896013.7144573499</v>
      </c>
      <c r="O310" s="41">
        <f t="shared" si="54"/>
        <v>-1280366.624508122</v>
      </c>
    </row>
    <row r="311" spans="1:15" s="34" customFormat="1" x14ac:dyDescent="0.2">
      <c r="A311" s="33">
        <v>1832</v>
      </c>
      <c r="B311" s="34" t="s">
        <v>382</v>
      </c>
      <c r="C311" s="36">
        <v>130768644</v>
      </c>
      <c r="D311" s="36">
        <v>4503</v>
      </c>
      <c r="E311" s="37">
        <f t="shared" si="45"/>
        <v>29040.338441039308</v>
      </c>
      <c r="F311" s="38">
        <f t="shared" si="46"/>
        <v>0.95322818115627128</v>
      </c>
      <c r="G311" s="39">
        <f t="shared" si="47"/>
        <v>854.94919825635509</v>
      </c>
      <c r="H311" s="39">
        <f t="shared" si="48"/>
        <v>0</v>
      </c>
      <c r="I311" s="37">
        <f t="shared" si="49"/>
        <v>854.94919825635509</v>
      </c>
      <c r="J311" s="40">
        <f t="shared" si="50"/>
        <v>-348.71845299760145</v>
      </c>
      <c r="K311" s="37">
        <f t="shared" si="51"/>
        <v>506.23074525875364</v>
      </c>
      <c r="L311" s="37">
        <f t="shared" si="52"/>
        <v>3849836.2397483671</v>
      </c>
      <c r="M311" s="37">
        <f t="shared" si="53"/>
        <v>2279557.0459001674</v>
      </c>
      <c r="N311" s="41">
        <f>'jan-sep'!M311</f>
        <v>-1902650.1489509337</v>
      </c>
      <c r="O311" s="41">
        <f t="shared" si="54"/>
        <v>4182207.1948511014</v>
      </c>
    </row>
    <row r="312" spans="1:15" s="34" customFormat="1" x14ac:dyDescent="0.2">
      <c r="A312" s="33">
        <v>1833</v>
      </c>
      <c r="B312" s="34" t="s">
        <v>383</v>
      </c>
      <c r="C312" s="36">
        <v>689484253</v>
      </c>
      <c r="D312" s="36">
        <v>26230</v>
      </c>
      <c r="E312" s="37">
        <f t="shared" si="45"/>
        <v>26286.094281357226</v>
      </c>
      <c r="F312" s="38">
        <f t="shared" si="46"/>
        <v>0.86282210148456084</v>
      </c>
      <c r="G312" s="39">
        <f t="shared" si="47"/>
        <v>2507.4956940656048</v>
      </c>
      <c r="H312" s="39">
        <f t="shared" si="48"/>
        <v>396.42193953693982</v>
      </c>
      <c r="I312" s="37">
        <f t="shared" si="49"/>
        <v>2903.9176336025448</v>
      </c>
      <c r="J312" s="40">
        <f t="shared" si="50"/>
        <v>-348.71845299760145</v>
      </c>
      <c r="K312" s="37">
        <f t="shared" si="51"/>
        <v>2555.1991806049432</v>
      </c>
      <c r="L312" s="37">
        <f t="shared" si="52"/>
        <v>76169759.529394746</v>
      </c>
      <c r="M312" s="37">
        <f t="shared" si="53"/>
        <v>67022874.507267661</v>
      </c>
      <c r="N312" s="41">
        <f>'jan-sep'!M312</f>
        <v>41674101.865078285</v>
      </c>
      <c r="O312" s="41">
        <f t="shared" si="54"/>
        <v>25348772.642189376</v>
      </c>
    </row>
    <row r="313" spans="1:15" s="34" customFormat="1" x14ac:dyDescent="0.2">
      <c r="A313" s="33">
        <v>1834</v>
      </c>
      <c r="B313" s="34" t="s">
        <v>384</v>
      </c>
      <c r="C313" s="36">
        <v>71174369</v>
      </c>
      <c r="D313" s="36">
        <v>1920</v>
      </c>
      <c r="E313" s="37">
        <f t="shared" si="45"/>
        <v>37069.983854166669</v>
      </c>
      <c r="F313" s="38">
        <f t="shared" si="46"/>
        <v>1.2167955052088233</v>
      </c>
      <c r="G313" s="39">
        <f t="shared" si="47"/>
        <v>-3962.8380496200607</v>
      </c>
      <c r="H313" s="39">
        <f t="shared" si="48"/>
        <v>0</v>
      </c>
      <c r="I313" s="37">
        <f t="shared" si="49"/>
        <v>-3962.8380496200607</v>
      </c>
      <c r="J313" s="40">
        <f t="shared" si="50"/>
        <v>-348.71845299760145</v>
      </c>
      <c r="K313" s="37">
        <f t="shared" si="51"/>
        <v>-4311.5565026176619</v>
      </c>
      <c r="L313" s="37">
        <f t="shared" si="52"/>
        <v>-7608649.0552705163</v>
      </c>
      <c r="M313" s="37">
        <f t="shared" si="53"/>
        <v>-8278188.4850259107</v>
      </c>
      <c r="N313" s="41">
        <f>'jan-sep'!M313</f>
        <v>-5139609.4701722823</v>
      </c>
      <c r="O313" s="41">
        <f t="shared" si="54"/>
        <v>-3138579.0148536284</v>
      </c>
    </row>
    <row r="314" spans="1:15" s="34" customFormat="1" x14ac:dyDescent="0.2">
      <c r="A314" s="33">
        <v>1835</v>
      </c>
      <c r="B314" s="34" t="s">
        <v>385</v>
      </c>
      <c r="C314" s="36">
        <v>12480912</v>
      </c>
      <c r="D314" s="36">
        <v>454</v>
      </c>
      <c r="E314" s="37">
        <f t="shared" si="45"/>
        <v>27490.995594713655</v>
      </c>
      <c r="F314" s="38">
        <f t="shared" si="46"/>
        <v>0.90237211877294221</v>
      </c>
      <c r="G314" s="39">
        <f t="shared" si="47"/>
        <v>1784.5549060517471</v>
      </c>
      <c r="H314" s="39">
        <f t="shared" si="48"/>
        <v>0</v>
      </c>
      <c r="I314" s="37">
        <f t="shared" si="49"/>
        <v>1784.5549060517471</v>
      </c>
      <c r="J314" s="40">
        <f t="shared" si="50"/>
        <v>-348.71845299760145</v>
      </c>
      <c r="K314" s="37">
        <f t="shared" si="51"/>
        <v>1435.8364530541457</v>
      </c>
      <c r="L314" s="37">
        <f t="shared" si="52"/>
        <v>810187.92734749324</v>
      </c>
      <c r="M314" s="37">
        <f t="shared" si="53"/>
        <v>651869.74968658213</v>
      </c>
      <c r="N314" s="41">
        <f>'jan-sep'!M314</f>
        <v>630525.54474439716</v>
      </c>
      <c r="O314" s="41">
        <f t="shared" si="54"/>
        <v>21344.204942184966</v>
      </c>
    </row>
    <row r="315" spans="1:15" s="34" customFormat="1" x14ac:dyDescent="0.2">
      <c r="A315" s="33">
        <v>1836</v>
      </c>
      <c r="B315" s="34" t="s">
        <v>386</v>
      </c>
      <c r="C315" s="36">
        <v>27897949</v>
      </c>
      <c r="D315" s="36">
        <v>1249</v>
      </c>
      <c r="E315" s="37">
        <f t="shared" si="45"/>
        <v>22336.228182546038</v>
      </c>
      <c r="F315" s="38">
        <f t="shared" si="46"/>
        <v>0.7331705932962197</v>
      </c>
      <c r="G315" s="39">
        <f t="shared" si="47"/>
        <v>4877.4153533523177</v>
      </c>
      <c r="H315" s="39">
        <f t="shared" si="48"/>
        <v>1778.8750741208555</v>
      </c>
      <c r="I315" s="37">
        <f t="shared" si="49"/>
        <v>6656.2904274731736</v>
      </c>
      <c r="J315" s="40">
        <f t="shared" si="50"/>
        <v>-348.71845299760145</v>
      </c>
      <c r="K315" s="37">
        <f t="shared" si="51"/>
        <v>6307.5719744755725</v>
      </c>
      <c r="L315" s="37">
        <f t="shared" si="52"/>
        <v>8313706.7439139942</v>
      </c>
      <c r="M315" s="37">
        <f t="shared" si="53"/>
        <v>7878157.3961199904</v>
      </c>
      <c r="N315" s="41">
        <f>'jan-sep'!M315</f>
        <v>6278352.1396161932</v>
      </c>
      <c r="O315" s="41">
        <f t="shared" si="54"/>
        <v>1599805.2565037971</v>
      </c>
    </row>
    <row r="316" spans="1:15" s="34" customFormat="1" x14ac:dyDescent="0.2">
      <c r="A316" s="33">
        <v>1837</v>
      </c>
      <c r="B316" s="34" t="s">
        <v>387</v>
      </c>
      <c r="C316" s="36">
        <v>178681335</v>
      </c>
      <c r="D316" s="36">
        <v>6346</v>
      </c>
      <c r="E316" s="37">
        <f t="shared" si="45"/>
        <v>28156.529309801448</v>
      </c>
      <c r="F316" s="38">
        <f t="shared" si="46"/>
        <v>0.92421778334807614</v>
      </c>
      <c r="G316" s="39">
        <f t="shared" si="47"/>
        <v>1385.2346769990711</v>
      </c>
      <c r="H316" s="39">
        <f t="shared" si="48"/>
        <v>0</v>
      </c>
      <c r="I316" s="37">
        <f t="shared" si="49"/>
        <v>1385.2346769990711</v>
      </c>
      <c r="J316" s="40">
        <f t="shared" si="50"/>
        <v>-348.71845299760145</v>
      </c>
      <c r="K316" s="37">
        <f t="shared" si="51"/>
        <v>1036.5162240014697</v>
      </c>
      <c r="L316" s="37">
        <f t="shared" si="52"/>
        <v>8790699.260236105</v>
      </c>
      <c r="M316" s="37">
        <f t="shared" si="53"/>
        <v>6577731.9575133268</v>
      </c>
      <c r="N316" s="41">
        <f>'jan-sep'!M316</f>
        <v>-160855.47151734072</v>
      </c>
      <c r="O316" s="41">
        <f t="shared" si="54"/>
        <v>6738587.4290306671</v>
      </c>
    </row>
    <row r="317" spans="1:15" s="34" customFormat="1" x14ac:dyDescent="0.2">
      <c r="A317" s="33">
        <v>1838</v>
      </c>
      <c r="B317" s="34" t="s">
        <v>388</v>
      </c>
      <c r="C317" s="36">
        <v>50123993</v>
      </c>
      <c r="D317" s="36">
        <v>1998</v>
      </c>
      <c r="E317" s="37">
        <f t="shared" si="45"/>
        <v>25087.083583583582</v>
      </c>
      <c r="F317" s="38">
        <f t="shared" si="46"/>
        <v>0.82346543940756134</v>
      </c>
      <c r="G317" s="39">
        <f t="shared" si="47"/>
        <v>3226.9021127297906</v>
      </c>
      <c r="H317" s="39">
        <f t="shared" si="48"/>
        <v>816.07568375771496</v>
      </c>
      <c r="I317" s="37">
        <f t="shared" si="49"/>
        <v>4042.9777964875057</v>
      </c>
      <c r="J317" s="40">
        <f t="shared" si="50"/>
        <v>-348.71845299760145</v>
      </c>
      <c r="K317" s="37">
        <f t="shared" si="51"/>
        <v>3694.259343489904</v>
      </c>
      <c r="L317" s="37">
        <f t="shared" si="52"/>
        <v>8077869.6373820361</v>
      </c>
      <c r="M317" s="37">
        <f t="shared" si="53"/>
        <v>7381130.1682928279</v>
      </c>
      <c r="N317" s="41">
        <f>'jan-sep'!M317</f>
        <v>5092636.3101306232</v>
      </c>
      <c r="O317" s="41">
        <f t="shared" si="54"/>
        <v>2288493.8581622047</v>
      </c>
    </row>
    <row r="318" spans="1:15" s="34" customFormat="1" x14ac:dyDescent="0.2">
      <c r="A318" s="33">
        <v>1839</v>
      </c>
      <c r="B318" s="34" t="s">
        <v>389</v>
      </c>
      <c r="C318" s="36">
        <v>26901532</v>
      </c>
      <c r="D318" s="36">
        <v>1029</v>
      </c>
      <c r="E318" s="37">
        <f t="shared" si="45"/>
        <v>26143.374149659863</v>
      </c>
      <c r="F318" s="38">
        <f t="shared" si="46"/>
        <v>0.8581374160140911</v>
      </c>
      <c r="G318" s="39">
        <f t="shared" si="47"/>
        <v>2593.127773084022</v>
      </c>
      <c r="H318" s="39">
        <f t="shared" si="48"/>
        <v>446.37398563101669</v>
      </c>
      <c r="I318" s="37">
        <f t="shared" si="49"/>
        <v>3039.5017587150387</v>
      </c>
      <c r="J318" s="40">
        <f t="shared" si="50"/>
        <v>-348.71845299760145</v>
      </c>
      <c r="K318" s="37">
        <f t="shared" si="51"/>
        <v>2690.7833057174371</v>
      </c>
      <c r="L318" s="37">
        <f t="shared" si="52"/>
        <v>3127647.3097177749</v>
      </c>
      <c r="M318" s="37">
        <f t="shared" si="53"/>
        <v>2768816.0215832428</v>
      </c>
      <c r="N318" s="41">
        <f>'jan-sep'!M318</f>
        <v>1042479.809267043</v>
      </c>
      <c r="O318" s="41">
        <f t="shared" si="54"/>
        <v>1726336.2123161997</v>
      </c>
    </row>
    <row r="319" spans="1:15" s="34" customFormat="1" x14ac:dyDescent="0.2">
      <c r="A319" s="33">
        <v>1840</v>
      </c>
      <c r="B319" s="34" t="s">
        <v>390</v>
      </c>
      <c r="C319" s="36">
        <v>110492407</v>
      </c>
      <c r="D319" s="36">
        <v>4691</v>
      </c>
      <c r="E319" s="37">
        <f t="shared" si="45"/>
        <v>23554.126412278831</v>
      </c>
      <c r="F319" s="38">
        <f t="shared" si="46"/>
        <v>0.77314722499831512</v>
      </c>
      <c r="G319" s="39">
        <f t="shared" si="47"/>
        <v>4146.6764155126411</v>
      </c>
      <c r="H319" s="39">
        <f t="shared" si="48"/>
        <v>1352.6106937143779</v>
      </c>
      <c r="I319" s="37">
        <f t="shared" si="49"/>
        <v>5499.2871092270188</v>
      </c>
      <c r="J319" s="40">
        <f t="shared" si="50"/>
        <v>-348.71845299760145</v>
      </c>
      <c r="K319" s="37">
        <f t="shared" si="51"/>
        <v>5150.5686562294177</v>
      </c>
      <c r="L319" s="37">
        <f t="shared" si="52"/>
        <v>25797155.829383947</v>
      </c>
      <c r="M319" s="37">
        <f t="shared" si="53"/>
        <v>24161317.566372197</v>
      </c>
      <c r="N319" s="41">
        <f>'jan-sep'!M319</f>
        <v>18858998.051312704</v>
      </c>
      <c r="O319" s="41">
        <f t="shared" si="54"/>
        <v>5302319.5150594935</v>
      </c>
    </row>
    <row r="320" spans="1:15" s="34" customFormat="1" x14ac:dyDescent="0.2">
      <c r="A320" s="33">
        <v>1841</v>
      </c>
      <c r="B320" s="34" t="s">
        <v>391</v>
      </c>
      <c r="C320" s="36">
        <v>256807690</v>
      </c>
      <c r="D320" s="36">
        <v>9775</v>
      </c>
      <c r="E320" s="37">
        <f t="shared" si="45"/>
        <v>26271.886445012788</v>
      </c>
      <c r="F320" s="38">
        <f t="shared" si="46"/>
        <v>0.86235573949555466</v>
      </c>
      <c r="G320" s="39">
        <f t="shared" si="47"/>
        <v>2516.0203958722673</v>
      </c>
      <c r="H320" s="39">
        <f t="shared" si="48"/>
        <v>401.39468225749312</v>
      </c>
      <c r="I320" s="37">
        <f t="shared" si="49"/>
        <v>2917.4150781297603</v>
      </c>
      <c r="J320" s="40">
        <f t="shared" si="50"/>
        <v>-348.71845299760145</v>
      </c>
      <c r="K320" s="37">
        <f t="shared" si="51"/>
        <v>2568.6966251321587</v>
      </c>
      <c r="L320" s="37">
        <f t="shared" si="52"/>
        <v>28517732.388718408</v>
      </c>
      <c r="M320" s="37">
        <f t="shared" si="53"/>
        <v>25109009.510666851</v>
      </c>
      <c r="N320" s="41">
        <f>'jan-sep'!M320</f>
        <v>19386378.575939391</v>
      </c>
      <c r="O320" s="41">
        <f t="shared" si="54"/>
        <v>5722630.9347274601</v>
      </c>
    </row>
    <row r="321" spans="1:15" s="34" customFormat="1" x14ac:dyDescent="0.2">
      <c r="A321" s="33">
        <v>1845</v>
      </c>
      <c r="B321" s="34" t="s">
        <v>392</v>
      </c>
      <c r="C321" s="36">
        <v>58565649</v>
      </c>
      <c r="D321" s="36">
        <v>1979</v>
      </c>
      <c r="E321" s="37">
        <f t="shared" si="45"/>
        <v>29593.55684689237</v>
      </c>
      <c r="F321" s="38">
        <f t="shared" si="46"/>
        <v>0.97138717664677332</v>
      </c>
      <c r="G321" s="39">
        <f t="shared" si="47"/>
        <v>523.01815474451791</v>
      </c>
      <c r="H321" s="39">
        <f t="shared" si="48"/>
        <v>0</v>
      </c>
      <c r="I321" s="37">
        <f t="shared" si="49"/>
        <v>523.01815474451791</v>
      </c>
      <c r="J321" s="40">
        <f t="shared" si="50"/>
        <v>-348.71845299760145</v>
      </c>
      <c r="K321" s="37">
        <f t="shared" si="51"/>
        <v>174.29970174691647</v>
      </c>
      <c r="L321" s="37">
        <f t="shared" si="52"/>
        <v>1035052.928239401</v>
      </c>
      <c r="M321" s="37">
        <f t="shared" si="53"/>
        <v>344939.10975714767</v>
      </c>
      <c r="N321" s="41">
        <f>'jan-sep'!M321</f>
        <v>-4636233.5858702855</v>
      </c>
      <c r="O321" s="41">
        <f t="shared" si="54"/>
        <v>4981172.6956274332</v>
      </c>
    </row>
    <row r="322" spans="1:15" s="34" customFormat="1" x14ac:dyDescent="0.2">
      <c r="A322" s="33">
        <v>1848</v>
      </c>
      <c r="B322" s="34" t="s">
        <v>393</v>
      </c>
      <c r="C322" s="36">
        <v>63186453</v>
      </c>
      <c r="D322" s="36">
        <v>2534</v>
      </c>
      <c r="E322" s="37">
        <f t="shared" si="45"/>
        <v>24935.458958168903</v>
      </c>
      <c r="F322" s="38">
        <f t="shared" si="46"/>
        <v>0.81848847034792105</v>
      </c>
      <c r="G322" s="39">
        <f t="shared" si="47"/>
        <v>3317.876887978598</v>
      </c>
      <c r="H322" s="39">
        <f t="shared" si="48"/>
        <v>869.14430265285262</v>
      </c>
      <c r="I322" s="37">
        <f t="shared" si="49"/>
        <v>4187.0211906314507</v>
      </c>
      <c r="J322" s="40">
        <f t="shared" si="50"/>
        <v>-348.71845299760145</v>
      </c>
      <c r="K322" s="37">
        <f t="shared" si="51"/>
        <v>3838.3027376338491</v>
      </c>
      <c r="L322" s="37">
        <f t="shared" si="52"/>
        <v>10609911.697060097</v>
      </c>
      <c r="M322" s="37">
        <f t="shared" si="53"/>
        <v>9726259.1371641736</v>
      </c>
      <c r="N322" s="41">
        <f>'jan-sep'!M322</f>
        <v>8449352.2222077083</v>
      </c>
      <c r="O322" s="41">
        <f t="shared" si="54"/>
        <v>1276906.9149564654</v>
      </c>
    </row>
    <row r="323" spans="1:15" s="34" customFormat="1" x14ac:dyDescent="0.2">
      <c r="A323" s="33">
        <v>1849</v>
      </c>
      <c r="B323" s="34" t="s">
        <v>394</v>
      </c>
      <c r="C323" s="36">
        <v>49521125</v>
      </c>
      <c r="D323" s="36">
        <v>1801</v>
      </c>
      <c r="E323" s="37">
        <f t="shared" si="45"/>
        <v>27496.460299833427</v>
      </c>
      <c r="F323" s="38">
        <f t="shared" si="46"/>
        <v>0.90255149378031174</v>
      </c>
      <c r="G323" s="39">
        <f t="shared" si="47"/>
        <v>1781.276082979884</v>
      </c>
      <c r="H323" s="39">
        <f t="shared" si="48"/>
        <v>0</v>
      </c>
      <c r="I323" s="37">
        <f t="shared" si="49"/>
        <v>1781.276082979884</v>
      </c>
      <c r="J323" s="40">
        <f t="shared" si="50"/>
        <v>-348.71845299760145</v>
      </c>
      <c r="K323" s="37">
        <f t="shared" si="51"/>
        <v>1432.5576299822826</v>
      </c>
      <c r="L323" s="37">
        <f t="shared" si="52"/>
        <v>3208078.2254467709</v>
      </c>
      <c r="M323" s="37">
        <f t="shared" si="53"/>
        <v>2580036.2915980909</v>
      </c>
      <c r="N323" s="41">
        <f>'jan-sep'!M323</f>
        <v>1996767.485218602</v>
      </c>
      <c r="O323" s="41">
        <f t="shared" si="54"/>
        <v>583268.8063794889</v>
      </c>
    </row>
    <row r="324" spans="1:15" s="34" customFormat="1" x14ac:dyDescent="0.2">
      <c r="A324" s="33">
        <v>1850</v>
      </c>
      <c r="B324" s="34" t="s">
        <v>395</v>
      </c>
      <c r="C324" s="36">
        <v>46331044</v>
      </c>
      <c r="D324" s="36">
        <v>1953</v>
      </c>
      <c r="E324" s="37">
        <f t="shared" si="45"/>
        <v>23723.012800819251</v>
      </c>
      <c r="F324" s="38">
        <f t="shared" si="46"/>
        <v>0.7786907989927192</v>
      </c>
      <c r="G324" s="39">
        <f t="shared" si="47"/>
        <v>4045.344582388389</v>
      </c>
      <c r="H324" s="39">
        <f t="shared" si="48"/>
        <v>1293.5004577252307</v>
      </c>
      <c r="I324" s="37">
        <f t="shared" si="49"/>
        <v>5338.8450401136197</v>
      </c>
      <c r="J324" s="40">
        <f t="shared" si="50"/>
        <v>-348.71845299760145</v>
      </c>
      <c r="K324" s="37">
        <f t="shared" si="51"/>
        <v>4990.1265871160185</v>
      </c>
      <c r="L324" s="37">
        <f t="shared" si="52"/>
        <v>10426764.3633419</v>
      </c>
      <c r="M324" s="37">
        <f t="shared" si="53"/>
        <v>9745717.2246375848</v>
      </c>
      <c r="N324" s="41">
        <f>'jan-sep'!M324</f>
        <v>6579953.3189114658</v>
      </c>
      <c r="O324" s="41">
        <f t="shared" si="54"/>
        <v>3165763.9057261189</v>
      </c>
    </row>
    <row r="325" spans="1:15" s="34" customFormat="1" x14ac:dyDescent="0.2">
      <c r="A325" s="33">
        <v>1851</v>
      </c>
      <c r="B325" s="34" t="s">
        <v>396</v>
      </c>
      <c r="C325" s="36">
        <v>52359495</v>
      </c>
      <c r="D325" s="36">
        <v>2102</v>
      </c>
      <c r="E325" s="37">
        <f t="shared" si="45"/>
        <v>24909.369647954329</v>
      </c>
      <c r="F325" s="38">
        <f t="shared" si="46"/>
        <v>0.81763210754161453</v>
      </c>
      <c r="G325" s="39">
        <f t="shared" si="47"/>
        <v>3333.5304741073428</v>
      </c>
      <c r="H325" s="39">
        <f t="shared" si="48"/>
        <v>878.27556122795374</v>
      </c>
      <c r="I325" s="37">
        <f t="shared" si="49"/>
        <v>4211.8060353352967</v>
      </c>
      <c r="J325" s="40">
        <f t="shared" si="50"/>
        <v>-348.71845299760145</v>
      </c>
      <c r="K325" s="37">
        <f t="shared" si="51"/>
        <v>3863.087582337695</v>
      </c>
      <c r="L325" s="37">
        <f t="shared" si="52"/>
        <v>8853216.2862747945</v>
      </c>
      <c r="M325" s="37">
        <f t="shared" si="53"/>
        <v>8120210.0980738346</v>
      </c>
      <c r="N325" s="41">
        <f>'jan-sep'!M325</f>
        <v>6195901.6565037947</v>
      </c>
      <c r="O325" s="41">
        <f t="shared" si="54"/>
        <v>1924308.4415700398</v>
      </c>
    </row>
    <row r="326" spans="1:15" s="34" customFormat="1" x14ac:dyDescent="0.2">
      <c r="A326" s="33">
        <v>1852</v>
      </c>
      <c r="B326" s="34" t="s">
        <v>397</v>
      </c>
      <c r="C326" s="36">
        <v>26939668</v>
      </c>
      <c r="D326" s="36">
        <v>1259</v>
      </c>
      <c r="E326" s="37">
        <f t="shared" si="45"/>
        <v>21397.671167593329</v>
      </c>
      <c r="F326" s="38">
        <f t="shared" si="46"/>
        <v>0.70236313565962027</v>
      </c>
      <c r="G326" s="39">
        <f t="shared" si="47"/>
        <v>5440.5495623239422</v>
      </c>
      <c r="H326" s="39">
        <f t="shared" si="48"/>
        <v>2107.3700293543034</v>
      </c>
      <c r="I326" s="37">
        <f t="shared" si="49"/>
        <v>7547.9195916782455</v>
      </c>
      <c r="J326" s="40">
        <f t="shared" si="50"/>
        <v>-348.71845299760145</v>
      </c>
      <c r="K326" s="37">
        <f t="shared" si="51"/>
        <v>7199.2011386806444</v>
      </c>
      <c r="L326" s="37">
        <f t="shared" si="52"/>
        <v>9502830.7659229115</v>
      </c>
      <c r="M326" s="37">
        <f t="shared" si="53"/>
        <v>9063794.2335989308</v>
      </c>
      <c r="N326" s="41">
        <f>'jan-sep'!M326</f>
        <v>7252959.0709982272</v>
      </c>
      <c r="O326" s="41">
        <f t="shared" si="54"/>
        <v>1810835.1626007035</v>
      </c>
    </row>
    <row r="327" spans="1:15" s="34" customFormat="1" x14ac:dyDescent="0.2">
      <c r="A327" s="33">
        <v>1853</v>
      </c>
      <c r="B327" s="34" t="s">
        <v>398</v>
      </c>
      <c r="C327" s="36">
        <v>29687219</v>
      </c>
      <c r="D327" s="36">
        <v>1387</v>
      </c>
      <c r="E327" s="37">
        <f t="shared" si="45"/>
        <v>21403.906993511177</v>
      </c>
      <c r="F327" s="38">
        <f t="shared" si="46"/>
        <v>0.70256782215147173</v>
      </c>
      <c r="G327" s="39">
        <f t="shared" si="47"/>
        <v>5436.8080667732338</v>
      </c>
      <c r="H327" s="39">
        <f t="shared" si="48"/>
        <v>2105.1874902830568</v>
      </c>
      <c r="I327" s="37">
        <f t="shared" si="49"/>
        <v>7541.9955570562906</v>
      </c>
      <c r="J327" s="40">
        <f t="shared" si="50"/>
        <v>-348.71845299760145</v>
      </c>
      <c r="K327" s="37">
        <f t="shared" si="51"/>
        <v>7193.2771040586895</v>
      </c>
      <c r="L327" s="37">
        <f t="shared" si="52"/>
        <v>10460747.837637074</v>
      </c>
      <c r="M327" s="37">
        <f t="shared" si="53"/>
        <v>9977075.3433294017</v>
      </c>
      <c r="N327" s="41">
        <f>'jan-sep'!M327</f>
        <v>8218366.7626882782</v>
      </c>
      <c r="O327" s="41">
        <f t="shared" si="54"/>
        <v>1758708.5806411235</v>
      </c>
    </row>
    <row r="328" spans="1:15" s="34" customFormat="1" x14ac:dyDescent="0.2">
      <c r="A328" s="33">
        <v>1854</v>
      </c>
      <c r="B328" s="34" t="s">
        <v>399</v>
      </c>
      <c r="C328" s="36">
        <v>52910624</v>
      </c>
      <c r="D328" s="36">
        <v>2522</v>
      </c>
      <c r="E328" s="37">
        <f t="shared" si="45"/>
        <v>20979.628865979383</v>
      </c>
      <c r="F328" s="38">
        <f t="shared" si="46"/>
        <v>0.68864119837493953</v>
      </c>
      <c r="G328" s="39">
        <f t="shared" si="47"/>
        <v>5691.3749432923105</v>
      </c>
      <c r="H328" s="39">
        <f t="shared" si="48"/>
        <v>2253.6848349191846</v>
      </c>
      <c r="I328" s="37">
        <f t="shared" si="49"/>
        <v>7945.0597782114946</v>
      </c>
      <c r="J328" s="40">
        <f t="shared" si="50"/>
        <v>-348.71845299760145</v>
      </c>
      <c r="K328" s="37">
        <f t="shared" si="51"/>
        <v>7596.3413252138935</v>
      </c>
      <c r="L328" s="37">
        <f t="shared" si="52"/>
        <v>20037440.760649391</v>
      </c>
      <c r="M328" s="37">
        <f t="shared" si="53"/>
        <v>19157972.822189439</v>
      </c>
      <c r="N328" s="41">
        <f>'jan-sep'!M328</f>
        <v>15920963.674549267</v>
      </c>
      <c r="O328" s="41">
        <f t="shared" si="54"/>
        <v>3237009.1476401724</v>
      </c>
    </row>
    <row r="329" spans="1:15" s="34" customFormat="1" x14ac:dyDescent="0.2">
      <c r="A329" s="33">
        <v>1856</v>
      </c>
      <c r="B329" s="34" t="s">
        <v>400</v>
      </c>
      <c r="C329" s="36">
        <v>16286591</v>
      </c>
      <c r="D329" s="36">
        <v>517</v>
      </c>
      <c r="E329" s="37">
        <f t="shared" ref="E329:E392" si="55">(C329)/D329</f>
        <v>31502.110251450678</v>
      </c>
      <c r="F329" s="38">
        <f t="shared" ref="F329:F392" si="56">IF(ISNUMBER(C329),E329/E$435,"")</f>
        <v>1.0340340667358963</v>
      </c>
      <c r="G329" s="39">
        <f t="shared" ref="G329:G392" si="57">(E$435-E329)*0.6</f>
        <v>-622.11388799046688</v>
      </c>
      <c r="H329" s="39">
        <f t="shared" ref="H329:H392" si="58">IF(E329&gt;=E$435*0.9,0,IF(E329&lt;0.9*E$435,(E$435*0.9-E329)*0.35))</f>
        <v>0</v>
      </c>
      <c r="I329" s="37">
        <f t="shared" ref="I329:I392" si="59">G329+H329</f>
        <v>-622.11388799046688</v>
      </c>
      <c r="J329" s="40">
        <f t="shared" ref="J329:J392" si="60">I$437</f>
        <v>-348.71845299760145</v>
      </c>
      <c r="K329" s="37">
        <f t="shared" ref="K329:K392" si="61">I329+J329</f>
        <v>-970.83234098806838</v>
      </c>
      <c r="L329" s="37">
        <f t="shared" ref="L329:L392" si="62">(I329*D329)</f>
        <v>-321632.88009107136</v>
      </c>
      <c r="M329" s="37">
        <f t="shared" ref="M329:M392" si="63">(K329*D329)</f>
        <v>-501920.32029083133</v>
      </c>
      <c r="N329" s="41">
        <f>'jan-sep'!M329</f>
        <v>-497499.50535368192</v>
      </c>
      <c r="O329" s="41">
        <f t="shared" ref="O329:O392" si="64">M329-N329</f>
        <v>-4420.8149371494073</v>
      </c>
    </row>
    <row r="330" spans="1:15" s="34" customFormat="1" x14ac:dyDescent="0.2">
      <c r="A330" s="33">
        <v>1857</v>
      </c>
      <c r="B330" s="34" t="s">
        <v>401</v>
      </c>
      <c r="C330" s="36">
        <v>21540628</v>
      </c>
      <c r="D330" s="36">
        <v>746</v>
      </c>
      <c r="E330" s="37">
        <f t="shared" si="55"/>
        <v>28874.836461126004</v>
      </c>
      <c r="F330" s="38">
        <f t="shared" si="56"/>
        <v>0.94779569793604901</v>
      </c>
      <c r="G330" s="39">
        <f t="shared" si="57"/>
        <v>954.2503862043377</v>
      </c>
      <c r="H330" s="39">
        <f t="shared" si="58"/>
        <v>0</v>
      </c>
      <c r="I330" s="37">
        <f t="shared" si="59"/>
        <v>954.2503862043377</v>
      </c>
      <c r="J330" s="40">
        <f t="shared" si="60"/>
        <v>-348.71845299760145</v>
      </c>
      <c r="K330" s="37">
        <f t="shared" si="61"/>
        <v>605.53193320673631</v>
      </c>
      <c r="L330" s="37">
        <f t="shared" si="62"/>
        <v>711870.78810843593</v>
      </c>
      <c r="M330" s="37">
        <f t="shared" si="63"/>
        <v>451726.82217222528</v>
      </c>
      <c r="N330" s="41">
        <f>'jan-sep'!M330</f>
        <v>630758.89981847757</v>
      </c>
      <c r="O330" s="41">
        <f t="shared" si="64"/>
        <v>-179032.07764625229</v>
      </c>
    </row>
    <row r="331" spans="1:15" s="34" customFormat="1" x14ac:dyDescent="0.2">
      <c r="A331" s="33">
        <v>1859</v>
      </c>
      <c r="B331" s="34" t="s">
        <v>402</v>
      </c>
      <c r="C331" s="36">
        <v>37309833</v>
      </c>
      <c r="D331" s="36">
        <v>1301</v>
      </c>
      <c r="E331" s="37">
        <f t="shared" si="55"/>
        <v>28677.811683320524</v>
      </c>
      <c r="F331" s="38">
        <f t="shared" si="56"/>
        <v>0.94132850159219283</v>
      </c>
      <c r="G331" s="39">
        <f t="shared" si="57"/>
        <v>1072.4652528876256</v>
      </c>
      <c r="H331" s="39">
        <f t="shared" si="58"/>
        <v>0</v>
      </c>
      <c r="I331" s="37">
        <f t="shared" si="59"/>
        <v>1072.4652528876256</v>
      </c>
      <c r="J331" s="40">
        <f t="shared" si="60"/>
        <v>-348.71845299760145</v>
      </c>
      <c r="K331" s="37">
        <f t="shared" si="61"/>
        <v>723.74679989002425</v>
      </c>
      <c r="L331" s="37">
        <f t="shared" si="62"/>
        <v>1395277.294006801</v>
      </c>
      <c r="M331" s="37">
        <f t="shared" si="63"/>
        <v>941594.58665692154</v>
      </c>
      <c r="N331" s="41">
        <f>'jan-sep'!M331</f>
        <v>1673834.1628027738</v>
      </c>
      <c r="O331" s="41">
        <f t="shared" si="64"/>
        <v>-732239.57614585222</v>
      </c>
    </row>
    <row r="332" spans="1:15" s="34" customFormat="1" x14ac:dyDescent="0.2">
      <c r="A332" s="33">
        <v>1860</v>
      </c>
      <c r="B332" s="34" t="s">
        <v>403</v>
      </c>
      <c r="C332" s="36">
        <v>280142855</v>
      </c>
      <c r="D332" s="36">
        <v>11397</v>
      </c>
      <c r="E332" s="37">
        <f t="shared" si="55"/>
        <v>24580.40317627446</v>
      </c>
      <c r="F332" s="38">
        <f t="shared" si="56"/>
        <v>0.80683402018125328</v>
      </c>
      <c r="G332" s="39">
        <f t="shared" si="57"/>
        <v>3530.9103571152641</v>
      </c>
      <c r="H332" s="39">
        <f t="shared" si="58"/>
        <v>993.41382631590784</v>
      </c>
      <c r="I332" s="37">
        <f t="shared" si="59"/>
        <v>4524.3241834311721</v>
      </c>
      <c r="J332" s="40">
        <f t="shared" si="60"/>
        <v>-348.71845299760145</v>
      </c>
      <c r="K332" s="37">
        <f t="shared" si="61"/>
        <v>4175.6057304335709</v>
      </c>
      <c r="L332" s="37">
        <f t="shared" si="62"/>
        <v>51563722.718565069</v>
      </c>
      <c r="M332" s="37">
        <f t="shared" si="63"/>
        <v>47589378.509751409</v>
      </c>
      <c r="N332" s="41">
        <f>'jan-sep'!M332</f>
        <v>38086656.576105475</v>
      </c>
      <c r="O332" s="41">
        <f t="shared" si="64"/>
        <v>9502721.9336459339</v>
      </c>
    </row>
    <row r="333" spans="1:15" s="34" customFormat="1" x14ac:dyDescent="0.2">
      <c r="A333" s="33">
        <v>1865</v>
      </c>
      <c r="B333" s="34" t="s">
        <v>404</v>
      </c>
      <c r="C333" s="36">
        <v>266700390</v>
      </c>
      <c r="D333" s="36">
        <v>9611</v>
      </c>
      <c r="E333" s="37">
        <f t="shared" si="55"/>
        <v>27749.494329414214</v>
      </c>
      <c r="F333" s="38">
        <f t="shared" si="56"/>
        <v>0.91085715345014118</v>
      </c>
      <c r="G333" s="39">
        <f t="shared" si="57"/>
        <v>1629.4556652314116</v>
      </c>
      <c r="H333" s="39">
        <f t="shared" si="58"/>
        <v>0</v>
      </c>
      <c r="I333" s="37">
        <f t="shared" si="59"/>
        <v>1629.4556652314116</v>
      </c>
      <c r="J333" s="40">
        <f t="shared" si="60"/>
        <v>-348.71845299760145</v>
      </c>
      <c r="K333" s="37">
        <f t="shared" si="61"/>
        <v>1280.7372122338102</v>
      </c>
      <c r="L333" s="37">
        <f t="shared" si="62"/>
        <v>15660698.398539096</v>
      </c>
      <c r="M333" s="37">
        <f t="shared" si="63"/>
        <v>12309165.346779149</v>
      </c>
      <c r="N333" s="41">
        <f>'jan-sep'!M333</f>
        <v>14455265.691273995</v>
      </c>
      <c r="O333" s="41">
        <f t="shared" si="64"/>
        <v>-2146100.3444948457</v>
      </c>
    </row>
    <row r="334" spans="1:15" s="34" customFormat="1" x14ac:dyDescent="0.2">
      <c r="A334" s="33">
        <v>1866</v>
      </c>
      <c r="B334" s="34" t="s">
        <v>405</v>
      </c>
      <c r="C334" s="36">
        <v>187555006</v>
      </c>
      <c r="D334" s="36">
        <v>8042</v>
      </c>
      <c r="E334" s="37">
        <f t="shared" si="55"/>
        <v>23321.935588162149</v>
      </c>
      <c r="F334" s="38">
        <f t="shared" si="56"/>
        <v>0.76552572852700884</v>
      </c>
      <c r="G334" s="39">
        <f t="shared" si="57"/>
        <v>4285.9909099826509</v>
      </c>
      <c r="H334" s="39">
        <f t="shared" si="58"/>
        <v>1433.8774821552167</v>
      </c>
      <c r="I334" s="37">
        <f t="shared" si="59"/>
        <v>5719.8683921378679</v>
      </c>
      <c r="J334" s="40">
        <f t="shared" si="60"/>
        <v>-348.71845299760145</v>
      </c>
      <c r="K334" s="37">
        <f t="shared" si="61"/>
        <v>5371.1499391402667</v>
      </c>
      <c r="L334" s="37">
        <f t="shared" si="62"/>
        <v>45999181.609572731</v>
      </c>
      <c r="M334" s="37">
        <f t="shared" si="63"/>
        <v>43194787.810566023</v>
      </c>
      <c r="N334" s="41">
        <f>'jan-sep'!M334</f>
        <v>28022905.59743268</v>
      </c>
      <c r="O334" s="41">
        <f t="shared" si="64"/>
        <v>15171882.213133343</v>
      </c>
    </row>
    <row r="335" spans="1:15" s="34" customFormat="1" x14ac:dyDescent="0.2">
      <c r="A335" s="33">
        <v>1867</v>
      </c>
      <c r="B335" s="34" t="s">
        <v>209</v>
      </c>
      <c r="C335" s="36">
        <v>61084495</v>
      </c>
      <c r="D335" s="36">
        <v>2623</v>
      </c>
      <c r="E335" s="37">
        <f t="shared" si="55"/>
        <v>23288.027068242471</v>
      </c>
      <c r="F335" s="38">
        <f t="shared" si="56"/>
        <v>0.7644127057971134</v>
      </c>
      <c r="G335" s="39">
        <f t="shared" si="57"/>
        <v>4306.3360219344577</v>
      </c>
      <c r="H335" s="39">
        <f t="shared" si="58"/>
        <v>1445.745464127104</v>
      </c>
      <c r="I335" s="37">
        <f t="shared" si="59"/>
        <v>5752.0814860615619</v>
      </c>
      <c r="J335" s="40">
        <f t="shared" si="60"/>
        <v>-348.71845299760145</v>
      </c>
      <c r="K335" s="37">
        <f t="shared" si="61"/>
        <v>5403.3630330639608</v>
      </c>
      <c r="L335" s="37">
        <f t="shared" si="62"/>
        <v>15087709.737939477</v>
      </c>
      <c r="M335" s="37">
        <f t="shared" si="63"/>
        <v>14173021.235726768</v>
      </c>
      <c r="N335" s="41">
        <f>'jan-sep'!M335</f>
        <v>13636593.421507826</v>
      </c>
      <c r="O335" s="41">
        <f t="shared" si="64"/>
        <v>536427.81421894208</v>
      </c>
    </row>
    <row r="336" spans="1:15" s="34" customFormat="1" x14ac:dyDescent="0.2">
      <c r="A336" s="33">
        <v>1868</v>
      </c>
      <c r="B336" s="34" t="s">
        <v>406</v>
      </c>
      <c r="C336" s="36">
        <v>121528834</v>
      </c>
      <c r="D336" s="36">
        <v>4541</v>
      </c>
      <c r="E336" s="37">
        <f t="shared" si="55"/>
        <v>26762.570799383397</v>
      </c>
      <c r="F336" s="38">
        <f t="shared" si="56"/>
        <v>0.87846209981184975</v>
      </c>
      <c r="G336" s="39">
        <f t="shared" si="57"/>
        <v>2221.6097832499022</v>
      </c>
      <c r="H336" s="39">
        <f t="shared" si="58"/>
        <v>229.65515822777996</v>
      </c>
      <c r="I336" s="37">
        <f t="shared" si="59"/>
        <v>2451.264941477682</v>
      </c>
      <c r="J336" s="40">
        <f t="shared" si="60"/>
        <v>-348.71845299760145</v>
      </c>
      <c r="K336" s="37">
        <f t="shared" si="61"/>
        <v>2102.5464884800804</v>
      </c>
      <c r="L336" s="37">
        <f t="shared" si="62"/>
        <v>11131194.099250155</v>
      </c>
      <c r="M336" s="37">
        <f t="shared" si="63"/>
        <v>9547663.6041880455</v>
      </c>
      <c r="N336" s="41">
        <f>'jan-sep'!M336</f>
        <v>6922185.830582167</v>
      </c>
      <c r="O336" s="41">
        <f t="shared" si="64"/>
        <v>2625477.7736058785</v>
      </c>
    </row>
    <row r="337" spans="1:15" s="34" customFormat="1" x14ac:dyDescent="0.2">
      <c r="A337" s="33">
        <v>1870</v>
      </c>
      <c r="B337" s="34" t="s">
        <v>407</v>
      </c>
      <c r="C337" s="36">
        <v>269234904</v>
      </c>
      <c r="D337" s="36">
        <v>10401</v>
      </c>
      <c r="E337" s="37">
        <f t="shared" si="55"/>
        <v>25885.48254975483</v>
      </c>
      <c r="F337" s="38">
        <f t="shared" si="56"/>
        <v>0.84967231009901834</v>
      </c>
      <c r="G337" s="39">
        <f t="shared" si="57"/>
        <v>2747.8627330270419</v>
      </c>
      <c r="H337" s="39">
        <f t="shared" si="58"/>
        <v>536.63604559777832</v>
      </c>
      <c r="I337" s="37">
        <f t="shared" si="59"/>
        <v>3284.4987786248203</v>
      </c>
      <c r="J337" s="40">
        <f t="shared" si="60"/>
        <v>-348.71845299760145</v>
      </c>
      <c r="K337" s="37">
        <f t="shared" si="61"/>
        <v>2935.7803256272186</v>
      </c>
      <c r="L337" s="37">
        <f t="shared" si="62"/>
        <v>34162071.796476759</v>
      </c>
      <c r="M337" s="37">
        <f t="shared" si="63"/>
        <v>30535051.1668487</v>
      </c>
      <c r="N337" s="41">
        <f>'jan-sep'!M337</f>
        <v>29065832.120454777</v>
      </c>
      <c r="O337" s="41">
        <f t="shared" si="64"/>
        <v>1469219.0463939235</v>
      </c>
    </row>
    <row r="338" spans="1:15" s="34" customFormat="1" x14ac:dyDescent="0.2">
      <c r="A338" s="33">
        <v>1871</v>
      </c>
      <c r="B338" s="34" t="s">
        <v>408</v>
      </c>
      <c r="C338" s="36">
        <v>134302619</v>
      </c>
      <c r="D338" s="36">
        <v>4902</v>
      </c>
      <c r="E338" s="37">
        <f t="shared" si="55"/>
        <v>27397.515095879233</v>
      </c>
      <c r="F338" s="38">
        <f t="shared" si="56"/>
        <v>0.89930368876623157</v>
      </c>
      <c r="G338" s="39">
        <f t="shared" si="57"/>
        <v>1840.6432053524004</v>
      </c>
      <c r="H338" s="39">
        <f t="shared" si="58"/>
        <v>7.4246544542373156</v>
      </c>
      <c r="I338" s="37">
        <f t="shared" si="59"/>
        <v>1848.0678598066377</v>
      </c>
      <c r="J338" s="40">
        <f t="shared" si="60"/>
        <v>-348.71845299760145</v>
      </c>
      <c r="K338" s="37">
        <f t="shared" si="61"/>
        <v>1499.3494068090363</v>
      </c>
      <c r="L338" s="37">
        <f t="shared" si="62"/>
        <v>9059228.6487721372</v>
      </c>
      <c r="M338" s="37">
        <f t="shared" si="63"/>
        <v>7349810.792177896</v>
      </c>
      <c r="N338" s="41">
        <f>'jan-sep'!M338</f>
        <v>8997494.6434736326</v>
      </c>
      <c r="O338" s="41">
        <f t="shared" si="64"/>
        <v>-1647683.8512957366</v>
      </c>
    </row>
    <row r="339" spans="1:15" s="34" customFormat="1" x14ac:dyDescent="0.2">
      <c r="A339" s="33">
        <v>1874</v>
      </c>
      <c r="B339" s="34" t="s">
        <v>409</v>
      </c>
      <c r="C339" s="36">
        <v>30667560</v>
      </c>
      <c r="D339" s="36">
        <v>1068</v>
      </c>
      <c r="E339" s="37">
        <f t="shared" si="55"/>
        <v>28714.943820224718</v>
      </c>
      <c r="F339" s="38">
        <f t="shared" si="56"/>
        <v>0.94254733722647766</v>
      </c>
      <c r="G339" s="39">
        <f t="shared" si="57"/>
        <v>1050.185970745109</v>
      </c>
      <c r="H339" s="39">
        <f t="shared" si="58"/>
        <v>0</v>
      </c>
      <c r="I339" s="37">
        <f t="shared" si="59"/>
        <v>1050.185970745109</v>
      </c>
      <c r="J339" s="40">
        <f t="shared" si="60"/>
        <v>-348.71845299760145</v>
      </c>
      <c r="K339" s="37">
        <f t="shared" si="61"/>
        <v>701.4675177475076</v>
      </c>
      <c r="L339" s="37">
        <f t="shared" si="62"/>
        <v>1121598.6167557763</v>
      </c>
      <c r="M339" s="37">
        <f t="shared" si="63"/>
        <v>749167.30895433808</v>
      </c>
      <c r="N339" s="41">
        <f>'jan-sep'!M339</f>
        <v>386855.57346666884</v>
      </c>
      <c r="O339" s="41">
        <f t="shared" si="64"/>
        <v>362311.73548766924</v>
      </c>
    </row>
    <row r="340" spans="1:15" s="34" customFormat="1" x14ac:dyDescent="0.2">
      <c r="A340" s="33">
        <v>1902</v>
      </c>
      <c r="B340" s="34" t="s">
        <v>410</v>
      </c>
      <c r="C340" s="36">
        <v>2286664171</v>
      </c>
      <c r="D340" s="36">
        <v>75638</v>
      </c>
      <c r="E340" s="37">
        <f t="shared" si="55"/>
        <v>30231.684748406886</v>
      </c>
      <c r="F340" s="38">
        <f t="shared" si="56"/>
        <v>0.99233326514160081</v>
      </c>
      <c r="G340" s="39">
        <f t="shared" si="57"/>
        <v>140.14141383580863</v>
      </c>
      <c r="H340" s="39">
        <f t="shared" si="58"/>
        <v>0</v>
      </c>
      <c r="I340" s="37">
        <f t="shared" si="59"/>
        <v>140.14141383580863</v>
      </c>
      <c r="J340" s="40">
        <f t="shared" si="60"/>
        <v>-348.71845299760145</v>
      </c>
      <c r="K340" s="37">
        <f t="shared" si="61"/>
        <v>-208.57703916179281</v>
      </c>
      <c r="L340" s="37">
        <f t="shared" si="62"/>
        <v>10600016.259712894</v>
      </c>
      <c r="M340" s="37">
        <f t="shared" si="63"/>
        <v>-15776350.088119684</v>
      </c>
      <c r="N340" s="41">
        <f>'jan-sep'!M340</f>
        <v>-17207499.724839065</v>
      </c>
      <c r="O340" s="41">
        <f t="shared" si="64"/>
        <v>1431149.6367193814</v>
      </c>
    </row>
    <row r="341" spans="1:15" s="34" customFormat="1" x14ac:dyDescent="0.2">
      <c r="A341" s="33">
        <v>1903</v>
      </c>
      <c r="B341" s="34" t="s">
        <v>411</v>
      </c>
      <c r="C341" s="36">
        <v>672075187</v>
      </c>
      <c r="D341" s="36">
        <v>24820</v>
      </c>
      <c r="E341" s="37">
        <f t="shared" si="55"/>
        <v>27077.968855761483</v>
      </c>
      <c r="F341" s="38">
        <f t="shared" si="56"/>
        <v>0.88881481371812565</v>
      </c>
      <c r="G341" s="39">
        <f t="shared" si="57"/>
        <v>2032.3709494230504</v>
      </c>
      <c r="H341" s="39">
        <f t="shared" si="58"/>
        <v>119.26583849544986</v>
      </c>
      <c r="I341" s="37">
        <f t="shared" si="59"/>
        <v>2151.6367879185004</v>
      </c>
      <c r="J341" s="40">
        <f t="shared" si="60"/>
        <v>-348.71845299760145</v>
      </c>
      <c r="K341" s="37">
        <f t="shared" si="61"/>
        <v>1802.918334920899</v>
      </c>
      <c r="L341" s="37">
        <f t="shared" si="62"/>
        <v>53403625.076137178</v>
      </c>
      <c r="M341" s="37">
        <f t="shared" si="63"/>
        <v>44748433.072736718</v>
      </c>
      <c r="N341" s="41">
        <f>'jan-sep'!M341</f>
        <v>45701609.140211284</v>
      </c>
      <c r="O341" s="41">
        <f t="shared" si="64"/>
        <v>-953176.0674745664</v>
      </c>
    </row>
    <row r="342" spans="1:15" s="34" customFormat="1" x14ac:dyDescent="0.2">
      <c r="A342" s="33">
        <v>1911</v>
      </c>
      <c r="B342" s="34" t="s">
        <v>412</v>
      </c>
      <c r="C342" s="36">
        <v>67861481</v>
      </c>
      <c r="D342" s="36">
        <v>2928</v>
      </c>
      <c r="E342" s="37">
        <f t="shared" si="55"/>
        <v>23176.73531420765</v>
      </c>
      <c r="F342" s="38">
        <f t="shared" si="56"/>
        <v>0.7607596341742846</v>
      </c>
      <c r="G342" s="39">
        <f t="shared" si="57"/>
        <v>4373.11107435535</v>
      </c>
      <c r="H342" s="39">
        <f t="shared" si="58"/>
        <v>1484.6975780392913</v>
      </c>
      <c r="I342" s="37">
        <f t="shared" si="59"/>
        <v>5857.8086523946413</v>
      </c>
      <c r="J342" s="40">
        <f t="shared" si="60"/>
        <v>-348.71845299760145</v>
      </c>
      <c r="K342" s="37">
        <f t="shared" si="61"/>
        <v>5509.0901993970401</v>
      </c>
      <c r="L342" s="37">
        <f t="shared" si="62"/>
        <v>17151663.734211508</v>
      </c>
      <c r="M342" s="37">
        <f t="shared" si="63"/>
        <v>16130616.103834534</v>
      </c>
      <c r="N342" s="41">
        <f>'jan-sep'!M342</f>
        <v>13360554.778659895</v>
      </c>
      <c r="O342" s="41">
        <f t="shared" si="64"/>
        <v>2770061.325174639</v>
      </c>
    </row>
    <row r="343" spans="1:15" s="34" customFormat="1" x14ac:dyDescent="0.2">
      <c r="A343" s="33">
        <v>1913</v>
      </c>
      <c r="B343" s="34" t="s">
        <v>413</v>
      </c>
      <c r="C343" s="36">
        <v>69785701</v>
      </c>
      <c r="D343" s="36">
        <v>2994</v>
      </c>
      <c r="E343" s="37">
        <f t="shared" si="55"/>
        <v>23308.517368069472</v>
      </c>
      <c r="F343" s="38">
        <f t="shared" si="56"/>
        <v>0.76508528512242302</v>
      </c>
      <c r="G343" s="39">
        <f t="shared" si="57"/>
        <v>4294.0418420382566</v>
      </c>
      <c r="H343" s="39">
        <f t="shared" si="58"/>
        <v>1438.5738591876536</v>
      </c>
      <c r="I343" s="37">
        <f t="shared" si="59"/>
        <v>5732.61570122591</v>
      </c>
      <c r="J343" s="40">
        <f t="shared" si="60"/>
        <v>-348.71845299760145</v>
      </c>
      <c r="K343" s="37">
        <f t="shared" si="61"/>
        <v>5383.8972482283089</v>
      </c>
      <c r="L343" s="37">
        <f t="shared" si="62"/>
        <v>17163451.409470376</v>
      </c>
      <c r="M343" s="37">
        <f t="shared" si="63"/>
        <v>16119388.361195557</v>
      </c>
      <c r="N343" s="41">
        <f>'jan-sep'!M343</f>
        <v>13343956.01578133</v>
      </c>
      <c r="O343" s="41">
        <f t="shared" si="64"/>
        <v>2775432.3454142269</v>
      </c>
    </row>
    <row r="344" spans="1:15" s="34" customFormat="1" x14ac:dyDescent="0.2">
      <c r="A344" s="33">
        <v>1917</v>
      </c>
      <c r="B344" s="34" t="s">
        <v>414</v>
      </c>
      <c r="C344" s="36">
        <v>37978699</v>
      </c>
      <c r="D344" s="36">
        <v>1380</v>
      </c>
      <c r="E344" s="37">
        <f t="shared" si="55"/>
        <v>27520.796376811595</v>
      </c>
      <c r="F344" s="38">
        <f t="shared" si="56"/>
        <v>0.90335030796911597</v>
      </c>
      <c r="G344" s="39">
        <f t="shared" si="57"/>
        <v>1766.674436792983</v>
      </c>
      <c r="H344" s="39">
        <f t="shared" si="58"/>
        <v>0</v>
      </c>
      <c r="I344" s="37">
        <f t="shared" si="59"/>
        <v>1766.674436792983</v>
      </c>
      <c r="J344" s="40">
        <f t="shared" si="60"/>
        <v>-348.71845299760145</v>
      </c>
      <c r="K344" s="37">
        <f t="shared" si="61"/>
        <v>1417.9559837953816</v>
      </c>
      <c r="L344" s="37">
        <f t="shared" si="62"/>
        <v>2438010.7227743166</v>
      </c>
      <c r="M344" s="37">
        <f t="shared" si="63"/>
        <v>1956779.2576376265</v>
      </c>
      <c r="N344" s="41">
        <f>'jan-sep'!M344</f>
        <v>2862683.9807208539</v>
      </c>
      <c r="O344" s="41">
        <f t="shared" si="64"/>
        <v>-905904.72308322741</v>
      </c>
    </row>
    <row r="345" spans="1:15" s="34" customFormat="1" x14ac:dyDescent="0.2">
      <c r="A345" s="33">
        <v>1919</v>
      </c>
      <c r="B345" s="34" t="s">
        <v>415</v>
      </c>
      <c r="C345" s="36">
        <v>26281114</v>
      </c>
      <c r="D345" s="36">
        <v>1117</v>
      </c>
      <c r="E345" s="37">
        <f t="shared" si="55"/>
        <v>23528.30259623993</v>
      </c>
      <c r="F345" s="38">
        <f t="shared" si="56"/>
        <v>0.77229957684699435</v>
      </c>
      <c r="G345" s="39">
        <f t="shared" si="57"/>
        <v>4162.1707051359817</v>
      </c>
      <c r="H345" s="39">
        <f t="shared" si="58"/>
        <v>1361.6490293279933</v>
      </c>
      <c r="I345" s="37">
        <f t="shared" si="59"/>
        <v>5523.8197344639748</v>
      </c>
      <c r="J345" s="40">
        <f t="shared" si="60"/>
        <v>-348.71845299760145</v>
      </c>
      <c r="K345" s="37">
        <f t="shared" si="61"/>
        <v>5175.1012814663736</v>
      </c>
      <c r="L345" s="37">
        <f t="shared" si="62"/>
        <v>6170106.6433962602</v>
      </c>
      <c r="M345" s="37">
        <f t="shared" si="63"/>
        <v>5780588.1313979393</v>
      </c>
      <c r="N345" s="41">
        <f>'jan-sep'!M345</f>
        <v>5540099.3153733267</v>
      </c>
      <c r="O345" s="41">
        <f t="shared" si="64"/>
        <v>240488.81602461264</v>
      </c>
    </row>
    <row r="346" spans="1:15" s="34" customFormat="1" x14ac:dyDescent="0.2">
      <c r="A346" s="33">
        <v>1920</v>
      </c>
      <c r="B346" s="34" t="s">
        <v>416</v>
      </c>
      <c r="C346" s="36">
        <v>21533073</v>
      </c>
      <c r="D346" s="36">
        <v>1061</v>
      </c>
      <c r="E346" s="37">
        <f t="shared" si="55"/>
        <v>20295.073515551365</v>
      </c>
      <c r="F346" s="38">
        <f t="shared" si="56"/>
        <v>0.66617116232786855</v>
      </c>
      <c r="G346" s="39">
        <f t="shared" si="57"/>
        <v>6102.1081535491212</v>
      </c>
      <c r="H346" s="39">
        <f t="shared" si="58"/>
        <v>2493.2792075689908</v>
      </c>
      <c r="I346" s="37">
        <f t="shared" si="59"/>
        <v>8595.3873611181116</v>
      </c>
      <c r="J346" s="40">
        <f t="shared" si="60"/>
        <v>-348.71845299760145</v>
      </c>
      <c r="K346" s="37">
        <f t="shared" si="61"/>
        <v>8246.6689081205095</v>
      </c>
      <c r="L346" s="37">
        <f t="shared" si="62"/>
        <v>9119705.9901463166</v>
      </c>
      <c r="M346" s="37">
        <f t="shared" si="63"/>
        <v>8749715.7115158606</v>
      </c>
      <c r="N346" s="41">
        <f>'jan-sep'!M346</f>
        <v>7540870.0096339304</v>
      </c>
      <c r="O346" s="41">
        <f t="shared" si="64"/>
        <v>1208845.7018819302</v>
      </c>
    </row>
    <row r="347" spans="1:15" s="34" customFormat="1" x14ac:dyDescent="0.2">
      <c r="A347" s="33">
        <v>1922</v>
      </c>
      <c r="B347" s="34" t="s">
        <v>417</v>
      </c>
      <c r="C347" s="36">
        <v>119850704</v>
      </c>
      <c r="D347" s="36">
        <v>3979</v>
      </c>
      <c r="E347" s="37">
        <f t="shared" si="55"/>
        <v>30120.81025383262</v>
      </c>
      <c r="F347" s="38">
        <f t="shared" si="56"/>
        <v>0.98869388975986316</v>
      </c>
      <c r="G347" s="39">
        <f t="shared" si="57"/>
        <v>206.66611058036796</v>
      </c>
      <c r="H347" s="39">
        <f t="shared" si="58"/>
        <v>0</v>
      </c>
      <c r="I347" s="37">
        <f t="shared" si="59"/>
        <v>206.66611058036796</v>
      </c>
      <c r="J347" s="40">
        <f t="shared" si="60"/>
        <v>-348.71845299760145</v>
      </c>
      <c r="K347" s="37">
        <f t="shared" si="61"/>
        <v>-142.05234241723349</v>
      </c>
      <c r="L347" s="37">
        <f t="shared" si="62"/>
        <v>822324.45399928407</v>
      </c>
      <c r="M347" s="37">
        <f t="shared" si="63"/>
        <v>-565226.27047817211</v>
      </c>
      <c r="N347" s="41">
        <f>'jan-sep'!M347</f>
        <v>379504.62436692032</v>
      </c>
      <c r="O347" s="41">
        <f t="shared" si="64"/>
        <v>-944730.89484509244</v>
      </c>
    </row>
    <row r="348" spans="1:15" s="34" customFormat="1" x14ac:dyDescent="0.2">
      <c r="A348" s="33">
        <v>1923</v>
      </c>
      <c r="B348" s="34" t="s">
        <v>418</v>
      </c>
      <c r="C348" s="36">
        <v>52488092</v>
      </c>
      <c r="D348" s="36">
        <v>2226</v>
      </c>
      <c r="E348" s="37">
        <f t="shared" si="55"/>
        <v>23579.556154537288</v>
      </c>
      <c r="F348" s="38">
        <f t="shared" si="56"/>
        <v>0.77398193796178549</v>
      </c>
      <c r="G348" s="39">
        <f t="shared" si="57"/>
        <v>4131.418570157567</v>
      </c>
      <c r="H348" s="39">
        <f t="shared" si="58"/>
        <v>1343.710283923918</v>
      </c>
      <c r="I348" s="37">
        <f t="shared" si="59"/>
        <v>5475.1288540814849</v>
      </c>
      <c r="J348" s="40">
        <f t="shared" si="60"/>
        <v>-348.71845299760145</v>
      </c>
      <c r="K348" s="37">
        <f t="shared" si="61"/>
        <v>5126.4104010838837</v>
      </c>
      <c r="L348" s="37">
        <f t="shared" si="62"/>
        <v>12187636.829185385</v>
      </c>
      <c r="M348" s="37">
        <f t="shared" si="63"/>
        <v>11411389.552812725</v>
      </c>
      <c r="N348" s="41">
        <f>'jan-sep'!M348</f>
        <v>10137598.915641025</v>
      </c>
      <c r="O348" s="41">
        <f t="shared" si="64"/>
        <v>1273790.6371717006</v>
      </c>
    </row>
    <row r="349" spans="1:15" s="34" customFormat="1" x14ac:dyDescent="0.2">
      <c r="A349" s="33">
        <v>1924</v>
      </c>
      <c r="B349" s="34" t="s">
        <v>419</v>
      </c>
      <c r="C349" s="36">
        <v>184328385</v>
      </c>
      <c r="D349" s="36">
        <v>6798</v>
      </c>
      <c r="E349" s="37">
        <f t="shared" si="55"/>
        <v>27115.090467784641</v>
      </c>
      <c r="F349" s="38">
        <f t="shared" si="56"/>
        <v>0.89003330388077539</v>
      </c>
      <c r="G349" s="39">
        <f t="shared" si="57"/>
        <v>2010.0979822091554</v>
      </c>
      <c r="H349" s="39">
        <f t="shared" si="58"/>
        <v>106.27327428734442</v>
      </c>
      <c r="I349" s="37">
        <f t="shared" si="59"/>
        <v>2116.3712564964999</v>
      </c>
      <c r="J349" s="40">
        <f t="shared" si="60"/>
        <v>-348.71845299760145</v>
      </c>
      <c r="K349" s="37">
        <f t="shared" si="61"/>
        <v>1767.6528034988985</v>
      </c>
      <c r="L349" s="37">
        <f t="shared" si="62"/>
        <v>14387091.801663207</v>
      </c>
      <c r="M349" s="37">
        <f t="shared" si="63"/>
        <v>12016503.758185511</v>
      </c>
      <c r="N349" s="41">
        <f>'jan-sep'!M349</f>
        <v>5902340.4827962648</v>
      </c>
      <c r="O349" s="41">
        <f t="shared" si="64"/>
        <v>6114163.2753892466</v>
      </c>
    </row>
    <row r="350" spans="1:15" s="34" customFormat="1" x14ac:dyDescent="0.2">
      <c r="A350" s="33">
        <v>1925</v>
      </c>
      <c r="B350" s="34" t="s">
        <v>420</v>
      </c>
      <c r="C350" s="36">
        <v>86144106</v>
      </c>
      <c r="D350" s="36">
        <v>3494</v>
      </c>
      <c r="E350" s="37">
        <f t="shared" si="55"/>
        <v>24654.867200915854</v>
      </c>
      <c r="F350" s="38">
        <f t="shared" si="56"/>
        <v>0.80927824812696425</v>
      </c>
      <c r="G350" s="39">
        <f t="shared" si="57"/>
        <v>3486.2319423304275</v>
      </c>
      <c r="H350" s="39">
        <f t="shared" si="58"/>
        <v>967.35141769141967</v>
      </c>
      <c r="I350" s="37">
        <f t="shared" si="59"/>
        <v>4453.5833600218475</v>
      </c>
      <c r="J350" s="40">
        <f t="shared" si="60"/>
        <v>-348.71845299760145</v>
      </c>
      <c r="K350" s="37">
        <f t="shared" si="61"/>
        <v>4104.8649070242463</v>
      </c>
      <c r="L350" s="37">
        <f t="shared" si="62"/>
        <v>15560820.259916335</v>
      </c>
      <c r="M350" s="37">
        <f t="shared" si="63"/>
        <v>14342397.985142717</v>
      </c>
      <c r="N350" s="41">
        <f>'jan-sep'!M350</f>
        <v>12194416.73488309</v>
      </c>
      <c r="O350" s="41">
        <f t="shared" si="64"/>
        <v>2147981.2502596267</v>
      </c>
    </row>
    <row r="351" spans="1:15" s="34" customFormat="1" x14ac:dyDescent="0.2">
      <c r="A351" s="33">
        <v>1926</v>
      </c>
      <c r="B351" s="34" t="s">
        <v>421</v>
      </c>
      <c r="C351" s="36">
        <v>25397476</v>
      </c>
      <c r="D351" s="36">
        <v>1165</v>
      </c>
      <c r="E351" s="37">
        <f t="shared" si="55"/>
        <v>21800.408583690987</v>
      </c>
      <c r="F351" s="38">
        <f t="shared" si="56"/>
        <v>0.71558270110682676</v>
      </c>
      <c r="G351" s="39">
        <f t="shared" si="57"/>
        <v>5198.907112665348</v>
      </c>
      <c r="H351" s="39">
        <f t="shared" si="58"/>
        <v>1966.4119337201232</v>
      </c>
      <c r="I351" s="37">
        <f t="shared" si="59"/>
        <v>7165.3190463854717</v>
      </c>
      <c r="J351" s="40">
        <f t="shared" si="60"/>
        <v>-348.71845299760145</v>
      </c>
      <c r="K351" s="37">
        <f t="shared" si="61"/>
        <v>6816.6005933878705</v>
      </c>
      <c r="L351" s="37">
        <f t="shared" si="62"/>
        <v>8347596.6890390748</v>
      </c>
      <c r="M351" s="37">
        <f t="shared" si="63"/>
        <v>7941339.691296869</v>
      </c>
      <c r="N351" s="41">
        <f>'jan-sep'!M351</f>
        <v>6552397.8060070975</v>
      </c>
      <c r="O351" s="41">
        <f t="shared" si="64"/>
        <v>1388941.8852897715</v>
      </c>
    </row>
    <row r="352" spans="1:15" s="34" customFormat="1" x14ac:dyDescent="0.2">
      <c r="A352" s="33">
        <v>1927</v>
      </c>
      <c r="B352" s="34" t="s">
        <v>422</v>
      </c>
      <c r="C352" s="36">
        <v>32398594</v>
      </c>
      <c r="D352" s="36">
        <v>1536</v>
      </c>
      <c r="E352" s="37">
        <f t="shared" si="55"/>
        <v>21092.834635416668</v>
      </c>
      <c r="F352" s="38">
        <f t="shared" si="56"/>
        <v>0.69235709617400243</v>
      </c>
      <c r="G352" s="39">
        <f t="shared" si="57"/>
        <v>5623.4514816299388</v>
      </c>
      <c r="H352" s="39">
        <f t="shared" si="58"/>
        <v>2214.0628156161347</v>
      </c>
      <c r="I352" s="37">
        <f t="shared" si="59"/>
        <v>7837.5142972460735</v>
      </c>
      <c r="J352" s="40">
        <f t="shared" si="60"/>
        <v>-348.71845299760145</v>
      </c>
      <c r="K352" s="37">
        <f t="shared" si="61"/>
        <v>7488.7958442484723</v>
      </c>
      <c r="L352" s="37">
        <f t="shared" si="62"/>
        <v>12038421.960569968</v>
      </c>
      <c r="M352" s="37">
        <f t="shared" si="63"/>
        <v>11502790.416765653</v>
      </c>
      <c r="N352" s="41">
        <f>'jan-sep'!M352</f>
        <v>8676700.0502806008</v>
      </c>
      <c r="O352" s="41">
        <f t="shared" si="64"/>
        <v>2826090.3664850518</v>
      </c>
    </row>
    <row r="353" spans="1:15" s="34" customFormat="1" x14ac:dyDescent="0.2">
      <c r="A353" s="33">
        <v>1928</v>
      </c>
      <c r="B353" s="34" t="s">
        <v>423</v>
      </c>
      <c r="C353" s="36">
        <v>21399367</v>
      </c>
      <c r="D353" s="36">
        <v>943</v>
      </c>
      <c r="E353" s="37">
        <f t="shared" si="55"/>
        <v>22692.860021208908</v>
      </c>
      <c r="F353" s="38">
        <f t="shared" si="56"/>
        <v>0.74487677639051209</v>
      </c>
      <c r="G353" s="39">
        <f t="shared" si="57"/>
        <v>4663.4362501545957</v>
      </c>
      <c r="H353" s="39">
        <f t="shared" si="58"/>
        <v>1654.053930588851</v>
      </c>
      <c r="I353" s="37">
        <f t="shared" si="59"/>
        <v>6317.4901807434471</v>
      </c>
      <c r="J353" s="40">
        <f t="shared" si="60"/>
        <v>-348.71845299760145</v>
      </c>
      <c r="K353" s="37">
        <f t="shared" si="61"/>
        <v>5968.771727745846</v>
      </c>
      <c r="L353" s="37">
        <f t="shared" si="62"/>
        <v>5957393.2404410709</v>
      </c>
      <c r="M353" s="37">
        <f t="shared" si="63"/>
        <v>5628551.7392643327</v>
      </c>
      <c r="N353" s="41">
        <f>'jan-sep'!M353</f>
        <v>4559064.549325916</v>
      </c>
      <c r="O353" s="41">
        <f t="shared" si="64"/>
        <v>1069487.1899384167</v>
      </c>
    </row>
    <row r="354" spans="1:15" s="34" customFormat="1" x14ac:dyDescent="0.2">
      <c r="A354" s="33">
        <v>1929</v>
      </c>
      <c r="B354" s="34" t="s">
        <v>424</v>
      </c>
      <c r="C354" s="36">
        <v>23563424</v>
      </c>
      <c r="D354" s="36">
        <v>902</v>
      </c>
      <c r="E354" s="37">
        <f t="shared" si="55"/>
        <v>26123.529933481153</v>
      </c>
      <c r="F354" s="38">
        <f t="shared" si="56"/>
        <v>0.8574860439189308</v>
      </c>
      <c r="G354" s="39">
        <f t="shared" si="57"/>
        <v>2605.0343027912481</v>
      </c>
      <c r="H354" s="39">
        <f t="shared" si="58"/>
        <v>453.3194612935651</v>
      </c>
      <c r="I354" s="37">
        <f t="shared" si="59"/>
        <v>3058.3537640848131</v>
      </c>
      <c r="J354" s="40">
        <f t="shared" si="60"/>
        <v>-348.71845299760145</v>
      </c>
      <c r="K354" s="37">
        <f t="shared" si="61"/>
        <v>2709.6353110872114</v>
      </c>
      <c r="L354" s="37">
        <f t="shared" si="62"/>
        <v>2758635.0952045014</v>
      </c>
      <c r="M354" s="37">
        <f t="shared" si="63"/>
        <v>2444091.0506006647</v>
      </c>
      <c r="N354" s="41">
        <f>'jan-sep'!M354</f>
        <v>1498781.5406595713</v>
      </c>
      <c r="O354" s="41">
        <f t="shared" si="64"/>
        <v>945309.50994109339</v>
      </c>
    </row>
    <row r="355" spans="1:15" s="34" customFormat="1" x14ac:dyDescent="0.2">
      <c r="A355" s="33">
        <v>1931</v>
      </c>
      <c r="B355" s="34" t="s">
        <v>425</v>
      </c>
      <c r="C355" s="36">
        <v>292837817</v>
      </c>
      <c r="D355" s="36">
        <v>11644</v>
      </c>
      <c r="E355" s="37">
        <f t="shared" si="55"/>
        <v>25149.245705942976</v>
      </c>
      <c r="F355" s="38">
        <f t="shared" si="56"/>
        <v>0.82550586627633782</v>
      </c>
      <c r="G355" s="39">
        <f t="shared" si="57"/>
        <v>3189.6048393141541</v>
      </c>
      <c r="H355" s="39">
        <f t="shared" si="58"/>
        <v>794.31894093192705</v>
      </c>
      <c r="I355" s="37">
        <f t="shared" si="59"/>
        <v>3983.9237802460812</v>
      </c>
      <c r="J355" s="40">
        <f t="shared" si="60"/>
        <v>-348.71845299760145</v>
      </c>
      <c r="K355" s="37">
        <f t="shared" si="61"/>
        <v>3635.2053272484795</v>
      </c>
      <c r="L355" s="37">
        <f t="shared" si="62"/>
        <v>46388808.497185372</v>
      </c>
      <c r="M355" s="37">
        <f t="shared" si="63"/>
        <v>42328330.830481298</v>
      </c>
      <c r="N355" s="41">
        <f>'jan-sep'!M355</f>
        <v>28923321.011241749</v>
      </c>
      <c r="O355" s="41">
        <f t="shared" si="64"/>
        <v>13405009.819239549</v>
      </c>
    </row>
    <row r="356" spans="1:15" s="34" customFormat="1" x14ac:dyDescent="0.2">
      <c r="A356" s="33">
        <v>1933</v>
      </c>
      <c r="B356" s="34" t="s">
        <v>426</v>
      </c>
      <c r="C356" s="36">
        <v>122752371</v>
      </c>
      <c r="D356" s="36">
        <v>5653</v>
      </c>
      <c r="E356" s="37">
        <f t="shared" si="55"/>
        <v>21714.553511409871</v>
      </c>
      <c r="F356" s="38">
        <f t="shared" si="56"/>
        <v>0.71276457023139883</v>
      </c>
      <c r="G356" s="39">
        <f t="shared" si="57"/>
        <v>5250.4201560340171</v>
      </c>
      <c r="H356" s="39">
        <f t="shared" si="58"/>
        <v>1996.4612090185137</v>
      </c>
      <c r="I356" s="37">
        <f t="shared" si="59"/>
        <v>7246.8813650525308</v>
      </c>
      <c r="J356" s="40">
        <f t="shared" si="60"/>
        <v>-348.71845299760145</v>
      </c>
      <c r="K356" s="37">
        <f t="shared" si="61"/>
        <v>6898.1629120549296</v>
      </c>
      <c r="L356" s="37">
        <f t="shared" si="62"/>
        <v>40966620.356641956</v>
      </c>
      <c r="M356" s="37">
        <f t="shared" si="63"/>
        <v>38995314.94184652</v>
      </c>
      <c r="N356" s="41">
        <f>'jan-sep'!M356</f>
        <v>31085664.280264478</v>
      </c>
      <c r="O356" s="41">
        <f t="shared" si="64"/>
        <v>7909650.6615820415</v>
      </c>
    </row>
    <row r="357" spans="1:15" s="34" customFormat="1" x14ac:dyDescent="0.2">
      <c r="A357" s="33">
        <v>1936</v>
      </c>
      <c r="B357" s="34" t="s">
        <v>427</v>
      </c>
      <c r="C357" s="36">
        <v>57050197</v>
      </c>
      <c r="D357" s="36">
        <v>2263</v>
      </c>
      <c r="E357" s="37">
        <f t="shared" si="55"/>
        <v>25209.985417587275</v>
      </c>
      <c r="F357" s="38">
        <f t="shared" si="56"/>
        <v>0.82749960353846386</v>
      </c>
      <c r="G357" s="39">
        <f t="shared" si="57"/>
        <v>3153.161012327575</v>
      </c>
      <c r="H357" s="39">
        <f t="shared" si="58"/>
        <v>773.06004185642246</v>
      </c>
      <c r="I357" s="37">
        <f t="shared" si="59"/>
        <v>3926.2210541839977</v>
      </c>
      <c r="J357" s="40">
        <f t="shared" si="60"/>
        <v>-348.71845299760145</v>
      </c>
      <c r="K357" s="37">
        <f t="shared" si="61"/>
        <v>3577.5026011863961</v>
      </c>
      <c r="L357" s="37">
        <f t="shared" si="62"/>
        <v>8885038.2456183862</v>
      </c>
      <c r="M357" s="37">
        <f t="shared" si="63"/>
        <v>8095888.3864848139</v>
      </c>
      <c r="N357" s="41">
        <f>'jan-sep'!M357</f>
        <v>9299927.7917545568</v>
      </c>
      <c r="O357" s="41">
        <f t="shared" si="64"/>
        <v>-1204039.4052697429</v>
      </c>
    </row>
    <row r="358" spans="1:15" s="34" customFormat="1" x14ac:dyDescent="0.2">
      <c r="A358" s="33">
        <v>1938</v>
      </c>
      <c r="B358" s="34" t="s">
        <v>428</v>
      </c>
      <c r="C358" s="36">
        <v>63868961</v>
      </c>
      <c r="D358" s="36">
        <v>2877</v>
      </c>
      <c r="E358" s="37">
        <f t="shared" si="55"/>
        <v>22199.847410497045</v>
      </c>
      <c r="F358" s="38">
        <f t="shared" si="56"/>
        <v>0.72869399273769342</v>
      </c>
      <c r="G358" s="39">
        <f t="shared" si="57"/>
        <v>4959.243816581713</v>
      </c>
      <c r="H358" s="39">
        <f t="shared" si="58"/>
        <v>1826.608344338003</v>
      </c>
      <c r="I358" s="37">
        <f t="shared" si="59"/>
        <v>6785.852160919716</v>
      </c>
      <c r="J358" s="40">
        <f t="shared" si="60"/>
        <v>-348.71845299760145</v>
      </c>
      <c r="K358" s="37">
        <f t="shared" si="61"/>
        <v>6437.1337079221148</v>
      </c>
      <c r="L358" s="37">
        <f t="shared" si="62"/>
        <v>19522896.666966021</v>
      </c>
      <c r="M358" s="37">
        <f t="shared" si="63"/>
        <v>18519633.677691925</v>
      </c>
      <c r="N358" s="41">
        <f>'jan-sep'!M358</f>
        <v>14977355.438611513</v>
      </c>
      <c r="O358" s="41">
        <f t="shared" si="64"/>
        <v>3542278.2390804123</v>
      </c>
    </row>
    <row r="359" spans="1:15" s="34" customFormat="1" x14ac:dyDescent="0.2">
      <c r="A359" s="33">
        <v>1939</v>
      </c>
      <c r="B359" s="34" t="s">
        <v>429</v>
      </c>
      <c r="C359" s="36">
        <v>51537635</v>
      </c>
      <c r="D359" s="36">
        <v>1856</v>
      </c>
      <c r="E359" s="37">
        <f t="shared" si="55"/>
        <v>27768.122306034482</v>
      </c>
      <c r="F359" s="38">
        <f t="shared" si="56"/>
        <v>0.91146860335828916</v>
      </c>
      <c r="G359" s="39">
        <f t="shared" si="57"/>
        <v>1618.278879259251</v>
      </c>
      <c r="H359" s="39">
        <f t="shared" si="58"/>
        <v>0</v>
      </c>
      <c r="I359" s="37">
        <f t="shared" si="59"/>
        <v>1618.278879259251</v>
      </c>
      <c r="J359" s="40">
        <f t="shared" si="60"/>
        <v>-348.71845299760145</v>
      </c>
      <c r="K359" s="37">
        <f t="shared" si="61"/>
        <v>1269.5604262616496</v>
      </c>
      <c r="L359" s="37">
        <f t="shared" si="62"/>
        <v>3003525.5999051696</v>
      </c>
      <c r="M359" s="37">
        <f t="shared" si="63"/>
        <v>2356304.1511416216</v>
      </c>
      <c r="N359" s="41">
        <f>'jan-sep'!M359</f>
        <v>2117463.8655001274</v>
      </c>
      <c r="O359" s="41">
        <f t="shared" si="64"/>
        <v>238840.28564149421</v>
      </c>
    </row>
    <row r="360" spans="1:15" s="34" customFormat="1" x14ac:dyDescent="0.2">
      <c r="A360" s="33">
        <v>1940</v>
      </c>
      <c r="B360" s="34" t="s">
        <v>430</v>
      </c>
      <c r="C360" s="36">
        <v>50494452</v>
      </c>
      <c r="D360" s="36">
        <v>2132</v>
      </c>
      <c r="E360" s="37">
        <f t="shared" si="55"/>
        <v>23684.076923076922</v>
      </c>
      <c r="F360" s="38">
        <f t="shared" si="56"/>
        <v>0.77741275686530398</v>
      </c>
      <c r="G360" s="39">
        <f t="shared" si="57"/>
        <v>4068.7061090337866</v>
      </c>
      <c r="H360" s="39">
        <f t="shared" si="58"/>
        <v>1307.1280149350459</v>
      </c>
      <c r="I360" s="37">
        <f t="shared" si="59"/>
        <v>5375.8341239688325</v>
      </c>
      <c r="J360" s="40">
        <f t="shared" si="60"/>
        <v>-348.71845299760145</v>
      </c>
      <c r="K360" s="37">
        <f t="shared" si="61"/>
        <v>5027.1156709712313</v>
      </c>
      <c r="L360" s="37">
        <f t="shared" si="62"/>
        <v>11461278.352301551</v>
      </c>
      <c r="M360" s="37">
        <f t="shared" si="63"/>
        <v>10717810.610510666</v>
      </c>
      <c r="N360" s="41">
        <f>'jan-sep'!M360</f>
        <v>9123849.2506498955</v>
      </c>
      <c r="O360" s="41">
        <f t="shared" si="64"/>
        <v>1593961.3598607704</v>
      </c>
    </row>
    <row r="361" spans="1:15" s="34" customFormat="1" x14ac:dyDescent="0.2">
      <c r="A361" s="33">
        <v>1941</v>
      </c>
      <c r="B361" s="34" t="s">
        <v>431</v>
      </c>
      <c r="C361" s="36">
        <v>69006263</v>
      </c>
      <c r="D361" s="36">
        <v>2925</v>
      </c>
      <c r="E361" s="37">
        <f t="shared" si="55"/>
        <v>23591.884786324787</v>
      </c>
      <c r="F361" s="38">
        <f t="shared" si="56"/>
        <v>0.77438661641547513</v>
      </c>
      <c r="G361" s="39">
        <f t="shared" si="57"/>
        <v>4124.021391085068</v>
      </c>
      <c r="H361" s="39">
        <f t="shared" si="58"/>
        <v>1339.3952627982935</v>
      </c>
      <c r="I361" s="37">
        <f t="shared" si="59"/>
        <v>5463.4166538833615</v>
      </c>
      <c r="J361" s="40">
        <f t="shared" si="60"/>
        <v>-348.71845299760145</v>
      </c>
      <c r="K361" s="37">
        <f t="shared" si="61"/>
        <v>5114.6982008857603</v>
      </c>
      <c r="L361" s="37">
        <f t="shared" si="62"/>
        <v>15980493.712608833</v>
      </c>
      <c r="M361" s="37">
        <f t="shared" si="63"/>
        <v>14960492.237590849</v>
      </c>
      <c r="N361" s="41">
        <f>'jan-sep'!M361</f>
        <v>13777878.179245289</v>
      </c>
      <c r="O361" s="41">
        <f t="shared" si="64"/>
        <v>1182614.05834556</v>
      </c>
    </row>
    <row r="362" spans="1:15" s="34" customFormat="1" x14ac:dyDescent="0.2">
      <c r="A362" s="33">
        <v>1942</v>
      </c>
      <c r="B362" s="34" t="s">
        <v>432</v>
      </c>
      <c r="C362" s="36">
        <v>110795017</v>
      </c>
      <c r="D362" s="36">
        <v>4944</v>
      </c>
      <c r="E362" s="37">
        <f t="shared" si="55"/>
        <v>22409.995347896442</v>
      </c>
      <c r="F362" s="38">
        <f t="shared" si="56"/>
        <v>0.73559194733790156</v>
      </c>
      <c r="G362" s="39">
        <f t="shared" si="57"/>
        <v>4833.1550541420747</v>
      </c>
      <c r="H362" s="39">
        <f t="shared" si="58"/>
        <v>1753.056566248214</v>
      </c>
      <c r="I362" s="37">
        <f t="shared" si="59"/>
        <v>6586.2116203902888</v>
      </c>
      <c r="J362" s="40">
        <f t="shared" si="60"/>
        <v>-348.71845299760145</v>
      </c>
      <c r="K362" s="37">
        <f t="shared" si="61"/>
        <v>6237.4931673926876</v>
      </c>
      <c r="L362" s="37">
        <f t="shared" si="62"/>
        <v>32562230.251209587</v>
      </c>
      <c r="M362" s="37">
        <f t="shared" si="63"/>
        <v>30838166.219589446</v>
      </c>
      <c r="N362" s="41">
        <f>'jan-sep'!M362</f>
        <v>26236880.485278185</v>
      </c>
      <c r="O362" s="41">
        <f t="shared" si="64"/>
        <v>4601285.7343112603</v>
      </c>
    </row>
    <row r="363" spans="1:15" s="34" customFormat="1" x14ac:dyDescent="0.2">
      <c r="A363" s="33">
        <v>1943</v>
      </c>
      <c r="B363" s="34" t="s">
        <v>433</v>
      </c>
      <c r="C363" s="36">
        <v>32580251</v>
      </c>
      <c r="D363" s="36">
        <v>1224</v>
      </c>
      <c r="E363" s="37">
        <f t="shared" si="55"/>
        <v>26617.852124183006</v>
      </c>
      <c r="F363" s="38">
        <f t="shared" si="56"/>
        <v>0.87371181359116079</v>
      </c>
      <c r="G363" s="39">
        <f t="shared" si="57"/>
        <v>2308.4409883701364</v>
      </c>
      <c r="H363" s="39">
        <f t="shared" si="58"/>
        <v>280.30669454791678</v>
      </c>
      <c r="I363" s="37">
        <f t="shared" si="59"/>
        <v>2588.7476829180532</v>
      </c>
      <c r="J363" s="40">
        <f t="shared" si="60"/>
        <v>-348.71845299760145</v>
      </c>
      <c r="K363" s="37">
        <f t="shared" si="61"/>
        <v>2240.0292299204516</v>
      </c>
      <c r="L363" s="37">
        <f t="shared" si="62"/>
        <v>3168627.1638916973</v>
      </c>
      <c r="M363" s="37">
        <f t="shared" si="63"/>
        <v>2741795.7774226326</v>
      </c>
      <c r="N363" s="41">
        <f>'jan-sep'!M363</f>
        <v>1479662.6611611068</v>
      </c>
      <c r="O363" s="41">
        <f t="shared" si="64"/>
        <v>1262133.1162615258</v>
      </c>
    </row>
    <row r="364" spans="1:15" s="34" customFormat="1" x14ac:dyDescent="0.2">
      <c r="A364" s="33">
        <v>2002</v>
      </c>
      <c r="B364" s="34" t="s">
        <v>434</v>
      </c>
      <c r="C364" s="36">
        <v>46437668</v>
      </c>
      <c r="D364" s="36">
        <v>2110</v>
      </c>
      <c r="E364" s="37">
        <f t="shared" si="55"/>
        <v>22008.37345971564</v>
      </c>
      <c r="F364" s="38">
        <f t="shared" si="56"/>
        <v>0.72240899829065097</v>
      </c>
      <c r="G364" s="39">
        <f t="shared" si="57"/>
        <v>5074.1281870505563</v>
      </c>
      <c r="H364" s="39">
        <f t="shared" si="58"/>
        <v>1893.6242271114947</v>
      </c>
      <c r="I364" s="37">
        <f t="shared" si="59"/>
        <v>6967.7524141620506</v>
      </c>
      <c r="J364" s="40">
        <f t="shared" si="60"/>
        <v>-348.71845299760145</v>
      </c>
      <c r="K364" s="37">
        <f t="shared" si="61"/>
        <v>6619.0339611644495</v>
      </c>
      <c r="L364" s="37">
        <f t="shared" si="62"/>
        <v>14701957.593881927</v>
      </c>
      <c r="M364" s="37">
        <f t="shared" si="63"/>
        <v>13966161.658056987</v>
      </c>
      <c r="N364" s="41">
        <f>'jan-sep'!M364</f>
        <v>10923705.121609425</v>
      </c>
      <c r="O364" s="41">
        <f t="shared" si="64"/>
        <v>3042456.5364475623</v>
      </c>
    </row>
    <row r="365" spans="1:15" s="34" customFormat="1" x14ac:dyDescent="0.2">
      <c r="A365" s="33">
        <v>2003</v>
      </c>
      <c r="B365" s="34" t="s">
        <v>435</v>
      </c>
      <c r="C365" s="36">
        <v>151621679</v>
      </c>
      <c r="D365" s="36">
        <v>6033</v>
      </c>
      <c r="E365" s="37">
        <f t="shared" si="55"/>
        <v>25132.05353886955</v>
      </c>
      <c r="F365" s="38">
        <f t="shared" si="56"/>
        <v>0.82494154578183632</v>
      </c>
      <c r="G365" s="39">
        <f t="shared" si="57"/>
        <v>3199.9201395582099</v>
      </c>
      <c r="H365" s="39">
        <f t="shared" si="58"/>
        <v>800.33619940762628</v>
      </c>
      <c r="I365" s="37">
        <f t="shared" si="59"/>
        <v>4000.2563389658362</v>
      </c>
      <c r="J365" s="40">
        <f t="shared" si="60"/>
        <v>-348.71845299760145</v>
      </c>
      <c r="K365" s="37">
        <f t="shared" si="61"/>
        <v>3651.5378859682346</v>
      </c>
      <c r="L365" s="37">
        <f t="shared" si="62"/>
        <v>24133546.49298089</v>
      </c>
      <c r="M365" s="37">
        <f t="shared" si="63"/>
        <v>22029728.066046361</v>
      </c>
      <c r="N365" s="41">
        <f>'jan-sep'!M365</f>
        <v>17365560.272781827</v>
      </c>
      <c r="O365" s="41">
        <f t="shared" si="64"/>
        <v>4664167.7932645343</v>
      </c>
    </row>
    <row r="366" spans="1:15" s="34" customFormat="1" x14ac:dyDescent="0.2">
      <c r="A366" s="33">
        <v>2004</v>
      </c>
      <c r="B366" s="34" t="s">
        <v>436</v>
      </c>
      <c r="C366" s="36">
        <v>302554521</v>
      </c>
      <c r="D366" s="36">
        <v>10533</v>
      </c>
      <c r="E366" s="37">
        <f t="shared" si="55"/>
        <v>28724.439475932784</v>
      </c>
      <c r="F366" s="38">
        <f t="shared" si="56"/>
        <v>0.94285902528196852</v>
      </c>
      <c r="G366" s="39">
        <f t="shared" si="57"/>
        <v>1044.4885773202695</v>
      </c>
      <c r="H366" s="39">
        <f t="shared" si="58"/>
        <v>0</v>
      </c>
      <c r="I366" s="37">
        <f t="shared" si="59"/>
        <v>1044.4885773202695</v>
      </c>
      <c r="J366" s="40">
        <f t="shared" si="60"/>
        <v>-348.71845299760145</v>
      </c>
      <c r="K366" s="37">
        <f t="shared" si="61"/>
        <v>695.77012432266815</v>
      </c>
      <c r="L366" s="37">
        <f t="shared" si="62"/>
        <v>11001598.184914399</v>
      </c>
      <c r="M366" s="37">
        <f t="shared" si="63"/>
        <v>7328546.7194906641</v>
      </c>
      <c r="N366" s="41">
        <f>'jan-sep'!M366</f>
        <v>8132295.1619142471</v>
      </c>
      <c r="O366" s="41">
        <f t="shared" si="64"/>
        <v>-803748.44242358301</v>
      </c>
    </row>
    <row r="367" spans="1:15" s="34" customFormat="1" x14ac:dyDescent="0.2">
      <c r="A367" s="33">
        <v>2011</v>
      </c>
      <c r="B367" s="34" t="s">
        <v>437</v>
      </c>
      <c r="C367" s="36">
        <v>55941821</v>
      </c>
      <c r="D367" s="36">
        <v>2946</v>
      </c>
      <c r="E367" s="37">
        <f t="shared" si="55"/>
        <v>18989.077053632045</v>
      </c>
      <c r="F367" s="38">
        <f t="shared" si="56"/>
        <v>0.62330276964300269</v>
      </c>
      <c r="G367" s="39">
        <f t="shared" si="57"/>
        <v>6885.7060307007132</v>
      </c>
      <c r="H367" s="39">
        <f t="shared" si="58"/>
        <v>2950.3779692407529</v>
      </c>
      <c r="I367" s="37">
        <f t="shared" si="59"/>
        <v>9836.0839999414657</v>
      </c>
      <c r="J367" s="40">
        <f t="shared" si="60"/>
        <v>-348.71845299760145</v>
      </c>
      <c r="K367" s="37">
        <f t="shared" si="61"/>
        <v>9487.3655469438636</v>
      </c>
      <c r="L367" s="37">
        <f t="shared" si="62"/>
        <v>28977103.463827558</v>
      </c>
      <c r="M367" s="37">
        <f t="shared" si="63"/>
        <v>27949778.901296623</v>
      </c>
      <c r="N367" s="41">
        <f>'jan-sep'!M367</f>
        <v>20431072.525147561</v>
      </c>
      <c r="O367" s="41">
        <f t="shared" si="64"/>
        <v>7518706.3761490621</v>
      </c>
    </row>
    <row r="368" spans="1:15" s="34" customFormat="1" x14ac:dyDescent="0.2">
      <c r="A368" s="33">
        <v>2012</v>
      </c>
      <c r="B368" s="34" t="s">
        <v>438</v>
      </c>
      <c r="C368" s="36">
        <v>539267923</v>
      </c>
      <c r="D368" s="36">
        <v>20635</v>
      </c>
      <c r="E368" s="37">
        <f t="shared" si="55"/>
        <v>26133.652677489703</v>
      </c>
      <c r="F368" s="38">
        <f t="shared" si="56"/>
        <v>0.85781831569596856</v>
      </c>
      <c r="G368" s="39">
        <f t="shared" si="57"/>
        <v>2598.9606563861184</v>
      </c>
      <c r="H368" s="39">
        <f t="shared" si="58"/>
        <v>449.77650089057278</v>
      </c>
      <c r="I368" s="37">
        <f t="shared" si="59"/>
        <v>3048.7371572766911</v>
      </c>
      <c r="J368" s="40">
        <f t="shared" si="60"/>
        <v>-348.71845299760145</v>
      </c>
      <c r="K368" s="37">
        <f t="shared" si="61"/>
        <v>2700.0187042790894</v>
      </c>
      <c r="L368" s="37">
        <f t="shared" si="62"/>
        <v>62910691.240404516</v>
      </c>
      <c r="M368" s="37">
        <f t="shared" si="63"/>
        <v>55714885.962799013</v>
      </c>
      <c r="N368" s="41">
        <f>'jan-sep'!M368</f>
        <v>50818385.306829594</v>
      </c>
      <c r="O368" s="41">
        <f t="shared" si="64"/>
        <v>4896500.6559694186</v>
      </c>
    </row>
    <row r="369" spans="1:15" s="34" customFormat="1" x14ac:dyDescent="0.2">
      <c r="A369" s="33">
        <v>2014</v>
      </c>
      <c r="B369" s="34" t="s">
        <v>439</v>
      </c>
      <c r="C369" s="36">
        <v>21009219</v>
      </c>
      <c r="D369" s="36">
        <v>941</v>
      </c>
      <c r="E369" s="37">
        <f t="shared" si="55"/>
        <v>22326.481402763016</v>
      </c>
      <c r="F369" s="38">
        <f t="shared" si="56"/>
        <v>0.73285066227394313</v>
      </c>
      <c r="G369" s="39">
        <f t="shared" si="57"/>
        <v>4883.2634212221301</v>
      </c>
      <c r="H369" s="39">
        <f t="shared" si="58"/>
        <v>1782.2864470449131</v>
      </c>
      <c r="I369" s="37">
        <f t="shared" si="59"/>
        <v>6665.5498682670432</v>
      </c>
      <c r="J369" s="40">
        <f t="shared" si="60"/>
        <v>-348.71845299760145</v>
      </c>
      <c r="K369" s="37">
        <f t="shared" si="61"/>
        <v>6316.831415269442</v>
      </c>
      <c r="L369" s="37">
        <f t="shared" si="62"/>
        <v>6272282.4260392878</v>
      </c>
      <c r="M369" s="37">
        <f t="shared" si="63"/>
        <v>5944138.3617685447</v>
      </c>
      <c r="N369" s="41">
        <f>'jan-sep'!M369</f>
        <v>5087922.1330495086</v>
      </c>
      <c r="O369" s="41">
        <f t="shared" si="64"/>
        <v>856216.22871903609</v>
      </c>
    </row>
    <row r="370" spans="1:15" s="34" customFormat="1" x14ac:dyDescent="0.2">
      <c r="A370" s="33">
        <v>2015</v>
      </c>
      <c r="B370" s="34" t="s">
        <v>440</v>
      </c>
      <c r="C370" s="36">
        <v>22259469</v>
      </c>
      <c r="D370" s="36">
        <v>1022</v>
      </c>
      <c r="E370" s="37">
        <f t="shared" si="55"/>
        <v>21780.302348336594</v>
      </c>
      <c r="F370" s="38">
        <f t="shared" si="56"/>
        <v>0.71492272842105109</v>
      </c>
      <c r="G370" s="39">
        <f t="shared" si="57"/>
        <v>5210.9708538779832</v>
      </c>
      <c r="H370" s="39">
        <f t="shared" si="58"/>
        <v>1973.4491160941607</v>
      </c>
      <c r="I370" s="37">
        <f t="shared" si="59"/>
        <v>7184.4199699721439</v>
      </c>
      <c r="J370" s="40">
        <f t="shared" si="60"/>
        <v>-348.71845299760145</v>
      </c>
      <c r="K370" s="37">
        <f t="shared" si="61"/>
        <v>6835.7015169745428</v>
      </c>
      <c r="L370" s="37">
        <f t="shared" si="62"/>
        <v>7342477.2093115309</v>
      </c>
      <c r="M370" s="37">
        <f t="shared" si="63"/>
        <v>6986086.9503479823</v>
      </c>
      <c r="N370" s="41">
        <f>'jan-sep'!M370</f>
        <v>5567728.8172439951</v>
      </c>
      <c r="O370" s="41">
        <f t="shared" si="64"/>
        <v>1418358.1331039872</v>
      </c>
    </row>
    <row r="371" spans="1:15" s="34" customFormat="1" x14ac:dyDescent="0.2">
      <c r="A371" s="33">
        <v>2017</v>
      </c>
      <c r="B371" s="34" t="s">
        <v>441</v>
      </c>
      <c r="C371" s="36">
        <v>24375746</v>
      </c>
      <c r="D371" s="36">
        <v>1027</v>
      </c>
      <c r="E371" s="37">
        <f t="shared" si="55"/>
        <v>23734.903602726386</v>
      </c>
      <c r="F371" s="38">
        <f t="shared" si="56"/>
        <v>0.77908110599611169</v>
      </c>
      <c r="G371" s="39">
        <f t="shared" si="57"/>
        <v>4038.210101244108</v>
      </c>
      <c r="H371" s="39">
        <f t="shared" si="58"/>
        <v>1289.3386770577335</v>
      </c>
      <c r="I371" s="37">
        <f t="shared" si="59"/>
        <v>5327.5487783018416</v>
      </c>
      <c r="J371" s="40">
        <f t="shared" si="60"/>
        <v>-348.71845299760145</v>
      </c>
      <c r="K371" s="37">
        <f t="shared" si="61"/>
        <v>4978.8303253042404</v>
      </c>
      <c r="L371" s="37">
        <f t="shared" si="62"/>
        <v>5471392.595315991</v>
      </c>
      <c r="M371" s="37">
        <f t="shared" si="63"/>
        <v>5113258.7440874549</v>
      </c>
      <c r="N371" s="41">
        <f>'jan-sep'!M371</f>
        <v>5072092.9329350125</v>
      </c>
      <c r="O371" s="41">
        <f t="shared" si="64"/>
        <v>41165.811152442358</v>
      </c>
    </row>
    <row r="372" spans="1:15" s="34" customFormat="1" x14ac:dyDescent="0.2">
      <c r="A372" s="33">
        <v>2018</v>
      </c>
      <c r="B372" s="34" t="s">
        <v>442</v>
      </c>
      <c r="C372" s="36">
        <v>34180004</v>
      </c>
      <c r="D372" s="36">
        <v>1231</v>
      </c>
      <c r="E372" s="37">
        <f t="shared" si="55"/>
        <v>27766.047116165719</v>
      </c>
      <c r="F372" s="38">
        <f t="shared" si="56"/>
        <v>0.91140048674635044</v>
      </c>
      <c r="G372" s="39">
        <f t="shared" si="57"/>
        <v>1619.5239931805088</v>
      </c>
      <c r="H372" s="39">
        <f t="shared" si="58"/>
        <v>0</v>
      </c>
      <c r="I372" s="37">
        <f t="shared" si="59"/>
        <v>1619.5239931805088</v>
      </c>
      <c r="J372" s="40">
        <f t="shared" si="60"/>
        <v>-348.71845299760145</v>
      </c>
      <c r="K372" s="37">
        <f t="shared" si="61"/>
        <v>1270.8055401829074</v>
      </c>
      <c r="L372" s="37">
        <f t="shared" si="62"/>
        <v>1993634.0356052064</v>
      </c>
      <c r="M372" s="37">
        <f t="shared" si="63"/>
        <v>1564361.6199651591</v>
      </c>
      <c r="N372" s="41">
        <f>'jan-sep'!M372</f>
        <v>1303343.7623009994</v>
      </c>
      <c r="O372" s="41">
        <f t="shared" si="64"/>
        <v>261017.85766415973</v>
      </c>
    </row>
    <row r="373" spans="1:15" s="34" customFormat="1" x14ac:dyDescent="0.2">
      <c r="A373" s="33">
        <v>2019</v>
      </c>
      <c r="B373" s="34" t="s">
        <v>443</v>
      </c>
      <c r="C373" s="36">
        <v>87142601</v>
      </c>
      <c r="D373" s="36">
        <v>3239</v>
      </c>
      <c r="E373" s="37">
        <f t="shared" si="55"/>
        <v>26904.168261809202</v>
      </c>
      <c r="F373" s="38">
        <f t="shared" si="56"/>
        <v>0.88310993447254194</v>
      </c>
      <c r="G373" s="39">
        <f t="shared" si="57"/>
        <v>2136.6513057944189</v>
      </c>
      <c r="H373" s="39">
        <f t="shared" si="58"/>
        <v>180.09604637874816</v>
      </c>
      <c r="I373" s="37">
        <f t="shared" si="59"/>
        <v>2316.7473521731672</v>
      </c>
      <c r="J373" s="40">
        <f t="shared" si="60"/>
        <v>-348.71845299760145</v>
      </c>
      <c r="K373" s="37">
        <f t="shared" si="61"/>
        <v>1968.0288991755658</v>
      </c>
      <c r="L373" s="37">
        <f t="shared" si="62"/>
        <v>7503944.6736888885</v>
      </c>
      <c r="M373" s="37">
        <f t="shared" si="63"/>
        <v>6374445.6044296576</v>
      </c>
      <c r="N373" s="41">
        <f>'jan-sep'!M373</f>
        <v>4470707.8846411901</v>
      </c>
      <c r="O373" s="41">
        <f t="shared" si="64"/>
        <v>1903737.7197884675</v>
      </c>
    </row>
    <row r="374" spans="1:15" s="34" customFormat="1" x14ac:dyDescent="0.2">
      <c r="A374" s="33">
        <v>2020</v>
      </c>
      <c r="B374" s="34" t="s">
        <v>444</v>
      </c>
      <c r="C374" s="36">
        <v>95582096</v>
      </c>
      <c r="D374" s="36">
        <v>3964</v>
      </c>
      <c r="E374" s="37">
        <f t="shared" si="55"/>
        <v>24112.53683148335</v>
      </c>
      <c r="F374" s="38">
        <f t="shared" si="56"/>
        <v>0.79147664458540945</v>
      </c>
      <c r="G374" s="39">
        <f t="shared" si="57"/>
        <v>3811.6301639899298</v>
      </c>
      <c r="H374" s="39">
        <f t="shared" si="58"/>
        <v>1157.167046992796</v>
      </c>
      <c r="I374" s="37">
        <f t="shared" si="59"/>
        <v>4968.797210982726</v>
      </c>
      <c r="J374" s="40">
        <f t="shared" si="60"/>
        <v>-348.71845299760145</v>
      </c>
      <c r="K374" s="37">
        <f t="shared" si="61"/>
        <v>4620.0787579851249</v>
      </c>
      <c r="L374" s="37">
        <f t="shared" si="62"/>
        <v>19696312.144335527</v>
      </c>
      <c r="M374" s="37">
        <f t="shared" si="63"/>
        <v>18313992.196653035</v>
      </c>
      <c r="N374" s="41">
        <f>'jan-sep'!M374</f>
        <v>15501767.209838737</v>
      </c>
      <c r="O374" s="41">
        <f t="shared" si="64"/>
        <v>2812224.9868142977</v>
      </c>
    </row>
    <row r="375" spans="1:15" s="34" customFormat="1" x14ac:dyDescent="0.2">
      <c r="A375" s="33">
        <v>2021</v>
      </c>
      <c r="B375" s="34" t="s">
        <v>445</v>
      </c>
      <c r="C375" s="36">
        <v>56669443</v>
      </c>
      <c r="D375" s="36">
        <v>2701</v>
      </c>
      <c r="E375" s="37">
        <f t="shared" si="55"/>
        <v>20980.911884487228</v>
      </c>
      <c r="F375" s="38">
        <f t="shared" si="56"/>
        <v>0.68868331253284121</v>
      </c>
      <c r="G375" s="39">
        <f t="shared" si="57"/>
        <v>5690.605132187603</v>
      </c>
      <c r="H375" s="39">
        <f t="shared" si="58"/>
        <v>2253.2357784414389</v>
      </c>
      <c r="I375" s="37">
        <f t="shared" si="59"/>
        <v>7943.8409106290419</v>
      </c>
      <c r="J375" s="40">
        <f t="shared" si="60"/>
        <v>-348.71845299760145</v>
      </c>
      <c r="K375" s="37">
        <f t="shared" si="61"/>
        <v>7595.1224576314407</v>
      </c>
      <c r="L375" s="37">
        <f t="shared" si="62"/>
        <v>21456314.299609043</v>
      </c>
      <c r="M375" s="37">
        <f t="shared" si="63"/>
        <v>20514425.758062523</v>
      </c>
      <c r="N375" s="41">
        <f>'jan-sep'!M375</f>
        <v>17434254.006287698</v>
      </c>
      <c r="O375" s="41">
        <f t="shared" si="64"/>
        <v>3080171.7517748252</v>
      </c>
    </row>
    <row r="376" spans="1:15" s="34" customFormat="1" x14ac:dyDescent="0.2">
      <c r="A376" s="33">
        <v>2022</v>
      </c>
      <c r="B376" s="34" t="s">
        <v>446</v>
      </c>
      <c r="C376" s="36">
        <v>33336119</v>
      </c>
      <c r="D376" s="36">
        <v>1349</v>
      </c>
      <c r="E376" s="37">
        <f t="shared" si="55"/>
        <v>24711.726464047442</v>
      </c>
      <c r="F376" s="38">
        <f t="shared" si="56"/>
        <v>0.81114461246313929</v>
      </c>
      <c r="G376" s="39">
        <f t="shared" si="57"/>
        <v>3452.1163844514745</v>
      </c>
      <c r="H376" s="39">
        <f t="shared" si="58"/>
        <v>947.45067559536392</v>
      </c>
      <c r="I376" s="37">
        <f t="shared" si="59"/>
        <v>4399.5670600468384</v>
      </c>
      <c r="J376" s="40">
        <f t="shared" si="60"/>
        <v>-348.71845299760145</v>
      </c>
      <c r="K376" s="37">
        <f t="shared" si="61"/>
        <v>4050.8486070492368</v>
      </c>
      <c r="L376" s="37">
        <f t="shared" si="62"/>
        <v>5935015.9640031848</v>
      </c>
      <c r="M376" s="37">
        <f t="shared" si="63"/>
        <v>5464594.7709094202</v>
      </c>
      <c r="N376" s="41">
        <f>'jan-sep'!M376</f>
        <v>3332050.0034365417</v>
      </c>
      <c r="O376" s="41">
        <f t="shared" si="64"/>
        <v>2132544.7674728786</v>
      </c>
    </row>
    <row r="377" spans="1:15" s="34" customFormat="1" x14ac:dyDescent="0.2">
      <c r="A377" s="33">
        <v>2023</v>
      </c>
      <c r="B377" s="34" t="s">
        <v>447</v>
      </c>
      <c r="C377" s="36">
        <v>26075367</v>
      </c>
      <c r="D377" s="36">
        <v>1153</v>
      </c>
      <c r="E377" s="37">
        <f t="shared" si="55"/>
        <v>22615.235906331309</v>
      </c>
      <c r="F377" s="38">
        <f t="shared" si="56"/>
        <v>0.74232882076014406</v>
      </c>
      <c r="G377" s="39">
        <f t="shared" si="57"/>
        <v>4710.010719081155</v>
      </c>
      <c r="H377" s="39">
        <f t="shared" si="58"/>
        <v>1681.2223707960106</v>
      </c>
      <c r="I377" s="37">
        <f t="shared" si="59"/>
        <v>6391.2330898771652</v>
      </c>
      <c r="J377" s="40">
        <f t="shared" si="60"/>
        <v>-348.71845299760145</v>
      </c>
      <c r="K377" s="37">
        <f t="shared" si="61"/>
        <v>6042.514636879564</v>
      </c>
      <c r="L377" s="37">
        <f t="shared" si="62"/>
        <v>7369091.7526283711</v>
      </c>
      <c r="M377" s="37">
        <f t="shared" si="63"/>
        <v>6967019.3763221372</v>
      </c>
      <c r="N377" s="41">
        <f>'jan-sep'!M377</f>
        <v>4898272.2083486533</v>
      </c>
      <c r="O377" s="41">
        <f t="shared" si="64"/>
        <v>2068747.1679734839</v>
      </c>
    </row>
    <row r="378" spans="1:15" s="34" customFormat="1" x14ac:dyDescent="0.2">
      <c r="A378" s="33">
        <v>2024</v>
      </c>
      <c r="B378" s="34" t="s">
        <v>448</v>
      </c>
      <c r="C378" s="36">
        <v>25748703</v>
      </c>
      <c r="D378" s="36">
        <v>983</v>
      </c>
      <c r="E378" s="37">
        <f t="shared" si="55"/>
        <v>26194.001017293998</v>
      </c>
      <c r="F378" s="38">
        <f t="shared" si="56"/>
        <v>0.85979920645949193</v>
      </c>
      <c r="G378" s="39">
        <f t="shared" si="57"/>
        <v>2562.7516525035412</v>
      </c>
      <c r="H378" s="39">
        <f t="shared" si="58"/>
        <v>428.65458195906939</v>
      </c>
      <c r="I378" s="37">
        <f t="shared" si="59"/>
        <v>2991.4062344626104</v>
      </c>
      <c r="J378" s="40">
        <f t="shared" si="60"/>
        <v>-348.71845299760145</v>
      </c>
      <c r="K378" s="37">
        <f t="shared" si="61"/>
        <v>2642.6877814650088</v>
      </c>
      <c r="L378" s="37">
        <f t="shared" si="62"/>
        <v>2940552.3284767461</v>
      </c>
      <c r="M378" s="37">
        <f t="shared" si="63"/>
        <v>2597762.0891801035</v>
      </c>
      <c r="N378" s="41">
        <f>'jan-sep'!M378</f>
        <v>2393660.3248540577</v>
      </c>
      <c r="O378" s="41">
        <f t="shared" si="64"/>
        <v>204101.76432604576</v>
      </c>
    </row>
    <row r="379" spans="1:15" s="34" customFormat="1" x14ac:dyDescent="0.2">
      <c r="A379" s="33">
        <v>2025</v>
      </c>
      <c r="B379" s="34" t="s">
        <v>449</v>
      </c>
      <c r="C379" s="36">
        <v>69772470</v>
      </c>
      <c r="D379" s="36">
        <v>2922</v>
      </c>
      <c r="E379" s="37">
        <f t="shared" si="55"/>
        <v>23878.326488706367</v>
      </c>
      <c r="F379" s="38">
        <f t="shared" si="56"/>
        <v>0.78378885886946248</v>
      </c>
      <c r="G379" s="39">
        <f t="shared" si="57"/>
        <v>3952.1563696561198</v>
      </c>
      <c r="H379" s="39">
        <f t="shared" si="58"/>
        <v>1239.1406669647404</v>
      </c>
      <c r="I379" s="37">
        <f t="shared" si="59"/>
        <v>5191.2970366208601</v>
      </c>
      <c r="J379" s="40">
        <f t="shared" si="60"/>
        <v>-348.71845299760145</v>
      </c>
      <c r="K379" s="37">
        <f t="shared" si="61"/>
        <v>4842.578583623259</v>
      </c>
      <c r="L379" s="37">
        <f t="shared" si="62"/>
        <v>15168969.941006154</v>
      </c>
      <c r="M379" s="37">
        <f t="shared" si="63"/>
        <v>14150014.621347163</v>
      </c>
      <c r="N379" s="41">
        <f>'jan-sep'!M379</f>
        <v>12337939.229830673</v>
      </c>
      <c r="O379" s="41">
        <f t="shared" si="64"/>
        <v>1812075.3915164899</v>
      </c>
    </row>
    <row r="380" spans="1:15" s="34" customFormat="1" x14ac:dyDescent="0.2">
      <c r="A380" s="33">
        <v>2027</v>
      </c>
      <c r="B380" s="34" t="s">
        <v>450</v>
      </c>
      <c r="C380" s="36">
        <v>20260014</v>
      </c>
      <c r="D380" s="36">
        <v>944</v>
      </c>
      <c r="E380" s="37">
        <f t="shared" si="55"/>
        <v>21461.879237288136</v>
      </c>
      <c r="F380" s="38">
        <f t="shared" si="56"/>
        <v>0.70447071927525196</v>
      </c>
      <c r="G380" s="39">
        <f t="shared" si="57"/>
        <v>5402.0247205070582</v>
      </c>
      <c r="H380" s="39">
        <f t="shared" si="58"/>
        <v>2084.8972049611211</v>
      </c>
      <c r="I380" s="37">
        <f t="shared" si="59"/>
        <v>7486.9219254681793</v>
      </c>
      <c r="J380" s="40">
        <f t="shared" si="60"/>
        <v>-348.71845299760145</v>
      </c>
      <c r="K380" s="37">
        <f t="shared" si="61"/>
        <v>7138.2034724705782</v>
      </c>
      <c r="L380" s="37">
        <f t="shared" si="62"/>
        <v>7067654.2976419609</v>
      </c>
      <c r="M380" s="37">
        <f t="shared" si="63"/>
        <v>6738464.0780122261</v>
      </c>
      <c r="N380" s="41">
        <f>'jan-sep'!M380</f>
        <v>5800260.8324641185</v>
      </c>
      <c r="O380" s="41">
        <f t="shared" si="64"/>
        <v>938203.24554810766</v>
      </c>
    </row>
    <row r="381" spans="1:15" s="34" customFormat="1" x14ac:dyDescent="0.2">
      <c r="A381" s="33">
        <v>2028</v>
      </c>
      <c r="B381" s="34" t="s">
        <v>451</v>
      </c>
      <c r="C381" s="36">
        <v>61090435</v>
      </c>
      <c r="D381" s="36">
        <v>2263</v>
      </c>
      <c r="E381" s="37">
        <f t="shared" si="55"/>
        <v>26995.331418471054</v>
      </c>
      <c r="F381" s="38">
        <f t="shared" si="56"/>
        <v>0.88610229939245067</v>
      </c>
      <c r="G381" s="39">
        <f t="shared" si="57"/>
        <v>2081.9534117973076</v>
      </c>
      <c r="H381" s="39">
        <f t="shared" si="58"/>
        <v>148.18894154709977</v>
      </c>
      <c r="I381" s="37">
        <f t="shared" si="59"/>
        <v>2230.1423533444072</v>
      </c>
      <c r="J381" s="40">
        <f t="shared" si="60"/>
        <v>-348.71845299760145</v>
      </c>
      <c r="K381" s="37">
        <f t="shared" si="61"/>
        <v>1881.4239003468058</v>
      </c>
      <c r="L381" s="37">
        <f t="shared" si="62"/>
        <v>5046812.1456183931</v>
      </c>
      <c r="M381" s="37">
        <f t="shared" si="63"/>
        <v>4257662.2864848217</v>
      </c>
      <c r="N381" s="41">
        <f>'jan-sep'!M381</f>
        <v>4384436.8417545576</v>
      </c>
      <c r="O381" s="41">
        <f t="shared" si="64"/>
        <v>-126774.55526973587</v>
      </c>
    </row>
    <row r="382" spans="1:15" s="34" customFormat="1" x14ac:dyDescent="0.2">
      <c r="A382" s="33">
        <v>2030</v>
      </c>
      <c r="B382" s="34" t="s">
        <v>452</v>
      </c>
      <c r="C382" s="36">
        <v>261334291</v>
      </c>
      <c r="D382" s="36">
        <v>10171</v>
      </c>
      <c r="E382" s="37">
        <f t="shared" si="55"/>
        <v>25694.060662668369</v>
      </c>
      <c r="F382" s="38">
        <f t="shared" si="56"/>
        <v>0.84338902460524234</v>
      </c>
      <c r="G382" s="39">
        <f t="shared" si="57"/>
        <v>2862.7158652789185</v>
      </c>
      <c r="H382" s="39">
        <f t="shared" si="58"/>
        <v>603.63370607803949</v>
      </c>
      <c r="I382" s="37">
        <f t="shared" si="59"/>
        <v>3466.3495713569582</v>
      </c>
      <c r="J382" s="40">
        <f t="shared" si="60"/>
        <v>-348.71845299760145</v>
      </c>
      <c r="K382" s="37">
        <f t="shared" si="61"/>
        <v>3117.6311183593566</v>
      </c>
      <c r="L382" s="37">
        <f t="shared" si="62"/>
        <v>35256241.49027162</v>
      </c>
      <c r="M382" s="37">
        <f t="shared" si="63"/>
        <v>31709426.104833014</v>
      </c>
      <c r="N382" s="41">
        <f>'jan-sep'!M382</f>
        <v>22441006.398667961</v>
      </c>
      <c r="O382" s="41">
        <f t="shared" si="64"/>
        <v>9268419.706165053</v>
      </c>
    </row>
    <row r="383" spans="1:15" s="34" customFormat="1" x14ac:dyDescent="0.2">
      <c r="A383" s="33">
        <v>5001</v>
      </c>
      <c r="B383" s="34" t="s">
        <v>453</v>
      </c>
      <c r="C383" s="36">
        <v>5997369029</v>
      </c>
      <c r="D383" s="36">
        <v>193501</v>
      </c>
      <c r="E383" s="37">
        <f t="shared" si="55"/>
        <v>30993.99501294567</v>
      </c>
      <c r="F383" s="38">
        <f t="shared" si="56"/>
        <v>1.0173555502096068</v>
      </c>
      <c r="G383" s="39">
        <f t="shared" si="57"/>
        <v>-317.24474488746199</v>
      </c>
      <c r="H383" s="39">
        <f t="shared" si="58"/>
        <v>0</v>
      </c>
      <c r="I383" s="37">
        <f t="shared" si="59"/>
        <v>-317.24474488746199</v>
      </c>
      <c r="J383" s="40">
        <f t="shared" si="60"/>
        <v>-348.71845299760145</v>
      </c>
      <c r="K383" s="37">
        <f t="shared" si="61"/>
        <v>-665.96319788506344</v>
      </c>
      <c r="L383" s="37">
        <f t="shared" si="62"/>
        <v>-61387175.380468786</v>
      </c>
      <c r="M383" s="37">
        <f t="shared" si="63"/>
        <v>-128864544.75395766</v>
      </c>
      <c r="N383" s="41">
        <f>'jan-sep'!M383</f>
        <v>-80067887.13354522</v>
      </c>
      <c r="O383" s="41">
        <f t="shared" si="64"/>
        <v>-48796657.620412439</v>
      </c>
    </row>
    <row r="384" spans="1:15" s="34" customFormat="1" x14ac:dyDescent="0.2">
      <c r="A384" s="33">
        <v>5004</v>
      </c>
      <c r="B384" s="34" t="s">
        <v>454</v>
      </c>
      <c r="C384" s="36">
        <v>506109009</v>
      </c>
      <c r="D384" s="36">
        <v>22096</v>
      </c>
      <c r="E384" s="37">
        <f t="shared" si="55"/>
        <v>22905.005838160752</v>
      </c>
      <c r="F384" s="38">
        <f t="shared" si="56"/>
        <v>0.75184030994724016</v>
      </c>
      <c r="G384" s="39">
        <f t="shared" si="57"/>
        <v>4536.1487599834882</v>
      </c>
      <c r="H384" s="39">
        <f t="shared" si="58"/>
        <v>1579.8028946557054</v>
      </c>
      <c r="I384" s="37">
        <f t="shared" si="59"/>
        <v>6115.9516546391933</v>
      </c>
      <c r="J384" s="40">
        <f t="shared" si="60"/>
        <v>-348.71845299760145</v>
      </c>
      <c r="K384" s="37">
        <f t="shared" si="61"/>
        <v>5767.2332016415921</v>
      </c>
      <c r="L384" s="37">
        <f t="shared" si="62"/>
        <v>135138067.76090762</v>
      </c>
      <c r="M384" s="37">
        <f t="shared" si="63"/>
        <v>127432784.82347262</v>
      </c>
      <c r="N384" s="41">
        <f>'jan-sep'!M384</f>
        <v>105040457.27174492</v>
      </c>
      <c r="O384" s="41">
        <f t="shared" si="64"/>
        <v>22392327.551727697</v>
      </c>
    </row>
    <row r="385" spans="1:15" s="34" customFormat="1" x14ac:dyDescent="0.2">
      <c r="A385" s="33">
        <v>5005</v>
      </c>
      <c r="B385" s="34" t="s">
        <v>455</v>
      </c>
      <c r="C385" s="36">
        <v>317985482</v>
      </c>
      <c r="D385" s="36">
        <v>13078</v>
      </c>
      <c r="E385" s="37">
        <f t="shared" si="55"/>
        <v>24314.534485395321</v>
      </c>
      <c r="F385" s="38">
        <f t="shared" si="56"/>
        <v>0.79810707200371511</v>
      </c>
      <c r="G385" s="39">
        <f t="shared" si="57"/>
        <v>3690.4315716427473</v>
      </c>
      <c r="H385" s="39">
        <f t="shared" si="58"/>
        <v>1086.4678681236064</v>
      </c>
      <c r="I385" s="37">
        <f t="shared" si="59"/>
        <v>4776.8994397663537</v>
      </c>
      <c r="J385" s="40">
        <f t="shared" si="60"/>
        <v>-348.71845299760145</v>
      </c>
      <c r="K385" s="37">
        <f t="shared" si="61"/>
        <v>4428.1809867687525</v>
      </c>
      <c r="L385" s="37">
        <f t="shared" si="62"/>
        <v>62472290.873264372</v>
      </c>
      <c r="M385" s="37">
        <f t="shared" si="63"/>
        <v>57911750.944961749</v>
      </c>
      <c r="N385" s="41">
        <f>'jan-sep'!M385</f>
        <v>48386540.381425597</v>
      </c>
      <c r="O385" s="41">
        <f t="shared" si="64"/>
        <v>9525210.5635361522</v>
      </c>
    </row>
    <row r="386" spans="1:15" s="34" customFormat="1" x14ac:dyDescent="0.2">
      <c r="A386" s="33">
        <v>5011</v>
      </c>
      <c r="B386" s="34" t="s">
        <v>456</v>
      </c>
      <c r="C386" s="36">
        <v>111441345</v>
      </c>
      <c r="D386" s="36">
        <v>4225</v>
      </c>
      <c r="E386" s="37">
        <f t="shared" si="55"/>
        <v>26376.649704142012</v>
      </c>
      <c r="F386" s="38">
        <f t="shared" si="56"/>
        <v>0.86579451797792351</v>
      </c>
      <c r="G386" s="39">
        <f t="shared" si="57"/>
        <v>2453.162440394733</v>
      </c>
      <c r="H386" s="39">
        <f t="shared" si="58"/>
        <v>364.72754156226472</v>
      </c>
      <c r="I386" s="37">
        <f t="shared" si="59"/>
        <v>2817.8899819569979</v>
      </c>
      <c r="J386" s="40">
        <f t="shared" si="60"/>
        <v>-348.71845299760145</v>
      </c>
      <c r="K386" s="37">
        <f t="shared" si="61"/>
        <v>2469.1715289593963</v>
      </c>
      <c r="L386" s="37">
        <f t="shared" si="62"/>
        <v>11905585.173768315</v>
      </c>
      <c r="M386" s="37">
        <f t="shared" si="63"/>
        <v>10432249.70985345</v>
      </c>
      <c r="N386" s="41">
        <f>'jan-sep'!M386</f>
        <v>8454415.7089098562</v>
      </c>
      <c r="O386" s="41">
        <f t="shared" si="64"/>
        <v>1977834.0009435937</v>
      </c>
    </row>
    <row r="387" spans="1:15" s="34" customFormat="1" x14ac:dyDescent="0.2">
      <c r="A387" s="33">
        <v>5012</v>
      </c>
      <c r="B387" s="34" t="s">
        <v>457</v>
      </c>
      <c r="C387" s="36">
        <v>25544251</v>
      </c>
      <c r="D387" s="36">
        <v>987</v>
      </c>
      <c r="E387" s="37">
        <f t="shared" si="55"/>
        <v>25880.700101317121</v>
      </c>
      <c r="F387" s="38">
        <f t="shared" si="56"/>
        <v>0.84951532967556342</v>
      </c>
      <c r="G387" s="39">
        <f t="shared" si="57"/>
        <v>2750.7322020896672</v>
      </c>
      <c r="H387" s="39">
        <f t="shared" si="58"/>
        <v>538.3099025509764</v>
      </c>
      <c r="I387" s="37">
        <f t="shared" si="59"/>
        <v>3289.0421046406436</v>
      </c>
      <c r="J387" s="40">
        <f t="shared" si="60"/>
        <v>-348.71845299760145</v>
      </c>
      <c r="K387" s="37">
        <f t="shared" si="61"/>
        <v>2940.323651643042</v>
      </c>
      <c r="L387" s="37">
        <f t="shared" si="62"/>
        <v>3246284.5572803151</v>
      </c>
      <c r="M387" s="37">
        <f t="shared" si="63"/>
        <v>2902099.4441716825</v>
      </c>
      <c r="N387" s="41">
        <f>'jan-sep'!M387</f>
        <v>1894216.4574068722</v>
      </c>
      <c r="O387" s="41">
        <f t="shared" si="64"/>
        <v>1007882.9867648103</v>
      </c>
    </row>
    <row r="388" spans="1:15" s="34" customFormat="1" x14ac:dyDescent="0.2">
      <c r="A388" s="33">
        <v>5013</v>
      </c>
      <c r="B388" s="34" t="s">
        <v>458</v>
      </c>
      <c r="C388" s="36">
        <v>114102088</v>
      </c>
      <c r="D388" s="36">
        <v>4648</v>
      </c>
      <c r="E388" s="37">
        <f t="shared" si="55"/>
        <v>24548.641996557661</v>
      </c>
      <c r="F388" s="38">
        <f t="shared" si="56"/>
        <v>0.80579148234601805</v>
      </c>
      <c r="G388" s="39">
        <f t="shared" si="57"/>
        <v>3549.9670649453437</v>
      </c>
      <c r="H388" s="39">
        <f t="shared" si="58"/>
        <v>1004.5302392167875</v>
      </c>
      <c r="I388" s="37">
        <f t="shared" si="59"/>
        <v>4554.4973041621315</v>
      </c>
      <c r="J388" s="40">
        <f t="shared" si="60"/>
        <v>-348.71845299760145</v>
      </c>
      <c r="K388" s="37">
        <f t="shared" si="61"/>
        <v>4205.7788511645304</v>
      </c>
      <c r="L388" s="37">
        <f t="shared" si="62"/>
        <v>21169303.469745588</v>
      </c>
      <c r="M388" s="37">
        <f t="shared" si="63"/>
        <v>19548460.100212738</v>
      </c>
      <c r="N388" s="41">
        <f>'jan-sep'!M388</f>
        <v>17297923.526369944</v>
      </c>
      <c r="O388" s="41">
        <f t="shared" si="64"/>
        <v>2250536.5738427937</v>
      </c>
    </row>
    <row r="389" spans="1:15" s="34" customFormat="1" x14ac:dyDescent="0.2">
      <c r="A389" s="33">
        <v>5014</v>
      </c>
      <c r="B389" s="34" t="s">
        <v>459</v>
      </c>
      <c r="C389" s="36">
        <v>198097949</v>
      </c>
      <c r="D389" s="36">
        <v>4962</v>
      </c>
      <c r="E389" s="37">
        <f t="shared" si="55"/>
        <v>39923.004635227728</v>
      </c>
      <c r="F389" s="38">
        <f t="shared" si="56"/>
        <v>1.3104438562930727</v>
      </c>
      <c r="G389" s="39">
        <f t="shared" si="57"/>
        <v>-5674.6505182566962</v>
      </c>
      <c r="H389" s="39">
        <f t="shared" si="58"/>
        <v>0</v>
      </c>
      <c r="I389" s="37">
        <f t="shared" si="59"/>
        <v>-5674.6505182566962</v>
      </c>
      <c r="J389" s="40">
        <f t="shared" si="60"/>
        <v>-348.71845299760145</v>
      </c>
      <c r="K389" s="37">
        <f t="shared" si="61"/>
        <v>-6023.3689712542973</v>
      </c>
      <c r="L389" s="37">
        <f t="shared" si="62"/>
        <v>-28157615.871589728</v>
      </c>
      <c r="M389" s="37">
        <f t="shared" si="63"/>
        <v>-29887956.835363824</v>
      </c>
      <c r="N389" s="41">
        <f>'jan-sep'!M389</f>
        <v>-32838426.862601493</v>
      </c>
      <c r="O389" s="41">
        <f t="shared" si="64"/>
        <v>2950470.0272376686</v>
      </c>
    </row>
    <row r="390" spans="1:15" s="34" customFormat="1" x14ac:dyDescent="0.2">
      <c r="A390" s="33">
        <v>5015</v>
      </c>
      <c r="B390" s="34" t="s">
        <v>460</v>
      </c>
      <c r="C390" s="36">
        <v>140165112</v>
      </c>
      <c r="D390" s="36">
        <v>5351</v>
      </c>
      <c r="E390" s="37">
        <f t="shared" si="55"/>
        <v>26194.190244814054</v>
      </c>
      <c r="F390" s="38">
        <f t="shared" si="56"/>
        <v>0.85980541771646934</v>
      </c>
      <c r="G390" s="39">
        <f t="shared" si="57"/>
        <v>2562.6381159915077</v>
      </c>
      <c r="H390" s="39">
        <f t="shared" si="58"/>
        <v>428.58835232705002</v>
      </c>
      <c r="I390" s="37">
        <f t="shared" si="59"/>
        <v>2991.2264683185576</v>
      </c>
      <c r="J390" s="40">
        <f t="shared" si="60"/>
        <v>-348.71845299760145</v>
      </c>
      <c r="K390" s="37">
        <f t="shared" si="61"/>
        <v>2642.508015320956</v>
      </c>
      <c r="L390" s="37">
        <f t="shared" si="62"/>
        <v>16006052.831972603</v>
      </c>
      <c r="M390" s="37">
        <f t="shared" si="63"/>
        <v>14140060.389982436</v>
      </c>
      <c r="N390" s="41">
        <f>'jan-sep'!M390</f>
        <v>12831808.72252702</v>
      </c>
      <c r="O390" s="41">
        <f t="shared" si="64"/>
        <v>1308251.6674554162</v>
      </c>
    </row>
    <row r="391" spans="1:15" s="34" customFormat="1" x14ac:dyDescent="0.2">
      <c r="A391" s="33">
        <v>5016</v>
      </c>
      <c r="B391" s="34" t="s">
        <v>461</v>
      </c>
      <c r="C391" s="36">
        <v>36457281</v>
      </c>
      <c r="D391" s="36">
        <v>1684</v>
      </c>
      <c r="E391" s="37">
        <f t="shared" si="55"/>
        <v>21649.21674584323</v>
      </c>
      <c r="F391" s="38">
        <f t="shared" si="56"/>
        <v>0.7106199379871786</v>
      </c>
      <c r="G391" s="39">
        <f t="shared" si="57"/>
        <v>5289.6222153740018</v>
      </c>
      <c r="H391" s="39">
        <f t="shared" si="58"/>
        <v>2019.3290769668381</v>
      </c>
      <c r="I391" s="37">
        <f t="shared" si="59"/>
        <v>7308.9512923408402</v>
      </c>
      <c r="J391" s="40">
        <f t="shared" si="60"/>
        <v>-348.71845299760145</v>
      </c>
      <c r="K391" s="37">
        <f t="shared" si="61"/>
        <v>6960.232839343239</v>
      </c>
      <c r="L391" s="37">
        <f t="shared" si="62"/>
        <v>12308273.976301976</v>
      </c>
      <c r="M391" s="37">
        <f t="shared" si="63"/>
        <v>11721032.101454014</v>
      </c>
      <c r="N391" s="41">
        <f>'jan-sep'!M391</f>
        <v>8734224.1547347233</v>
      </c>
      <c r="O391" s="41">
        <f t="shared" si="64"/>
        <v>2986807.9467192907</v>
      </c>
    </row>
    <row r="392" spans="1:15" s="34" customFormat="1" x14ac:dyDescent="0.2">
      <c r="A392" s="33">
        <v>5017</v>
      </c>
      <c r="B392" s="34" t="s">
        <v>462</v>
      </c>
      <c r="C392" s="36">
        <v>111617255</v>
      </c>
      <c r="D392" s="36">
        <v>4864</v>
      </c>
      <c r="E392" s="37">
        <f t="shared" si="55"/>
        <v>22947.626439144737</v>
      </c>
      <c r="F392" s="38">
        <f t="shared" si="56"/>
        <v>0.75323930045963505</v>
      </c>
      <c r="G392" s="39">
        <f t="shared" si="57"/>
        <v>4510.5763993930977</v>
      </c>
      <c r="H392" s="39">
        <f t="shared" si="58"/>
        <v>1564.8856843113108</v>
      </c>
      <c r="I392" s="37">
        <f t="shared" si="59"/>
        <v>6075.4620837044085</v>
      </c>
      <c r="J392" s="40">
        <f t="shared" si="60"/>
        <v>-348.71845299760145</v>
      </c>
      <c r="K392" s="37">
        <f t="shared" si="61"/>
        <v>5726.7436307068074</v>
      </c>
      <c r="L392" s="37">
        <f t="shared" si="62"/>
        <v>29551047.575138245</v>
      </c>
      <c r="M392" s="37">
        <f t="shared" si="63"/>
        <v>27854881.019757912</v>
      </c>
      <c r="N392" s="41">
        <f>'jan-sep'!M392</f>
        <v>24055036.134221904</v>
      </c>
      <c r="O392" s="41">
        <f t="shared" si="64"/>
        <v>3799844.8855360076</v>
      </c>
    </row>
    <row r="393" spans="1:15" s="34" customFormat="1" x14ac:dyDescent="0.2">
      <c r="A393" s="33">
        <v>5018</v>
      </c>
      <c r="B393" s="34" t="s">
        <v>463</v>
      </c>
      <c r="C393" s="36">
        <v>84344869</v>
      </c>
      <c r="D393" s="36">
        <v>3277</v>
      </c>
      <c r="E393" s="37">
        <f t="shared" ref="E393:E429" si="65">(C393)/D393</f>
        <v>25738.440341776015</v>
      </c>
      <c r="F393" s="38">
        <f t="shared" ref="F393:F429" si="66">IF(ISNUMBER(C393),E393/E$435,"")</f>
        <v>0.8448457555893516</v>
      </c>
      <c r="G393" s="39">
        <f t="shared" ref="G393:G429" si="67">(E$435-E393)*0.6</f>
        <v>2836.088057814331</v>
      </c>
      <c r="H393" s="39">
        <f t="shared" ref="H393:H429" si="68">IF(E393&gt;=E$435*0.9,0,IF(E393&lt;0.9*E$435,(E$435*0.9-E393)*0.35))</f>
        <v>588.10081839036354</v>
      </c>
      <c r="I393" s="37">
        <f t="shared" ref="I393:I429" si="69">G393+H393</f>
        <v>3424.1888762046947</v>
      </c>
      <c r="J393" s="40">
        <f t="shared" ref="J393:J429" si="70">I$437</f>
        <v>-348.71845299760145</v>
      </c>
      <c r="K393" s="37">
        <f t="shared" ref="K393:K429" si="71">I393+J393</f>
        <v>3075.4704232070931</v>
      </c>
      <c r="L393" s="37">
        <f t="shared" ref="L393:L429" si="72">(I393*D393)</f>
        <v>11221066.947322784</v>
      </c>
      <c r="M393" s="37">
        <f t="shared" ref="M393:M429" si="73">(K393*D393)</f>
        <v>10078316.576849643</v>
      </c>
      <c r="N393" s="41">
        <f>'jan-sep'!M393</f>
        <v>10731630.943892922</v>
      </c>
      <c r="O393" s="41">
        <f t="shared" ref="O393:O429" si="74">M393-N393</f>
        <v>-653314.36704327911</v>
      </c>
    </row>
    <row r="394" spans="1:15" s="34" customFormat="1" x14ac:dyDescent="0.2">
      <c r="A394" s="33">
        <v>5019</v>
      </c>
      <c r="B394" s="34" t="s">
        <v>464</v>
      </c>
      <c r="C394" s="36">
        <v>20825205</v>
      </c>
      <c r="D394" s="36">
        <v>953</v>
      </c>
      <c r="E394" s="37">
        <f t="shared" si="65"/>
        <v>21852.261280167892</v>
      </c>
      <c r="F394" s="38">
        <f t="shared" si="66"/>
        <v>0.71728472850058733</v>
      </c>
      <c r="G394" s="39">
        <f t="shared" si="67"/>
        <v>5167.795494779205</v>
      </c>
      <c r="H394" s="39">
        <f t="shared" si="68"/>
        <v>1948.2634899532065</v>
      </c>
      <c r="I394" s="37">
        <f t="shared" si="69"/>
        <v>7116.0589847324118</v>
      </c>
      <c r="J394" s="40">
        <f t="shared" si="70"/>
        <v>-348.71845299760145</v>
      </c>
      <c r="K394" s="37">
        <f t="shared" si="71"/>
        <v>6767.3405317348106</v>
      </c>
      <c r="L394" s="37">
        <f t="shared" si="72"/>
        <v>6781604.2124499884</v>
      </c>
      <c r="M394" s="37">
        <f t="shared" si="73"/>
        <v>6449275.5267432742</v>
      </c>
      <c r="N394" s="41">
        <f>'jan-sep'!M394</f>
        <v>5346983.1807079529</v>
      </c>
      <c r="O394" s="41">
        <f t="shared" si="74"/>
        <v>1102292.3460353212</v>
      </c>
    </row>
    <row r="395" spans="1:15" s="34" customFormat="1" x14ac:dyDescent="0.2">
      <c r="A395" s="33">
        <v>5020</v>
      </c>
      <c r="B395" s="34" t="s">
        <v>465</v>
      </c>
      <c r="C395" s="36">
        <v>20447842</v>
      </c>
      <c r="D395" s="36">
        <v>967</v>
      </c>
      <c r="E395" s="37">
        <f t="shared" si="65"/>
        <v>21145.648397104447</v>
      </c>
      <c r="F395" s="38">
        <f t="shared" si="66"/>
        <v>0.69409066984071</v>
      </c>
      <c r="G395" s="39">
        <f t="shared" si="67"/>
        <v>5591.7632246172716</v>
      </c>
      <c r="H395" s="39">
        <f t="shared" si="68"/>
        <v>2195.5779990254123</v>
      </c>
      <c r="I395" s="37">
        <f t="shared" si="69"/>
        <v>7787.3412236426839</v>
      </c>
      <c r="J395" s="40">
        <f t="shared" si="70"/>
        <v>-348.71845299760145</v>
      </c>
      <c r="K395" s="37">
        <f t="shared" si="71"/>
        <v>7438.6227706450827</v>
      </c>
      <c r="L395" s="37">
        <f t="shared" si="72"/>
        <v>7530358.9632624751</v>
      </c>
      <c r="M395" s="37">
        <f t="shared" si="73"/>
        <v>7193148.2192137949</v>
      </c>
      <c r="N395" s="41">
        <f>'jan-sep'!M395</f>
        <v>5653378.7446428016</v>
      </c>
      <c r="O395" s="41">
        <f t="shared" si="74"/>
        <v>1539769.4745709933</v>
      </c>
    </row>
    <row r="396" spans="1:15" s="34" customFormat="1" x14ac:dyDescent="0.2">
      <c r="A396" s="33">
        <v>5021</v>
      </c>
      <c r="B396" s="34" t="s">
        <v>466</v>
      </c>
      <c r="C396" s="36">
        <v>172779439</v>
      </c>
      <c r="D396" s="36">
        <v>6970</v>
      </c>
      <c r="E396" s="37">
        <f t="shared" si="65"/>
        <v>24789.015638450503</v>
      </c>
      <c r="F396" s="38">
        <f t="shared" si="66"/>
        <v>0.81368157391380835</v>
      </c>
      <c r="G396" s="39">
        <f t="shared" si="67"/>
        <v>3405.7428798096385</v>
      </c>
      <c r="H396" s="39">
        <f t="shared" si="68"/>
        <v>920.39946455429288</v>
      </c>
      <c r="I396" s="37">
        <f t="shared" si="69"/>
        <v>4326.1423443639314</v>
      </c>
      <c r="J396" s="40">
        <f t="shared" si="70"/>
        <v>-348.71845299760145</v>
      </c>
      <c r="K396" s="37">
        <f t="shared" si="71"/>
        <v>3977.4238913663298</v>
      </c>
      <c r="L396" s="37">
        <f t="shared" si="72"/>
        <v>30153212.140216604</v>
      </c>
      <c r="M396" s="37">
        <f t="shared" si="73"/>
        <v>27722644.522823319</v>
      </c>
      <c r="N396" s="41">
        <f>'jan-sep'!M396</f>
        <v>22238489.2232785</v>
      </c>
      <c r="O396" s="41">
        <f t="shared" si="74"/>
        <v>5484155.2995448187</v>
      </c>
    </row>
    <row r="397" spans="1:15" s="34" customFormat="1" x14ac:dyDescent="0.2">
      <c r="A397" s="33">
        <v>5022</v>
      </c>
      <c r="B397" s="34" t="s">
        <v>467</v>
      </c>
      <c r="C397" s="36">
        <v>60665344</v>
      </c>
      <c r="D397" s="36">
        <v>2541</v>
      </c>
      <c r="E397" s="37">
        <f t="shared" si="65"/>
        <v>23874.594254230618</v>
      </c>
      <c r="F397" s="38">
        <f t="shared" si="66"/>
        <v>0.78366635096246295</v>
      </c>
      <c r="G397" s="39">
        <f t="shared" si="67"/>
        <v>3954.3957103415687</v>
      </c>
      <c r="H397" s="39">
        <f t="shared" si="68"/>
        <v>1240.4469490312522</v>
      </c>
      <c r="I397" s="37">
        <f t="shared" si="69"/>
        <v>5194.8426593728209</v>
      </c>
      <c r="J397" s="40">
        <f t="shared" si="70"/>
        <v>-348.71845299760145</v>
      </c>
      <c r="K397" s="37">
        <f t="shared" si="71"/>
        <v>4846.1242063752197</v>
      </c>
      <c r="L397" s="37">
        <f t="shared" si="72"/>
        <v>13200095.197466338</v>
      </c>
      <c r="M397" s="37">
        <f t="shared" si="73"/>
        <v>12314001.608399434</v>
      </c>
      <c r="N397" s="41">
        <f>'jan-sep'!M397</f>
        <v>10282222.204175133</v>
      </c>
      <c r="O397" s="41">
        <f t="shared" si="74"/>
        <v>2031779.4042243008</v>
      </c>
    </row>
    <row r="398" spans="1:15" s="34" customFormat="1" x14ac:dyDescent="0.2">
      <c r="A398" s="33">
        <v>5023</v>
      </c>
      <c r="B398" s="34" t="s">
        <v>468</v>
      </c>
      <c r="C398" s="36">
        <v>88154594</v>
      </c>
      <c r="D398" s="36">
        <v>3930</v>
      </c>
      <c r="E398" s="37">
        <f t="shared" si="65"/>
        <v>22431.194402035624</v>
      </c>
      <c r="F398" s="38">
        <f t="shared" si="66"/>
        <v>0.73628779101273867</v>
      </c>
      <c r="G398" s="39">
        <f t="shared" si="67"/>
        <v>4820.4356216585657</v>
      </c>
      <c r="H398" s="39">
        <f t="shared" si="68"/>
        <v>1745.6368972995003</v>
      </c>
      <c r="I398" s="37">
        <f t="shared" si="69"/>
        <v>6566.0725189580662</v>
      </c>
      <c r="J398" s="40">
        <f t="shared" si="70"/>
        <v>-348.71845299760145</v>
      </c>
      <c r="K398" s="37">
        <f t="shared" si="71"/>
        <v>6217.3540659604651</v>
      </c>
      <c r="L398" s="37">
        <f t="shared" si="72"/>
        <v>25804664.999505199</v>
      </c>
      <c r="M398" s="37">
        <f t="shared" si="73"/>
        <v>24434201.479224626</v>
      </c>
      <c r="N398" s="41">
        <f>'jan-sep'!M398</f>
        <v>18921130.983139824</v>
      </c>
      <c r="O398" s="41">
        <f t="shared" si="74"/>
        <v>5513070.4960848019</v>
      </c>
    </row>
    <row r="399" spans="1:15" s="34" customFormat="1" x14ac:dyDescent="0.2">
      <c r="A399" s="33">
        <v>5024</v>
      </c>
      <c r="B399" s="34" t="s">
        <v>469</v>
      </c>
      <c r="C399" s="36">
        <v>287708314</v>
      </c>
      <c r="D399" s="36">
        <v>11933</v>
      </c>
      <c r="E399" s="37">
        <f t="shared" si="65"/>
        <v>24110.308723707367</v>
      </c>
      <c r="F399" s="38">
        <f t="shared" si="66"/>
        <v>0.79140350855336794</v>
      </c>
      <c r="G399" s="39">
        <f t="shared" si="67"/>
        <v>3812.9670286555197</v>
      </c>
      <c r="H399" s="39">
        <f t="shared" si="68"/>
        <v>1157.9468847143903</v>
      </c>
      <c r="I399" s="37">
        <f t="shared" si="69"/>
        <v>4970.91391336991</v>
      </c>
      <c r="J399" s="40">
        <f t="shared" si="70"/>
        <v>-348.71845299760145</v>
      </c>
      <c r="K399" s="37">
        <f t="shared" si="71"/>
        <v>4622.1954603723088</v>
      </c>
      <c r="L399" s="37">
        <f t="shared" si="72"/>
        <v>59317915.728243135</v>
      </c>
      <c r="M399" s="37">
        <f t="shared" si="73"/>
        <v>55156658.42862276</v>
      </c>
      <c r="N399" s="41">
        <f>'jan-sep'!M399</f>
        <v>44367937.038182557</v>
      </c>
      <c r="O399" s="41">
        <f t="shared" si="74"/>
        <v>10788721.390440203</v>
      </c>
    </row>
    <row r="400" spans="1:15" s="34" customFormat="1" x14ac:dyDescent="0.2">
      <c r="A400" s="33">
        <v>5025</v>
      </c>
      <c r="B400" s="34" t="s">
        <v>470</v>
      </c>
      <c r="C400" s="36">
        <v>150255280</v>
      </c>
      <c r="D400" s="36">
        <v>5663</v>
      </c>
      <c r="E400" s="37">
        <f t="shared" si="65"/>
        <v>26532.805933250926</v>
      </c>
      <c r="F400" s="38">
        <f t="shared" si="66"/>
        <v>0.87092023366308768</v>
      </c>
      <c r="G400" s="39">
        <f t="shared" si="67"/>
        <v>2359.4687029293846</v>
      </c>
      <c r="H400" s="39">
        <f t="shared" si="68"/>
        <v>310.07286137414485</v>
      </c>
      <c r="I400" s="37">
        <f t="shared" si="69"/>
        <v>2669.5415643035294</v>
      </c>
      <c r="J400" s="40">
        <f t="shared" si="70"/>
        <v>-348.71845299760145</v>
      </c>
      <c r="K400" s="37">
        <f t="shared" si="71"/>
        <v>2320.8231113059278</v>
      </c>
      <c r="L400" s="37">
        <f t="shared" si="72"/>
        <v>15117613.878650887</v>
      </c>
      <c r="M400" s="37">
        <f t="shared" si="73"/>
        <v>13142821.279325468</v>
      </c>
      <c r="N400" s="41">
        <f>'jan-sep'!M400</f>
        <v>11373810.311646516</v>
      </c>
      <c r="O400" s="41">
        <f t="shared" si="74"/>
        <v>1769010.967678953</v>
      </c>
    </row>
    <row r="401" spans="1:15" s="34" customFormat="1" x14ac:dyDescent="0.2">
      <c r="A401" s="33">
        <v>5026</v>
      </c>
      <c r="B401" s="34" t="s">
        <v>471</v>
      </c>
      <c r="C401" s="36">
        <v>42678435</v>
      </c>
      <c r="D401" s="36">
        <v>2028</v>
      </c>
      <c r="E401" s="37">
        <f t="shared" si="65"/>
        <v>21044.593195266272</v>
      </c>
      <c r="F401" s="38">
        <f t="shared" si="66"/>
        <v>0.69077360566667645</v>
      </c>
      <c r="G401" s="39">
        <f t="shared" si="67"/>
        <v>5652.3963457201762</v>
      </c>
      <c r="H401" s="39">
        <f t="shared" si="68"/>
        <v>2230.9473196687732</v>
      </c>
      <c r="I401" s="37">
        <f t="shared" si="69"/>
        <v>7883.3436653889494</v>
      </c>
      <c r="J401" s="40">
        <f t="shared" si="70"/>
        <v>-348.71845299760145</v>
      </c>
      <c r="K401" s="37">
        <f t="shared" si="71"/>
        <v>7534.6252123913482</v>
      </c>
      <c r="L401" s="37">
        <f t="shared" si="72"/>
        <v>15987420.953408789</v>
      </c>
      <c r="M401" s="37">
        <f t="shared" si="73"/>
        <v>15280219.930729654</v>
      </c>
      <c r="N401" s="41">
        <f>'jan-sep'!M401</f>
        <v>12230609.604276732</v>
      </c>
      <c r="O401" s="41">
        <f t="shared" si="74"/>
        <v>3049610.3264529221</v>
      </c>
    </row>
    <row r="402" spans="1:15" s="34" customFormat="1" x14ac:dyDescent="0.2">
      <c r="A402" s="33">
        <v>5027</v>
      </c>
      <c r="B402" s="34" t="s">
        <v>472</v>
      </c>
      <c r="C402" s="36">
        <v>137520226</v>
      </c>
      <c r="D402" s="36">
        <v>6225</v>
      </c>
      <c r="E402" s="37">
        <f t="shared" si="65"/>
        <v>22091.602570281124</v>
      </c>
      <c r="F402" s="38">
        <f t="shared" si="66"/>
        <v>0.7251409338651853</v>
      </c>
      <c r="G402" s="39">
        <f t="shared" si="67"/>
        <v>5024.1907207112654</v>
      </c>
      <c r="H402" s="39">
        <f t="shared" si="68"/>
        <v>1864.4940384135753</v>
      </c>
      <c r="I402" s="37">
        <f t="shared" si="69"/>
        <v>6888.6847591248406</v>
      </c>
      <c r="J402" s="40">
        <f t="shared" si="70"/>
        <v>-348.71845299760145</v>
      </c>
      <c r="K402" s="37">
        <f t="shared" si="71"/>
        <v>6539.9663061272395</v>
      </c>
      <c r="L402" s="37">
        <f t="shared" si="72"/>
        <v>42882062.625552133</v>
      </c>
      <c r="M402" s="37">
        <f t="shared" si="73"/>
        <v>40711290.255642064</v>
      </c>
      <c r="N402" s="41">
        <f>'jan-sep'!M402</f>
        <v>32893074.135316886</v>
      </c>
      <c r="O402" s="41">
        <f t="shared" si="74"/>
        <v>7818216.1203251779</v>
      </c>
    </row>
    <row r="403" spans="1:15" s="34" customFormat="1" x14ac:dyDescent="0.2">
      <c r="A403" s="33">
        <v>5028</v>
      </c>
      <c r="B403" s="34" t="s">
        <v>473</v>
      </c>
      <c r="C403" s="36">
        <v>403842231</v>
      </c>
      <c r="D403" s="36">
        <v>16424</v>
      </c>
      <c r="E403" s="37">
        <f t="shared" si="65"/>
        <v>24588.543046760838</v>
      </c>
      <c r="F403" s="38">
        <f t="shared" si="66"/>
        <v>0.80710120556390075</v>
      </c>
      <c r="G403" s="39">
        <f t="shared" si="67"/>
        <v>3526.0264348234368</v>
      </c>
      <c r="H403" s="39">
        <f t="shared" si="68"/>
        <v>990.56487164567523</v>
      </c>
      <c r="I403" s="37">
        <f t="shared" si="69"/>
        <v>4516.5913064691122</v>
      </c>
      <c r="J403" s="40">
        <f t="shared" si="70"/>
        <v>-348.71845299760145</v>
      </c>
      <c r="K403" s="37">
        <f t="shared" si="71"/>
        <v>4167.872853471511</v>
      </c>
      <c r="L403" s="37">
        <f t="shared" si="72"/>
        <v>74180495.617448702</v>
      </c>
      <c r="M403" s="37">
        <f t="shared" si="73"/>
        <v>68453143.74541609</v>
      </c>
      <c r="N403" s="41">
        <f>'jan-sep'!M403</f>
        <v>57587337.361854553</v>
      </c>
      <c r="O403" s="41">
        <f t="shared" si="74"/>
        <v>10865806.383561537</v>
      </c>
    </row>
    <row r="404" spans="1:15" s="34" customFormat="1" x14ac:dyDescent="0.2">
      <c r="A404" s="33">
        <v>5029</v>
      </c>
      <c r="B404" s="34" t="s">
        <v>474</v>
      </c>
      <c r="C404" s="36">
        <v>193960675</v>
      </c>
      <c r="D404" s="36">
        <v>8142</v>
      </c>
      <c r="E404" s="37">
        <f t="shared" si="65"/>
        <v>23822.239621714565</v>
      </c>
      <c r="F404" s="38">
        <f t="shared" si="66"/>
        <v>0.78194784787994187</v>
      </c>
      <c r="G404" s="39">
        <f t="shared" si="67"/>
        <v>3985.8084898512006</v>
      </c>
      <c r="H404" s="39">
        <f t="shared" si="68"/>
        <v>1258.7710704118708</v>
      </c>
      <c r="I404" s="37">
        <f t="shared" si="69"/>
        <v>5244.5795602630715</v>
      </c>
      <c r="J404" s="40">
        <f t="shared" si="70"/>
        <v>-348.71845299760145</v>
      </c>
      <c r="K404" s="37">
        <f t="shared" si="71"/>
        <v>4895.8611072654703</v>
      </c>
      <c r="L404" s="37">
        <f t="shared" si="72"/>
        <v>42701366.779661931</v>
      </c>
      <c r="M404" s="37">
        <f t="shared" si="73"/>
        <v>39862101.135355458</v>
      </c>
      <c r="N404" s="41">
        <f>'jan-sep'!M404</f>
        <v>32433851.861253016</v>
      </c>
      <c r="O404" s="41">
        <f t="shared" si="74"/>
        <v>7428249.274102442</v>
      </c>
    </row>
    <row r="405" spans="1:15" s="34" customFormat="1" x14ac:dyDescent="0.2">
      <c r="A405" s="33">
        <v>5030</v>
      </c>
      <c r="B405" s="34" t="s">
        <v>475</v>
      </c>
      <c r="C405" s="36">
        <v>150999579</v>
      </c>
      <c r="D405" s="36">
        <v>6094</v>
      </c>
      <c r="E405" s="37">
        <f t="shared" si="65"/>
        <v>24778.401542500822</v>
      </c>
      <c r="F405" s="38">
        <f t="shared" si="66"/>
        <v>0.81333317386340009</v>
      </c>
      <c r="G405" s="39">
        <f t="shared" si="67"/>
        <v>3412.1113373794469</v>
      </c>
      <c r="H405" s="39">
        <f t="shared" si="68"/>
        <v>924.11439813668107</v>
      </c>
      <c r="I405" s="37">
        <f t="shared" si="69"/>
        <v>4336.2257355161282</v>
      </c>
      <c r="J405" s="40">
        <f t="shared" si="70"/>
        <v>-348.71845299760145</v>
      </c>
      <c r="K405" s="37">
        <f t="shared" si="71"/>
        <v>3987.5072825185266</v>
      </c>
      <c r="L405" s="37">
        <f t="shared" si="72"/>
        <v>26424959.632235285</v>
      </c>
      <c r="M405" s="37">
        <f t="shared" si="73"/>
        <v>24299869.379667901</v>
      </c>
      <c r="N405" s="41">
        <f>'jan-sep'!M405</f>
        <v>18280170.494212225</v>
      </c>
      <c r="O405" s="41">
        <f t="shared" si="74"/>
        <v>6019698.8854556754</v>
      </c>
    </row>
    <row r="406" spans="1:15" s="34" customFormat="1" x14ac:dyDescent="0.2">
      <c r="A406" s="33">
        <v>5031</v>
      </c>
      <c r="B406" s="34" t="s">
        <v>476</v>
      </c>
      <c r="C406" s="36">
        <v>396114714</v>
      </c>
      <c r="D406" s="36">
        <v>13958</v>
      </c>
      <c r="E406" s="37">
        <f t="shared" si="65"/>
        <v>28379.045278693222</v>
      </c>
      <c r="F406" s="38">
        <f t="shared" si="66"/>
        <v>0.93152170966889281</v>
      </c>
      <c r="G406" s="39">
        <f t="shared" si="67"/>
        <v>1251.7250956640069</v>
      </c>
      <c r="H406" s="39">
        <f t="shared" si="68"/>
        <v>0</v>
      </c>
      <c r="I406" s="37">
        <f t="shared" si="69"/>
        <v>1251.7250956640069</v>
      </c>
      <c r="J406" s="40">
        <f t="shared" si="70"/>
        <v>-348.71845299760145</v>
      </c>
      <c r="K406" s="37">
        <f t="shared" si="71"/>
        <v>903.00664266640547</v>
      </c>
      <c r="L406" s="37">
        <f t="shared" si="72"/>
        <v>17471578.885278206</v>
      </c>
      <c r="M406" s="37">
        <f t="shared" si="73"/>
        <v>12604166.718337687</v>
      </c>
      <c r="N406" s="41">
        <f>'jan-sep'!M406</f>
        <v>14588480.079445461</v>
      </c>
      <c r="O406" s="41">
        <f t="shared" si="74"/>
        <v>-1984313.3611077741</v>
      </c>
    </row>
    <row r="407" spans="1:15" s="34" customFormat="1" x14ac:dyDescent="0.2">
      <c r="A407" s="33">
        <v>5032</v>
      </c>
      <c r="B407" s="34" t="s">
        <v>477</v>
      </c>
      <c r="C407" s="36">
        <v>97120078</v>
      </c>
      <c r="D407" s="36">
        <v>4093</v>
      </c>
      <c r="E407" s="37">
        <f t="shared" si="65"/>
        <v>23728.335695089176</v>
      </c>
      <c r="F407" s="38">
        <f t="shared" si="66"/>
        <v>0.77886551916113966</v>
      </c>
      <c r="G407" s="39">
        <f t="shared" si="67"/>
        <v>4042.1508458264343</v>
      </c>
      <c r="H407" s="39">
        <f t="shared" si="68"/>
        <v>1291.6374447307571</v>
      </c>
      <c r="I407" s="37">
        <f t="shared" si="69"/>
        <v>5333.7882905571914</v>
      </c>
      <c r="J407" s="40">
        <f t="shared" si="70"/>
        <v>-348.71845299760145</v>
      </c>
      <c r="K407" s="37">
        <f t="shared" si="71"/>
        <v>4985.0698375595903</v>
      </c>
      <c r="L407" s="37">
        <f t="shared" si="72"/>
        <v>21831195.473250583</v>
      </c>
      <c r="M407" s="37">
        <f t="shared" si="73"/>
        <v>20403890.845131405</v>
      </c>
      <c r="N407" s="41">
        <f>'jan-sep'!M407</f>
        <v>15687789.584666992</v>
      </c>
      <c r="O407" s="41">
        <f t="shared" si="74"/>
        <v>4716101.2604644131</v>
      </c>
    </row>
    <row r="408" spans="1:15" s="34" customFormat="1" x14ac:dyDescent="0.2">
      <c r="A408" s="33">
        <v>5033</v>
      </c>
      <c r="B408" s="34" t="s">
        <v>478</v>
      </c>
      <c r="C408" s="36">
        <v>34809549</v>
      </c>
      <c r="D408" s="36">
        <v>834</v>
      </c>
      <c r="E408" s="37">
        <f t="shared" si="65"/>
        <v>41738.068345323743</v>
      </c>
      <c r="F408" s="38">
        <f t="shared" si="66"/>
        <v>1.3700220145356272</v>
      </c>
      <c r="G408" s="39">
        <f t="shared" si="67"/>
        <v>-6763.6887443143059</v>
      </c>
      <c r="H408" s="39">
        <f t="shared" si="68"/>
        <v>0</v>
      </c>
      <c r="I408" s="37">
        <f t="shared" si="69"/>
        <v>-6763.6887443143059</v>
      </c>
      <c r="J408" s="40">
        <f t="shared" si="70"/>
        <v>-348.71845299760145</v>
      </c>
      <c r="K408" s="37">
        <f t="shared" si="71"/>
        <v>-7112.4071973119071</v>
      </c>
      <c r="L408" s="37">
        <f t="shared" si="72"/>
        <v>-5640916.4127581315</v>
      </c>
      <c r="M408" s="37">
        <f t="shared" si="73"/>
        <v>-5931747.6025581304</v>
      </c>
      <c r="N408" s="41">
        <f>'jan-sep'!M408</f>
        <v>-6700679.611731085</v>
      </c>
      <c r="O408" s="41">
        <f t="shared" si="74"/>
        <v>768932.0091729546</v>
      </c>
    </row>
    <row r="409" spans="1:15" s="34" customFormat="1" x14ac:dyDescent="0.2">
      <c r="A409" s="33">
        <v>5034</v>
      </c>
      <c r="B409" s="34" t="s">
        <v>479</v>
      </c>
      <c r="C409" s="36">
        <v>57717247</v>
      </c>
      <c r="D409" s="36">
        <v>2469</v>
      </c>
      <c r="E409" s="37">
        <f t="shared" si="65"/>
        <v>23376.770757391656</v>
      </c>
      <c r="F409" s="38">
        <f t="shared" si="66"/>
        <v>0.76732565343952885</v>
      </c>
      <c r="G409" s="39">
        <f t="shared" si="67"/>
        <v>4253.0898084449464</v>
      </c>
      <c r="H409" s="39">
        <f t="shared" si="68"/>
        <v>1414.6851729248892</v>
      </c>
      <c r="I409" s="37">
        <f t="shared" si="69"/>
        <v>5667.7749813698356</v>
      </c>
      <c r="J409" s="40">
        <f t="shared" si="70"/>
        <v>-348.71845299760145</v>
      </c>
      <c r="K409" s="37">
        <f t="shared" si="71"/>
        <v>5319.0565283722344</v>
      </c>
      <c r="L409" s="37">
        <f t="shared" si="72"/>
        <v>13993736.429002125</v>
      </c>
      <c r="M409" s="37">
        <f t="shared" si="73"/>
        <v>13132750.568551047</v>
      </c>
      <c r="N409" s="41">
        <f>'jan-sep'!M409</f>
        <v>11341338.218224481</v>
      </c>
      <c r="O409" s="41">
        <f t="shared" si="74"/>
        <v>1791412.350326566</v>
      </c>
    </row>
    <row r="410" spans="1:15" s="34" customFormat="1" x14ac:dyDescent="0.2">
      <c r="A410" s="33">
        <v>5035</v>
      </c>
      <c r="B410" s="34" t="s">
        <v>480</v>
      </c>
      <c r="C410" s="36">
        <v>594089966</v>
      </c>
      <c r="D410" s="36">
        <v>23964</v>
      </c>
      <c r="E410" s="37">
        <f t="shared" si="65"/>
        <v>24790.934985812051</v>
      </c>
      <c r="F410" s="38">
        <f t="shared" si="66"/>
        <v>0.813744575107757</v>
      </c>
      <c r="G410" s="39">
        <f t="shared" si="67"/>
        <v>3404.5912713927091</v>
      </c>
      <c r="H410" s="39">
        <f t="shared" si="68"/>
        <v>919.72769297775073</v>
      </c>
      <c r="I410" s="37">
        <f t="shared" si="69"/>
        <v>4324.31896437046</v>
      </c>
      <c r="J410" s="40">
        <f t="shared" si="70"/>
        <v>-348.71845299760145</v>
      </c>
      <c r="K410" s="37">
        <f t="shared" si="71"/>
        <v>3975.6005113728584</v>
      </c>
      <c r="L410" s="37">
        <f t="shared" si="72"/>
        <v>103627979.6621737</v>
      </c>
      <c r="M410" s="37">
        <f t="shared" si="73"/>
        <v>95271290.654539183</v>
      </c>
      <c r="N410" s="41">
        <f>'jan-sep'!M410</f>
        <v>85361349.173909083</v>
      </c>
      <c r="O410" s="41">
        <f t="shared" si="74"/>
        <v>9909941.4806300998</v>
      </c>
    </row>
    <row r="411" spans="1:15" s="34" customFormat="1" x14ac:dyDescent="0.2">
      <c r="A411" s="33">
        <v>5036</v>
      </c>
      <c r="B411" s="34" t="s">
        <v>481</v>
      </c>
      <c r="C411" s="36">
        <v>57447013</v>
      </c>
      <c r="D411" s="36">
        <v>2616</v>
      </c>
      <c r="E411" s="37">
        <f t="shared" si="65"/>
        <v>21959.867354740061</v>
      </c>
      <c r="F411" s="38">
        <f t="shared" si="66"/>
        <v>0.72081682035117134</v>
      </c>
      <c r="G411" s="39">
        <f t="shared" si="67"/>
        <v>5103.2318500359033</v>
      </c>
      <c r="H411" s="39">
        <f t="shared" si="68"/>
        <v>1910.6013638529473</v>
      </c>
      <c r="I411" s="37">
        <f t="shared" si="69"/>
        <v>7013.8332138888509</v>
      </c>
      <c r="J411" s="40">
        <f t="shared" si="70"/>
        <v>-348.71845299760145</v>
      </c>
      <c r="K411" s="37">
        <f t="shared" si="71"/>
        <v>6665.1147608912497</v>
      </c>
      <c r="L411" s="37">
        <f t="shared" si="72"/>
        <v>18348187.687533233</v>
      </c>
      <c r="M411" s="37">
        <f t="shared" si="73"/>
        <v>17435940.214491509</v>
      </c>
      <c r="N411" s="41">
        <f>'jan-sep'!M411</f>
        <v>14842936.8395404</v>
      </c>
      <c r="O411" s="41">
        <f t="shared" si="74"/>
        <v>2593003.3749511093</v>
      </c>
    </row>
    <row r="412" spans="1:15" s="34" customFormat="1" x14ac:dyDescent="0.2">
      <c r="A412" s="33">
        <v>5037</v>
      </c>
      <c r="B412" s="34" t="s">
        <v>482</v>
      </c>
      <c r="C412" s="36">
        <v>487786795</v>
      </c>
      <c r="D412" s="36">
        <v>20115</v>
      </c>
      <c r="E412" s="37">
        <f t="shared" si="65"/>
        <v>24249.902808849118</v>
      </c>
      <c r="F412" s="38">
        <f t="shared" si="66"/>
        <v>0.79598558379846218</v>
      </c>
      <c r="G412" s="39">
        <f t="shared" si="67"/>
        <v>3729.2105775704695</v>
      </c>
      <c r="H412" s="39">
        <f t="shared" si="68"/>
        <v>1109.0889549147776</v>
      </c>
      <c r="I412" s="37">
        <f t="shared" si="69"/>
        <v>4838.2995324852473</v>
      </c>
      <c r="J412" s="40">
        <f t="shared" si="70"/>
        <v>-348.71845299760145</v>
      </c>
      <c r="K412" s="37">
        <f t="shared" si="71"/>
        <v>4489.5810794876461</v>
      </c>
      <c r="L412" s="37">
        <f t="shared" si="72"/>
        <v>97322395.095940754</v>
      </c>
      <c r="M412" s="37">
        <f t="shared" si="73"/>
        <v>90307923.413893998</v>
      </c>
      <c r="N412" s="41">
        <f>'jan-sep'!M412</f>
        <v>79898571.474963754</v>
      </c>
      <c r="O412" s="41">
        <f t="shared" si="74"/>
        <v>10409351.938930243</v>
      </c>
    </row>
    <row r="413" spans="1:15" s="34" customFormat="1" x14ac:dyDescent="0.2">
      <c r="A413" s="33">
        <v>5038</v>
      </c>
      <c r="B413" s="34" t="s">
        <v>483</v>
      </c>
      <c r="C413" s="36">
        <v>333270942</v>
      </c>
      <c r="D413" s="36">
        <v>14943</v>
      </c>
      <c r="E413" s="37">
        <f t="shared" si="65"/>
        <v>22302.813491266814</v>
      </c>
      <c r="F413" s="38">
        <f t="shared" si="66"/>
        <v>0.73207378013556523</v>
      </c>
      <c r="G413" s="39">
        <f t="shared" si="67"/>
        <v>4897.4641681198518</v>
      </c>
      <c r="H413" s="39">
        <f t="shared" si="68"/>
        <v>1790.5702160685839</v>
      </c>
      <c r="I413" s="37">
        <f t="shared" si="69"/>
        <v>6688.034384188436</v>
      </c>
      <c r="J413" s="40">
        <f t="shared" si="70"/>
        <v>-348.71845299760145</v>
      </c>
      <c r="K413" s="37">
        <f t="shared" si="71"/>
        <v>6339.3159311908348</v>
      </c>
      <c r="L413" s="37">
        <f t="shared" si="72"/>
        <v>99939297.802927792</v>
      </c>
      <c r="M413" s="37">
        <f t="shared" si="73"/>
        <v>94728397.959784642</v>
      </c>
      <c r="N413" s="41">
        <f>'jan-sep'!M413</f>
        <v>77399621.284175143</v>
      </c>
      <c r="O413" s="41">
        <f t="shared" si="74"/>
        <v>17328776.675609499</v>
      </c>
    </row>
    <row r="414" spans="1:15" s="34" customFormat="1" x14ac:dyDescent="0.2">
      <c r="A414" s="33">
        <v>5039</v>
      </c>
      <c r="B414" s="34" t="s">
        <v>484</v>
      </c>
      <c r="C414" s="36">
        <v>50079340</v>
      </c>
      <c r="D414" s="36">
        <v>2473</v>
      </c>
      <c r="E414" s="37">
        <f t="shared" si="65"/>
        <v>20250.440760210269</v>
      </c>
      <c r="F414" s="38">
        <f t="shared" si="66"/>
        <v>0.66470612429877796</v>
      </c>
      <c r="G414" s="39">
        <f t="shared" si="67"/>
        <v>6128.887806753778</v>
      </c>
      <c r="H414" s="39">
        <f t="shared" si="68"/>
        <v>2508.9006719383742</v>
      </c>
      <c r="I414" s="37">
        <f t="shared" si="69"/>
        <v>8637.7884786921531</v>
      </c>
      <c r="J414" s="40">
        <f t="shared" si="70"/>
        <v>-348.71845299760145</v>
      </c>
      <c r="K414" s="37">
        <f t="shared" si="71"/>
        <v>8289.0700256945511</v>
      </c>
      <c r="L414" s="37">
        <f t="shared" si="72"/>
        <v>21361250.907805696</v>
      </c>
      <c r="M414" s="37">
        <f t="shared" si="73"/>
        <v>20498870.173542626</v>
      </c>
      <c r="N414" s="41">
        <f>'jan-sep'!M414</f>
        <v>16393379.900777297</v>
      </c>
      <c r="O414" s="41">
        <f t="shared" si="74"/>
        <v>4105490.2727653291</v>
      </c>
    </row>
    <row r="415" spans="1:15" s="34" customFormat="1" x14ac:dyDescent="0.2">
      <c r="A415" s="33">
        <v>5040</v>
      </c>
      <c r="B415" s="34" t="s">
        <v>485</v>
      </c>
      <c r="C415" s="36">
        <v>32016838</v>
      </c>
      <c r="D415" s="36">
        <v>1585</v>
      </c>
      <c r="E415" s="37">
        <f t="shared" si="65"/>
        <v>20199.897791798106</v>
      </c>
      <c r="F415" s="38">
        <f t="shared" si="66"/>
        <v>0.66304708778487564</v>
      </c>
      <c r="G415" s="39">
        <f t="shared" si="67"/>
        <v>6159.2135878010758</v>
      </c>
      <c r="H415" s="39">
        <f t="shared" si="68"/>
        <v>2526.5907108826314</v>
      </c>
      <c r="I415" s="37">
        <f t="shared" si="69"/>
        <v>8685.8042986837063</v>
      </c>
      <c r="J415" s="40">
        <f t="shared" si="70"/>
        <v>-348.71845299760145</v>
      </c>
      <c r="K415" s="37">
        <f t="shared" si="71"/>
        <v>8337.0858456861042</v>
      </c>
      <c r="L415" s="37">
        <f t="shared" si="72"/>
        <v>13766999.813413674</v>
      </c>
      <c r="M415" s="37">
        <f t="shared" si="73"/>
        <v>13214281.065412475</v>
      </c>
      <c r="N415" s="41">
        <f>'jan-sep'!M415</f>
        <v>11029586.674052572</v>
      </c>
      <c r="O415" s="41">
        <f t="shared" si="74"/>
        <v>2184694.3913599029</v>
      </c>
    </row>
    <row r="416" spans="1:15" s="34" customFormat="1" x14ac:dyDescent="0.2">
      <c r="A416" s="33">
        <v>5041</v>
      </c>
      <c r="B416" s="34" t="s">
        <v>486</v>
      </c>
      <c r="C416" s="36">
        <v>42826538</v>
      </c>
      <c r="D416" s="36">
        <v>2094</v>
      </c>
      <c r="E416" s="37">
        <f t="shared" si="65"/>
        <v>20452.023877745942</v>
      </c>
      <c r="F416" s="38">
        <f t="shared" si="66"/>
        <v>0.6713229448592708</v>
      </c>
      <c r="G416" s="39">
        <f t="shared" si="67"/>
        <v>6007.9379362323753</v>
      </c>
      <c r="H416" s="39">
        <f t="shared" si="68"/>
        <v>2438.3465808008891</v>
      </c>
      <c r="I416" s="37">
        <f t="shared" si="69"/>
        <v>8446.2845170332639</v>
      </c>
      <c r="J416" s="40">
        <f t="shared" si="70"/>
        <v>-348.71845299760145</v>
      </c>
      <c r="K416" s="37">
        <f t="shared" si="71"/>
        <v>8097.5660640356627</v>
      </c>
      <c r="L416" s="37">
        <f t="shared" si="72"/>
        <v>17686519.778667655</v>
      </c>
      <c r="M416" s="37">
        <f t="shared" si="73"/>
        <v>16956303.338090677</v>
      </c>
      <c r="N416" s="41">
        <f>'jan-sep'!M416</f>
        <v>12725425.291398166</v>
      </c>
      <c r="O416" s="41">
        <f t="shared" si="74"/>
        <v>4230878.0466925111</v>
      </c>
    </row>
    <row r="417" spans="1:15" s="34" customFormat="1" x14ac:dyDescent="0.2">
      <c r="A417" s="33">
        <v>5042</v>
      </c>
      <c r="B417" s="34" t="s">
        <v>487</v>
      </c>
      <c r="C417" s="36">
        <v>30908810</v>
      </c>
      <c r="D417" s="36">
        <v>1379</v>
      </c>
      <c r="E417" s="37">
        <f t="shared" si="65"/>
        <v>22413.930384336476</v>
      </c>
      <c r="F417" s="38">
        <f t="shared" si="66"/>
        <v>0.73572111207322766</v>
      </c>
      <c r="G417" s="39">
        <f t="shared" si="67"/>
        <v>4830.7940322780541</v>
      </c>
      <c r="H417" s="39">
        <f t="shared" si="68"/>
        <v>1751.679303494202</v>
      </c>
      <c r="I417" s="37">
        <f t="shared" si="69"/>
        <v>6582.4733357722562</v>
      </c>
      <c r="J417" s="40">
        <f t="shared" si="70"/>
        <v>-348.71845299760145</v>
      </c>
      <c r="K417" s="37">
        <f t="shared" si="71"/>
        <v>6233.754882774655</v>
      </c>
      <c r="L417" s="37">
        <f t="shared" si="72"/>
        <v>9077230.7300299406</v>
      </c>
      <c r="M417" s="37">
        <f t="shared" si="73"/>
        <v>8596347.9833462499</v>
      </c>
      <c r="N417" s="41">
        <f>'jan-sep'!M417</f>
        <v>6296751.19758265</v>
      </c>
      <c r="O417" s="41">
        <f t="shared" si="74"/>
        <v>2299596.7857635999</v>
      </c>
    </row>
    <row r="418" spans="1:15" s="34" customFormat="1" x14ac:dyDescent="0.2">
      <c r="A418" s="33">
        <v>5043</v>
      </c>
      <c r="B418" s="34" t="s">
        <v>488</v>
      </c>
      <c r="C418" s="36">
        <v>13320893</v>
      </c>
      <c r="D418" s="36">
        <v>474</v>
      </c>
      <c r="E418" s="37">
        <f t="shared" si="65"/>
        <v>28103.149789029536</v>
      </c>
      <c r="F418" s="38">
        <f t="shared" si="66"/>
        <v>0.92246563904715106</v>
      </c>
      <c r="G418" s="39">
        <f t="shared" si="67"/>
        <v>1417.2623894622186</v>
      </c>
      <c r="H418" s="39">
        <f t="shared" si="68"/>
        <v>0</v>
      </c>
      <c r="I418" s="37">
        <f t="shared" si="69"/>
        <v>1417.2623894622186</v>
      </c>
      <c r="J418" s="40">
        <f t="shared" si="70"/>
        <v>-348.71845299760145</v>
      </c>
      <c r="K418" s="37">
        <f t="shared" si="71"/>
        <v>1068.5439364646172</v>
      </c>
      <c r="L418" s="37">
        <f t="shared" si="72"/>
        <v>671782.37260509166</v>
      </c>
      <c r="M418" s="37">
        <f t="shared" si="73"/>
        <v>506489.82588422857</v>
      </c>
      <c r="N418" s="41">
        <f>'jan-sep'!M418</f>
        <v>1281721.1575084676</v>
      </c>
      <c r="O418" s="41">
        <f t="shared" si="74"/>
        <v>-775231.33162423898</v>
      </c>
    </row>
    <row r="419" spans="1:15" s="34" customFormat="1" x14ac:dyDescent="0.2">
      <c r="A419" s="33">
        <v>5044</v>
      </c>
      <c r="B419" s="34" t="s">
        <v>489</v>
      </c>
      <c r="C419" s="36">
        <v>28953631</v>
      </c>
      <c r="D419" s="36">
        <v>902</v>
      </c>
      <c r="E419" s="37">
        <f t="shared" si="65"/>
        <v>32099.369179600886</v>
      </c>
      <c r="F419" s="38">
        <f t="shared" si="66"/>
        <v>1.0536386606326194</v>
      </c>
      <c r="G419" s="39">
        <f t="shared" si="67"/>
        <v>-980.46924488059153</v>
      </c>
      <c r="H419" s="39">
        <f t="shared" si="68"/>
        <v>0</v>
      </c>
      <c r="I419" s="37">
        <f t="shared" si="69"/>
        <v>-980.46924488059153</v>
      </c>
      <c r="J419" s="40">
        <f t="shared" si="70"/>
        <v>-348.71845299760145</v>
      </c>
      <c r="K419" s="37">
        <f t="shared" si="71"/>
        <v>-1329.1876978781929</v>
      </c>
      <c r="L419" s="37">
        <f t="shared" si="72"/>
        <v>-884383.25888229359</v>
      </c>
      <c r="M419" s="37">
        <f t="shared" si="73"/>
        <v>-1198927.30348613</v>
      </c>
      <c r="N419" s="41">
        <f>'jan-sep'!M419</f>
        <v>-1589024.0433830202</v>
      </c>
      <c r="O419" s="41">
        <f t="shared" si="74"/>
        <v>390096.73989689024</v>
      </c>
    </row>
    <row r="420" spans="1:15" s="34" customFormat="1" x14ac:dyDescent="0.2">
      <c r="A420" s="33">
        <v>5045</v>
      </c>
      <c r="B420" s="34" t="s">
        <v>490</v>
      </c>
      <c r="C420" s="36">
        <v>62323283</v>
      </c>
      <c r="D420" s="36">
        <v>2400</v>
      </c>
      <c r="E420" s="37">
        <f t="shared" si="65"/>
        <v>25968.034583333334</v>
      </c>
      <c r="F420" s="38">
        <f t="shared" si="66"/>
        <v>0.85238202110939643</v>
      </c>
      <c r="G420" s="39">
        <f t="shared" si="67"/>
        <v>2698.3315128799395</v>
      </c>
      <c r="H420" s="39">
        <f t="shared" si="68"/>
        <v>507.74283384530185</v>
      </c>
      <c r="I420" s="37">
        <f t="shared" si="69"/>
        <v>3206.0743467252414</v>
      </c>
      <c r="J420" s="40">
        <f t="shared" si="70"/>
        <v>-348.71845299760145</v>
      </c>
      <c r="K420" s="37">
        <f t="shared" si="71"/>
        <v>2857.3558937276398</v>
      </c>
      <c r="L420" s="37">
        <f t="shared" si="72"/>
        <v>7694578.4321405794</v>
      </c>
      <c r="M420" s="37">
        <f t="shared" si="73"/>
        <v>6857654.1449463358</v>
      </c>
      <c r="N420" s="41">
        <f>'jan-sep'!M420</f>
        <v>4415218.9816884371</v>
      </c>
      <c r="O420" s="41">
        <f t="shared" si="74"/>
        <v>2442435.1632578988</v>
      </c>
    </row>
    <row r="421" spans="1:15" s="34" customFormat="1" x14ac:dyDescent="0.2">
      <c r="A421" s="33">
        <v>5046</v>
      </c>
      <c r="B421" s="34" t="s">
        <v>491</v>
      </c>
      <c r="C421" s="36">
        <v>26025674</v>
      </c>
      <c r="D421" s="36">
        <v>1268</v>
      </c>
      <c r="E421" s="37">
        <f t="shared" si="65"/>
        <v>20524.97949526814</v>
      </c>
      <c r="F421" s="38">
        <f t="shared" si="66"/>
        <v>0.6737176604283408</v>
      </c>
      <c r="G421" s="39">
        <f t="shared" si="67"/>
        <v>5964.1645657190556</v>
      </c>
      <c r="H421" s="39">
        <f t="shared" si="68"/>
        <v>2412.8121146681196</v>
      </c>
      <c r="I421" s="37">
        <f t="shared" si="69"/>
        <v>8376.9766803871753</v>
      </c>
      <c r="J421" s="40">
        <f t="shared" si="70"/>
        <v>-348.71845299760145</v>
      </c>
      <c r="K421" s="37">
        <f t="shared" si="71"/>
        <v>8028.2582273895741</v>
      </c>
      <c r="L421" s="37">
        <f t="shared" si="72"/>
        <v>10622006.430730939</v>
      </c>
      <c r="M421" s="37">
        <f t="shared" si="73"/>
        <v>10179831.432329981</v>
      </c>
      <c r="N421" s="41">
        <f>'jan-sep'!M421</f>
        <v>7333356.2692420576</v>
      </c>
      <c r="O421" s="41">
        <f t="shared" si="74"/>
        <v>2846475.1630879231</v>
      </c>
    </row>
    <row r="422" spans="1:15" s="34" customFormat="1" x14ac:dyDescent="0.2">
      <c r="A422" s="33">
        <v>5047</v>
      </c>
      <c r="B422" s="34" t="s">
        <v>492</v>
      </c>
      <c r="C422" s="36">
        <v>92875806</v>
      </c>
      <c r="D422" s="36">
        <v>3845</v>
      </c>
      <c r="E422" s="37">
        <f t="shared" si="65"/>
        <v>24154.956046814044</v>
      </c>
      <c r="F422" s="38">
        <f t="shared" si="66"/>
        <v>0.79286902475886545</v>
      </c>
      <c r="G422" s="39">
        <f t="shared" si="67"/>
        <v>3786.1786347915131</v>
      </c>
      <c r="H422" s="39">
        <f t="shared" si="68"/>
        <v>1142.3203216270531</v>
      </c>
      <c r="I422" s="37">
        <f t="shared" si="69"/>
        <v>4928.4989564185662</v>
      </c>
      <c r="J422" s="40">
        <f t="shared" si="70"/>
        <v>-348.71845299760145</v>
      </c>
      <c r="K422" s="37">
        <f t="shared" si="71"/>
        <v>4579.780503420965</v>
      </c>
      <c r="L422" s="37">
        <f t="shared" si="72"/>
        <v>18950078.487429388</v>
      </c>
      <c r="M422" s="37">
        <f t="shared" si="73"/>
        <v>17609256.03565361</v>
      </c>
      <c r="N422" s="41">
        <f>'jan-sep'!M422</f>
        <v>15296060.866392527</v>
      </c>
      <c r="O422" s="41">
        <f t="shared" si="74"/>
        <v>2313195.169261083</v>
      </c>
    </row>
    <row r="423" spans="1:15" s="34" customFormat="1" x14ac:dyDescent="0.2">
      <c r="A423" s="33">
        <v>5048</v>
      </c>
      <c r="B423" s="34" t="s">
        <v>493</v>
      </c>
      <c r="C423" s="36">
        <v>12426557</v>
      </c>
      <c r="D423" s="36">
        <v>618</v>
      </c>
      <c r="E423" s="37">
        <f t="shared" si="65"/>
        <v>20107.697411003235</v>
      </c>
      <c r="F423" s="38">
        <f t="shared" si="66"/>
        <v>0.66002067673028519</v>
      </c>
      <c r="G423" s="39">
        <f t="shared" si="67"/>
        <v>6214.533816277999</v>
      </c>
      <c r="H423" s="39">
        <f t="shared" si="68"/>
        <v>2558.8608441608362</v>
      </c>
      <c r="I423" s="37">
        <f t="shared" si="69"/>
        <v>8773.3946604388348</v>
      </c>
      <c r="J423" s="40">
        <f t="shared" si="70"/>
        <v>-348.71845299760145</v>
      </c>
      <c r="K423" s="37">
        <f t="shared" si="71"/>
        <v>8424.6762074412327</v>
      </c>
      <c r="L423" s="37">
        <f t="shared" si="72"/>
        <v>5421957.9001511997</v>
      </c>
      <c r="M423" s="37">
        <f t="shared" si="73"/>
        <v>5206449.8961986816</v>
      </c>
      <c r="N423" s="41">
        <f>'jan-sep'!M423</f>
        <v>4232302.4794097738</v>
      </c>
      <c r="O423" s="41">
        <f t="shared" si="74"/>
        <v>974147.41678890772</v>
      </c>
    </row>
    <row r="424" spans="1:15" s="34" customFormat="1" x14ac:dyDescent="0.2">
      <c r="A424" s="33">
        <v>5049</v>
      </c>
      <c r="B424" s="34" t="s">
        <v>494</v>
      </c>
      <c r="C424" s="36">
        <v>29002607</v>
      </c>
      <c r="D424" s="36">
        <v>1105</v>
      </c>
      <c r="E424" s="37">
        <f t="shared" si="65"/>
        <v>26246.703167420816</v>
      </c>
      <c r="F424" s="38">
        <f t="shared" si="66"/>
        <v>0.86152911655714481</v>
      </c>
      <c r="G424" s="39">
        <f t="shared" si="67"/>
        <v>2531.1303624274506</v>
      </c>
      <c r="H424" s="39">
        <f t="shared" si="68"/>
        <v>410.20882941468335</v>
      </c>
      <c r="I424" s="37">
        <f t="shared" si="69"/>
        <v>2941.3391918421339</v>
      </c>
      <c r="J424" s="40">
        <f t="shared" si="70"/>
        <v>-348.71845299760145</v>
      </c>
      <c r="K424" s="37">
        <f t="shared" si="71"/>
        <v>2592.6207388445323</v>
      </c>
      <c r="L424" s="37">
        <f t="shared" si="72"/>
        <v>3250179.806985558</v>
      </c>
      <c r="M424" s="37">
        <f t="shared" si="73"/>
        <v>2864845.9164232081</v>
      </c>
      <c r="N424" s="41">
        <f>'jan-sep'!M424</f>
        <v>2680766.6677148873</v>
      </c>
      <c r="O424" s="41">
        <f t="shared" si="74"/>
        <v>184079.24870832078</v>
      </c>
    </row>
    <row r="425" spans="1:15" s="34" customFormat="1" x14ac:dyDescent="0.2">
      <c r="A425" s="33">
        <v>5050</v>
      </c>
      <c r="B425" s="34" t="s">
        <v>495</v>
      </c>
      <c r="C425" s="36">
        <v>126024702</v>
      </c>
      <c r="D425" s="36">
        <v>4492</v>
      </c>
      <c r="E425" s="37">
        <f t="shared" si="65"/>
        <v>28055.365538735528</v>
      </c>
      <c r="F425" s="38">
        <f t="shared" si="66"/>
        <v>0.92089715546738315</v>
      </c>
      <c r="G425" s="39">
        <f t="shared" si="67"/>
        <v>1445.9329396386231</v>
      </c>
      <c r="H425" s="39">
        <f t="shared" si="68"/>
        <v>0</v>
      </c>
      <c r="I425" s="37">
        <f t="shared" si="69"/>
        <v>1445.9329396386231</v>
      </c>
      <c r="J425" s="40">
        <f t="shared" si="70"/>
        <v>-348.71845299760145</v>
      </c>
      <c r="K425" s="37">
        <f t="shared" si="71"/>
        <v>1097.2144866410217</v>
      </c>
      <c r="L425" s="37">
        <f t="shared" si="72"/>
        <v>6495130.7648566952</v>
      </c>
      <c r="M425" s="37">
        <f t="shared" si="73"/>
        <v>4928687.4739914695</v>
      </c>
      <c r="N425" s="41">
        <f>'jan-sep'!M425</f>
        <v>5682907.2568101995</v>
      </c>
      <c r="O425" s="41">
        <f t="shared" si="74"/>
        <v>-754219.78281872999</v>
      </c>
    </row>
    <row r="426" spans="1:15" s="34" customFormat="1" x14ac:dyDescent="0.2">
      <c r="A426" s="33">
        <v>5051</v>
      </c>
      <c r="B426" s="34" t="s">
        <v>496</v>
      </c>
      <c r="C426" s="36">
        <v>125027628</v>
      </c>
      <c r="D426" s="36">
        <v>5117</v>
      </c>
      <c r="E426" s="37">
        <f t="shared" si="65"/>
        <v>24433.775258940786</v>
      </c>
      <c r="F426" s="38">
        <f t="shared" si="66"/>
        <v>0.80202106446345123</v>
      </c>
      <c r="G426" s="39">
        <f t="shared" si="67"/>
        <v>3618.887107515468</v>
      </c>
      <c r="H426" s="39">
        <f t="shared" si="68"/>
        <v>1044.7335973826935</v>
      </c>
      <c r="I426" s="37">
        <f t="shared" si="69"/>
        <v>4663.6207048981614</v>
      </c>
      <c r="J426" s="40">
        <f t="shared" si="70"/>
        <v>-348.71845299760145</v>
      </c>
      <c r="K426" s="37">
        <f t="shared" si="71"/>
        <v>4314.9022519005603</v>
      </c>
      <c r="L426" s="37">
        <f t="shared" si="72"/>
        <v>23863747.146963891</v>
      </c>
      <c r="M426" s="37">
        <f t="shared" si="73"/>
        <v>22079354.822975166</v>
      </c>
      <c r="N426" s="41">
        <f>'jan-sep'!M426</f>
        <v>20731421.268187396</v>
      </c>
      <c r="O426" s="41">
        <f t="shared" si="74"/>
        <v>1347933.5547877699</v>
      </c>
    </row>
    <row r="427" spans="1:15" s="34" customFormat="1" x14ac:dyDescent="0.2">
      <c r="A427" s="33">
        <v>5052</v>
      </c>
      <c r="B427" s="34" t="s">
        <v>497</v>
      </c>
      <c r="C427" s="36">
        <v>13558040</v>
      </c>
      <c r="D427" s="36">
        <v>582</v>
      </c>
      <c r="E427" s="37">
        <f t="shared" si="65"/>
        <v>23295.601374570448</v>
      </c>
      <c r="F427" s="38">
        <f t="shared" si="66"/>
        <v>0.76466132694383993</v>
      </c>
      <c r="G427" s="39">
        <f t="shared" si="67"/>
        <v>4301.7914381376713</v>
      </c>
      <c r="H427" s="39">
        <f t="shared" si="68"/>
        <v>1443.0944569123121</v>
      </c>
      <c r="I427" s="37">
        <f t="shared" si="69"/>
        <v>5744.8858950499834</v>
      </c>
      <c r="J427" s="40">
        <f t="shared" si="70"/>
        <v>-348.71845299760145</v>
      </c>
      <c r="K427" s="37">
        <f t="shared" si="71"/>
        <v>5396.1674420523823</v>
      </c>
      <c r="L427" s="37">
        <f t="shared" si="72"/>
        <v>3343523.5909190904</v>
      </c>
      <c r="M427" s="37">
        <f t="shared" si="73"/>
        <v>3140569.4512744863</v>
      </c>
      <c r="N427" s="41">
        <f>'jan-sep'!M427</f>
        <v>2658591.8364344472</v>
      </c>
      <c r="O427" s="41">
        <f t="shared" si="74"/>
        <v>481977.61484003905</v>
      </c>
    </row>
    <row r="428" spans="1:15" s="34" customFormat="1" x14ac:dyDescent="0.2">
      <c r="A428" s="33">
        <v>5053</v>
      </c>
      <c r="B428" s="34" t="s">
        <v>498</v>
      </c>
      <c r="C428" s="36">
        <v>157355570</v>
      </c>
      <c r="D428" s="36">
        <v>6785</v>
      </c>
      <c r="E428" s="37">
        <f t="shared" si="65"/>
        <v>23191.683124539424</v>
      </c>
      <c r="F428" s="38">
        <f t="shared" si="66"/>
        <v>0.76125028527615646</v>
      </c>
      <c r="G428" s="39">
        <f t="shared" si="67"/>
        <v>4364.1423881562851</v>
      </c>
      <c r="H428" s="39">
        <f t="shared" si="68"/>
        <v>1479.4658444231702</v>
      </c>
      <c r="I428" s="37">
        <f t="shared" si="69"/>
        <v>5843.608232579455</v>
      </c>
      <c r="J428" s="40">
        <f t="shared" si="70"/>
        <v>-348.71845299760145</v>
      </c>
      <c r="K428" s="37">
        <f t="shared" si="71"/>
        <v>5494.8897795818539</v>
      </c>
      <c r="L428" s="37">
        <f t="shared" si="72"/>
        <v>39648881.858051606</v>
      </c>
      <c r="M428" s="37">
        <f t="shared" si="73"/>
        <v>37282827.154462881</v>
      </c>
      <c r="N428" s="41">
        <f>'jan-sep'!M428</f>
        <v>29882676.942710876</v>
      </c>
      <c r="O428" s="41">
        <f t="shared" si="74"/>
        <v>7400150.2117520049</v>
      </c>
    </row>
    <row r="429" spans="1:15" s="34" customFormat="1" x14ac:dyDescent="0.2">
      <c r="A429" s="33">
        <v>5054</v>
      </c>
      <c r="B429" s="34" t="s">
        <v>499</v>
      </c>
      <c r="C429" s="36">
        <v>226848523</v>
      </c>
      <c r="D429" s="36">
        <v>10090</v>
      </c>
      <c r="E429" s="37">
        <f t="shared" si="65"/>
        <v>22482.509712586718</v>
      </c>
      <c r="F429" s="38">
        <f t="shared" si="66"/>
        <v>0.7379721791007563</v>
      </c>
      <c r="G429" s="39">
        <f t="shared" si="67"/>
        <v>4789.6464353279089</v>
      </c>
      <c r="H429" s="39">
        <f t="shared" si="68"/>
        <v>1727.6765386066174</v>
      </c>
      <c r="I429" s="37">
        <f t="shared" si="69"/>
        <v>6517.3229739345261</v>
      </c>
      <c r="J429" s="40">
        <f t="shared" si="70"/>
        <v>-348.71845299760145</v>
      </c>
      <c r="K429" s="37">
        <f t="shared" si="71"/>
        <v>6168.6045209369249</v>
      </c>
      <c r="L429" s="37">
        <f t="shared" si="72"/>
        <v>65759788.80699937</v>
      </c>
      <c r="M429" s="37">
        <f t="shared" si="73"/>
        <v>62241219.61625357</v>
      </c>
      <c r="N429" s="41">
        <f>'jan-sep'!M429</f>
        <v>54612080.314473465</v>
      </c>
      <c r="O429" s="41">
        <f t="shared" si="74"/>
        <v>7629139.3017801046</v>
      </c>
    </row>
    <row r="430" spans="1:15" s="34" customFormat="1" x14ac:dyDescent="0.2">
      <c r="A430" s="33"/>
      <c r="C430" s="36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</row>
    <row r="431" spans="1:15" s="34" customFormat="1" x14ac:dyDescent="0.2">
      <c r="A431" s="33"/>
      <c r="C431" s="36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</row>
    <row r="432" spans="1:15" s="34" customFormat="1" x14ac:dyDescent="0.2">
      <c r="A432" s="33"/>
      <c r="C432" s="36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</row>
    <row r="433" spans="1:15" s="34" customFormat="1" x14ac:dyDescent="0.2">
      <c r="A433" s="33"/>
      <c r="C433" s="36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</row>
    <row r="434" spans="1:15" s="34" customFormat="1" x14ac:dyDescent="0.2">
      <c r="A434" s="42"/>
      <c r="C434" s="36"/>
      <c r="D434" s="43"/>
      <c r="E434" s="37"/>
      <c r="F434" s="38"/>
      <c r="G434" s="39"/>
      <c r="H434" s="39"/>
      <c r="I434" s="37"/>
      <c r="J434" s="40"/>
      <c r="K434" s="37"/>
      <c r="M434" s="37"/>
      <c r="N434" s="41"/>
      <c r="O434" s="41"/>
    </row>
    <row r="435" spans="1:15" s="60" customFormat="1" ht="13.5" thickBot="1" x14ac:dyDescent="0.25">
      <c r="A435" s="44"/>
      <c r="B435" s="44" t="s">
        <v>32</v>
      </c>
      <c r="C435" s="45">
        <f>SUM(C8:C434)</f>
        <v>161332376712</v>
      </c>
      <c r="D435" s="46">
        <f>SUM(D8:D433)</f>
        <v>5295619</v>
      </c>
      <c r="E435" s="46">
        <f>(C435)/D435</f>
        <v>30465.253771466567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1846680065.3447051</v>
      </c>
      <c r="M435" s="46">
        <f>SUM(M8:M434)</f>
        <v>-3.9488077163696289E-7</v>
      </c>
      <c r="N435" s="46">
        <f>jan!M435</f>
        <v>6.7986547946929932E-8</v>
      </c>
      <c r="O435" s="46">
        <f t="shared" ref="O435" si="75">M435-N435</f>
        <v>-4.6286731958389282E-7</v>
      </c>
    </row>
    <row r="436" spans="1:15" s="34" customFormat="1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</row>
    <row r="437" spans="1:15" s="34" customFormat="1" x14ac:dyDescent="0.2">
      <c r="A437" s="52" t="s">
        <v>33</v>
      </c>
      <c r="B437" s="52"/>
      <c r="C437" s="52"/>
      <c r="D437" s="53">
        <f>L435</f>
        <v>1846680065.3447051</v>
      </c>
      <c r="E437" s="54" t="s">
        <v>34</v>
      </c>
      <c r="F437" s="55">
        <f>D435</f>
        <v>5295619</v>
      </c>
      <c r="G437" s="54" t="s">
        <v>35</v>
      </c>
      <c r="H437" s="54"/>
      <c r="I437" s="56">
        <f>-L435/D435</f>
        <v>-348.71845299760145</v>
      </c>
      <c r="J437" s="57" t="s">
        <v>36</v>
      </c>
      <c r="M437" s="58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7"/>
  <sheetViews>
    <sheetView workbookViewId="0">
      <pane xSplit="2" ySplit="7" topLeftCell="C395" activePane="bottomRight" state="frozen"/>
      <selection pane="topRight" activeCell="C1" sqref="C1"/>
      <selection pane="bottomLeft" activeCell="A8" sqref="A8"/>
      <selection pane="bottomRight" activeCell="A8" sqref="A8:D429"/>
    </sheetView>
  </sheetViews>
  <sheetFormatPr baseColWidth="10" defaultColWidth="8.7109375" defaultRowHeight="12.75" x14ac:dyDescent="0.2"/>
  <cols>
    <col min="1" max="1" width="6.42578125" style="2" customWidth="1"/>
    <col min="2" max="2" width="14" style="2" bestFit="1" customWidth="1"/>
    <col min="3" max="3" width="14.5703125" style="2" customWidth="1"/>
    <col min="4" max="4" width="12.28515625" style="2" bestFit="1" customWidth="1"/>
    <col min="5" max="6" width="11.42578125" style="2" customWidth="1"/>
    <col min="7" max="8" width="11.42578125" style="61" customWidth="1"/>
    <col min="9" max="9" width="11.42578125" style="2" customWidth="1"/>
    <col min="10" max="10" width="13.5703125" style="62" customWidth="1"/>
    <col min="11" max="11" width="11.42578125" style="2" customWidth="1"/>
    <col min="12" max="12" width="15" style="2" customWidth="1"/>
    <col min="13" max="13" width="16.28515625" style="2" customWidth="1"/>
    <col min="14" max="14" width="12.85546875" style="2" bestFit="1" customWidth="1"/>
    <col min="15" max="15" width="16" style="2" customWidth="1"/>
    <col min="16" max="232" width="11.42578125" style="2" customWidth="1"/>
    <col min="233" max="16384" width="8.7109375" style="2"/>
  </cols>
  <sheetData>
    <row r="1" spans="1:15" ht="22.5" customHeight="1" x14ac:dyDescent="0.2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15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68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15" x14ac:dyDescent="0.2">
      <c r="A3" s="81"/>
      <c r="B3" s="81"/>
      <c r="C3" s="8" t="s">
        <v>53</v>
      </c>
      <c r="D3" s="9" t="s">
        <v>63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2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50</v>
      </c>
      <c r="O4" s="17" t="s">
        <v>55</v>
      </c>
    </row>
    <row r="5" spans="1:15" s="34" customFormat="1" x14ac:dyDescent="0.2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54</v>
      </c>
      <c r="N5" s="27"/>
      <c r="O5" s="27"/>
    </row>
    <row r="6" spans="1:15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15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s="34" customFormat="1" x14ac:dyDescent="0.2">
      <c r="A8" s="33">
        <v>101</v>
      </c>
      <c r="B8" s="34" t="s">
        <v>84</v>
      </c>
      <c r="C8" s="36">
        <v>591748066</v>
      </c>
      <c r="D8" s="36">
        <v>31037</v>
      </c>
      <c r="E8" s="37">
        <f>(C8)/D8</f>
        <v>19065.89122660051</v>
      </c>
      <c r="F8" s="38">
        <f>IF(ISNUMBER(C8),E8/E$435,"")</f>
        <v>0.78786667844614078</v>
      </c>
      <c r="G8" s="39">
        <f>(E$435-E8)*0.6</f>
        <v>3080.0978984871499</v>
      </c>
      <c r="H8" s="39">
        <f>IF(E8&gt;=E$435*0.9,0,IF(E8&lt;0.9*E$435,(E$435*0.9-E8)*0.35))</f>
        <v>949.74520377473573</v>
      </c>
      <c r="I8" s="37">
        <f t="shared" ref="I8" si="1">G8+H8</f>
        <v>4029.8431022618856</v>
      </c>
      <c r="J8" s="40">
        <f>I$437</f>
        <v>-290.15662932885323</v>
      </c>
      <c r="K8" s="37">
        <f t="shared" ref="K8" si="2">I8+J8</f>
        <v>3739.6864729330323</v>
      </c>
      <c r="L8" s="37">
        <f t="shared" ref="L8" si="3">(I8*D8)</f>
        <v>125074240.36490214</v>
      </c>
      <c r="M8" s="37">
        <f t="shared" ref="M8" si="4">(K8*D8)</f>
        <v>116068649.06042252</v>
      </c>
      <c r="N8" s="41">
        <f>'jan-aug'!M8</f>
        <v>92369542.179254025</v>
      </c>
      <c r="O8" s="41">
        <f>M8-N8</f>
        <v>23699106.8811685</v>
      </c>
    </row>
    <row r="9" spans="1:15" s="34" customFormat="1" x14ac:dyDescent="0.2">
      <c r="A9" s="33">
        <v>104</v>
      </c>
      <c r="B9" s="34" t="s">
        <v>85</v>
      </c>
      <c r="C9" s="36">
        <v>663849248</v>
      </c>
      <c r="D9" s="36">
        <v>32588</v>
      </c>
      <c r="E9" s="37">
        <f t="shared" ref="E9:E72" si="5">(C9)/D9</f>
        <v>20370.972382472075</v>
      </c>
      <c r="F9" s="38">
        <f t="shared" ref="F9:F72" si="6">IF(ISNUMBER(C9),E9/E$435,"")</f>
        <v>0.8417970163022912</v>
      </c>
      <c r="G9" s="39">
        <f t="shared" ref="G9:G72" si="7">(E$435-E9)*0.6</f>
        <v>2297.0492049642112</v>
      </c>
      <c r="H9" s="39">
        <f t="shared" ref="H9:H72" si="8">IF(E9&gt;=E$435*0.9,0,IF(E9&lt;0.9*E$435,(E$435*0.9-E9)*0.35))</f>
        <v>492.96679921968803</v>
      </c>
      <c r="I9" s="37">
        <f t="shared" ref="I9:I72" si="9">G9+H9</f>
        <v>2790.016004183899</v>
      </c>
      <c r="J9" s="40">
        <f t="shared" ref="J9:J72" si="10">I$437</f>
        <v>-290.15662932885323</v>
      </c>
      <c r="K9" s="37">
        <f t="shared" ref="K9:K72" si="11">I9+J9</f>
        <v>2499.8593748550456</v>
      </c>
      <c r="L9" s="37">
        <f t="shared" ref="L9:L72" si="12">(I9*D9)</f>
        <v>90921041.544344902</v>
      </c>
      <c r="M9" s="37">
        <f t="shared" ref="M9:M72" si="13">(K9*D9)</f>
        <v>81465417.307776228</v>
      </c>
      <c r="N9" s="41">
        <f>'jan-aug'!M9</f>
        <v>64393429.777645431</v>
      </c>
      <c r="O9" s="41">
        <f t="shared" ref="O9:O72" si="14">M9-N9</f>
        <v>17071987.530130796</v>
      </c>
    </row>
    <row r="10" spans="1:15" s="34" customFormat="1" x14ac:dyDescent="0.2">
      <c r="A10" s="33">
        <v>105</v>
      </c>
      <c r="B10" s="34" t="s">
        <v>86</v>
      </c>
      <c r="C10" s="36">
        <v>1076809663</v>
      </c>
      <c r="D10" s="36">
        <v>55543</v>
      </c>
      <c r="E10" s="37">
        <f t="shared" si="5"/>
        <v>19386.955385917216</v>
      </c>
      <c r="F10" s="38">
        <f t="shared" si="6"/>
        <v>0.80113412814269813</v>
      </c>
      <c r="G10" s="39">
        <f t="shared" si="7"/>
        <v>2887.4594028971264</v>
      </c>
      <c r="H10" s="39">
        <f t="shared" si="8"/>
        <v>837.37274801388878</v>
      </c>
      <c r="I10" s="37">
        <f t="shared" si="9"/>
        <v>3724.8321509110151</v>
      </c>
      <c r="J10" s="40">
        <f t="shared" si="10"/>
        <v>-290.15662932885323</v>
      </c>
      <c r="K10" s="37">
        <f t="shared" si="11"/>
        <v>3434.6755215821618</v>
      </c>
      <c r="L10" s="37">
        <f t="shared" si="12"/>
        <v>206888352.15805051</v>
      </c>
      <c r="M10" s="37">
        <f t="shared" si="13"/>
        <v>190772182.49523801</v>
      </c>
      <c r="N10" s="41">
        <f>'jan-aug'!M10</f>
        <v>147897498.23926628</v>
      </c>
      <c r="O10" s="41">
        <f t="shared" si="14"/>
        <v>42874684.25597173</v>
      </c>
    </row>
    <row r="11" spans="1:15" s="34" customFormat="1" x14ac:dyDescent="0.2">
      <c r="A11" s="33">
        <v>106</v>
      </c>
      <c r="B11" s="34" t="s">
        <v>87</v>
      </c>
      <c r="C11" s="36">
        <v>1648338439</v>
      </c>
      <c r="D11" s="36">
        <v>80977</v>
      </c>
      <c r="E11" s="37">
        <f t="shared" si="5"/>
        <v>20355.637267372218</v>
      </c>
      <c r="F11" s="38">
        <f t="shared" si="6"/>
        <v>0.84116331782716003</v>
      </c>
      <c r="G11" s="39">
        <f t="shared" si="7"/>
        <v>2306.2502740241252</v>
      </c>
      <c r="H11" s="39">
        <f t="shared" si="8"/>
        <v>498.33408950463797</v>
      </c>
      <c r="I11" s="37">
        <f t="shared" si="9"/>
        <v>2804.5843635287633</v>
      </c>
      <c r="J11" s="40">
        <f t="shared" si="10"/>
        <v>-290.15662932885323</v>
      </c>
      <c r="K11" s="37">
        <f t="shared" si="11"/>
        <v>2514.42773419991</v>
      </c>
      <c r="L11" s="37">
        <f t="shared" si="12"/>
        <v>227106828.00546867</v>
      </c>
      <c r="M11" s="37">
        <f t="shared" si="13"/>
        <v>203610814.6323061</v>
      </c>
      <c r="N11" s="41">
        <f>'jan-aug'!M11</f>
        <v>165412377.48774219</v>
      </c>
      <c r="O11" s="41">
        <f t="shared" si="14"/>
        <v>38198437.144563913</v>
      </c>
    </row>
    <row r="12" spans="1:15" s="34" customFormat="1" x14ac:dyDescent="0.2">
      <c r="A12" s="33">
        <v>111</v>
      </c>
      <c r="B12" s="34" t="s">
        <v>88</v>
      </c>
      <c r="C12" s="36">
        <v>116757749</v>
      </c>
      <c r="D12" s="36">
        <v>4540</v>
      </c>
      <c r="E12" s="37">
        <f t="shared" si="5"/>
        <v>25717.565859030838</v>
      </c>
      <c r="F12" s="38">
        <f t="shared" si="6"/>
        <v>1.0627362209433553</v>
      </c>
      <c r="G12" s="39">
        <f t="shared" si="7"/>
        <v>-910.90688097104646</v>
      </c>
      <c r="H12" s="39">
        <f t="shared" si="8"/>
        <v>0</v>
      </c>
      <c r="I12" s="37">
        <f t="shared" si="9"/>
        <v>-910.90688097104646</v>
      </c>
      <c r="J12" s="40">
        <f t="shared" si="10"/>
        <v>-290.15662932885323</v>
      </c>
      <c r="K12" s="37">
        <f t="shared" si="11"/>
        <v>-1201.0635102998997</v>
      </c>
      <c r="L12" s="37">
        <f t="shared" si="12"/>
        <v>-4135517.2396085509</v>
      </c>
      <c r="M12" s="37">
        <f t="shared" si="13"/>
        <v>-5452828.3367615445</v>
      </c>
      <c r="N12" s="41">
        <f>'jan-aug'!M12</f>
        <v>-3929793.3432131093</v>
      </c>
      <c r="O12" s="41">
        <f t="shared" si="14"/>
        <v>-1523034.9935484352</v>
      </c>
    </row>
    <row r="13" spans="1:15" s="34" customFormat="1" x14ac:dyDescent="0.2">
      <c r="A13" s="33">
        <v>118</v>
      </c>
      <c r="B13" s="34" t="s">
        <v>89</v>
      </c>
      <c r="C13" s="36">
        <v>26572408</v>
      </c>
      <c r="D13" s="36">
        <v>1399</v>
      </c>
      <c r="E13" s="37">
        <f t="shared" si="5"/>
        <v>18993.858470335956</v>
      </c>
      <c r="F13" s="38">
        <f t="shared" si="6"/>
        <v>0.78489004295908338</v>
      </c>
      <c r="G13" s="39">
        <f t="shared" si="7"/>
        <v>3123.3175522458828</v>
      </c>
      <c r="H13" s="39">
        <f t="shared" si="8"/>
        <v>974.95666846732979</v>
      </c>
      <c r="I13" s="37">
        <f t="shared" si="9"/>
        <v>4098.2742207132123</v>
      </c>
      <c r="J13" s="40">
        <f t="shared" si="10"/>
        <v>-290.15662932885323</v>
      </c>
      <c r="K13" s="37">
        <f t="shared" si="11"/>
        <v>3808.117591384359</v>
      </c>
      <c r="L13" s="37">
        <f t="shared" si="12"/>
        <v>5733485.6347777843</v>
      </c>
      <c r="M13" s="37">
        <f t="shared" si="13"/>
        <v>5327556.5103467181</v>
      </c>
      <c r="N13" s="41">
        <f>'jan-aug'!M13</f>
        <v>4385779.7726947311</v>
      </c>
      <c r="O13" s="41">
        <f t="shared" si="14"/>
        <v>941776.737651987</v>
      </c>
    </row>
    <row r="14" spans="1:15" s="34" customFormat="1" x14ac:dyDescent="0.2">
      <c r="A14" s="33">
        <v>119</v>
      </c>
      <c r="B14" s="34" t="s">
        <v>90</v>
      </c>
      <c r="C14" s="36">
        <v>68768847</v>
      </c>
      <c r="D14" s="36">
        <v>3567</v>
      </c>
      <c r="E14" s="37">
        <f t="shared" si="5"/>
        <v>19279.183347350714</v>
      </c>
      <c r="F14" s="38">
        <f t="shared" si="6"/>
        <v>0.79668062544274076</v>
      </c>
      <c r="G14" s="39">
        <f t="shared" si="7"/>
        <v>2952.1226260370277</v>
      </c>
      <c r="H14" s="39">
        <f t="shared" si="8"/>
        <v>875.09296151216438</v>
      </c>
      <c r="I14" s="37">
        <f t="shared" si="9"/>
        <v>3827.2155875491922</v>
      </c>
      <c r="J14" s="40">
        <f t="shared" si="10"/>
        <v>-290.15662932885323</v>
      </c>
      <c r="K14" s="37">
        <f t="shared" si="11"/>
        <v>3537.0589582203388</v>
      </c>
      <c r="L14" s="37">
        <f t="shared" si="12"/>
        <v>13651678.000787968</v>
      </c>
      <c r="M14" s="37">
        <f t="shared" si="13"/>
        <v>12616689.303971948</v>
      </c>
      <c r="N14" s="41">
        <f>'jan-aug'!M14</f>
        <v>9808280.9681573324</v>
      </c>
      <c r="O14" s="41">
        <f t="shared" si="14"/>
        <v>2808408.3358146157</v>
      </c>
    </row>
    <row r="15" spans="1:15" s="34" customFormat="1" x14ac:dyDescent="0.2">
      <c r="A15" s="33">
        <v>121</v>
      </c>
      <c r="B15" s="34" t="s">
        <v>91</v>
      </c>
      <c r="C15" s="36">
        <v>14699698</v>
      </c>
      <c r="D15" s="36">
        <v>682</v>
      </c>
      <c r="E15" s="37">
        <f t="shared" si="5"/>
        <v>21553.809384164222</v>
      </c>
      <c r="F15" s="38">
        <f t="shared" si="6"/>
        <v>0.8906758150214501</v>
      </c>
      <c r="G15" s="39">
        <f t="shared" si="7"/>
        <v>1587.3470039489227</v>
      </c>
      <c r="H15" s="39">
        <f t="shared" si="8"/>
        <v>78.973848627436553</v>
      </c>
      <c r="I15" s="37">
        <f t="shared" si="9"/>
        <v>1666.3208525763594</v>
      </c>
      <c r="J15" s="40">
        <f t="shared" si="10"/>
        <v>-290.15662932885323</v>
      </c>
      <c r="K15" s="37">
        <f t="shared" si="11"/>
        <v>1376.164223247506</v>
      </c>
      <c r="L15" s="37">
        <f t="shared" si="12"/>
        <v>1136430.8214570771</v>
      </c>
      <c r="M15" s="37">
        <f t="shared" si="13"/>
        <v>938544.00025479915</v>
      </c>
      <c r="N15" s="41">
        <f>'jan-aug'!M15</f>
        <v>654416.46134939836</v>
      </c>
      <c r="O15" s="41">
        <f t="shared" si="14"/>
        <v>284127.53890540078</v>
      </c>
    </row>
    <row r="16" spans="1:15" s="34" customFormat="1" x14ac:dyDescent="0.2">
      <c r="A16" s="33">
        <v>122</v>
      </c>
      <c r="B16" s="34" t="s">
        <v>92</v>
      </c>
      <c r="C16" s="36">
        <v>106570976</v>
      </c>
      <c r="D16" s="36">
        <v>5337</v>
      </c>
      <c r="E16" s="37">
        <f t="shared" si="5"/>
        <v>19968.329773280868</v>
      </c>
      <c r="F16" s="38">
        <f t="shared" si="6"/>
        <v>0.82515847098940442</v>
      </c>
      <c r="G16" s="39">
        <f t="shared" si="7"/>
        <v>2538.6347704789355</v>
      </c>
      <c r="H16" s="39">
        <f t="shared" si="8"/>
        <v>633.89171243661053</v>
      </c>
      <c r="I16" s="37">
        <f t="shared" si="9"/>
        <v>3172.5264829155458</v>
      </c>
      <c r="J16" s="40">
        <f t="shared" si="10"/>
        <v>-290.15662932885323</v>
      </c>
      <c r="K16" s="37">
        <f t="shared" si="11"/>
        <v>2882.3698535866924</v>
      </c>
      <c r="L16" s="37">
        <f t="shared" si="12"/>
        <v>16931773.839320268</v>
      </c>
      <c r="M16" s="37">
        <f t="shared" si="13"/>
        <v>15383207.908592178</v>
      </c>
      <c r="N16" s="41">
        <f>'jan-aug'!M16</f>
        <v>12282123.860808993</v>
      </c>
      <c r="O16" s="41">
        <f t="shared" si="14"/>
        <v>3101084.0477831848</v>
      </c>
    </row>
    <row r="17" spans="1:15" s="34" customFormat="1" x14ac:dyDescent="0.2">
      <c r="A17" s="33">
        <v>123</v>
      </c>
      <c r="B17" s="34" t="s">
        <v>93</v>
      </c>
      <c r="C17" s="36">
        <v>125425972</v>
      </c>
      <c r="D17" s="36">
        <v>5853</v>
      </c>
      <c r="E17" s="37">
        <f t="shared" si="5"/>
        <v>21429.34768494789</v>
      </c>
      <c r="F17" s="38">
        <f t="shared" si="6"/>
        <v>0.88553263947356264</v>
      </c>
      <c r="G17" s="39">
        <f t="shared" si="7"/>
        <v>1662.0240234787218</v>
      </c>
      <c r="H17" s="39">
        <f t="shared" si="8"/>
        <v>122.53544335315273</v>
      </c>
      <c r="I17" s="37">
        <f t="shared" si="9"/>
        <v>1784.5594668318745</v>
      </c>
      <c r="J17" s="40">
        <f t="shared" si="10"/>
        <v>-290.15662932885323</v>
      </c>
      <c r="K17" s="37">
        <f t="shared" si="11"/>
        <v>1494.4028375030211</v>
      </c>
      <c r="L17" s="37">
        <f t="shared" si="12"/>
        <v>10445026.559366962</v>
      </c>
      <c r="M17" s="37">
        <f t="shared" si="13"/>
        <v>8746739.8079051822</v>
      </c>
      <c r="N17" s="41">
        <f>'jan-aug'!M17</f>
        <v>6561837.8664633874</v>
      </c>
      <c r="O17" s="41">
        <f t="shared" si="14"/>
        <v>2184901.9414417949</v>
      </c>
    </row>
    <row r="18" spans="1:15" s="34" customFormat="1" x14ac:dyDescent="0.2">
      <c r="A18" s="33">
        <v>124</v>
      </c>
      <c r="B18" s="34" t="s">
        <v>94</v>
      </c>
      <c r="C18" s="36">
        <v>323702770</v>
      </c>
      <c r="D18" s="36">
        <v>15810</v>
      </c>
      <c r="E18" s="37">
        <f t="shared" si="5"/>
        <v>20474.558507273876</v>
      </c>
      <c r="F18" s="38">
        <f t="shared" si="6"/>
        <v>0.84607754298267202</v>
      </c>
      <c r="G18" s="39">
        <f t="shared" si="7"/>
        <v>2234.8975300831303</v>
      </c>
      <c r="H18" s="39">
        <f t="shared" si="8"/>
        <v>456.71165553905774</v>
      </c>
      <c r="I18" s="37">
        <f t="shared" si="9"/>
        <v>2691.6091856221879</v>
      </c>
      <c r="J18" s="40">
        <f t="shared" si="10"/>
        <v>-290.15662932885323</v>
      </c>
      <c r="K18" s="37">
        <f t="shared" si="11"/>
        <v>2401.4525562933345</v>
      </c>
      <c r="L18" s="37">
        <f t="shared" si="12"/>
        <v>42554341.224686787</v>
      </c>
      <c r="M18" s="37">
        <f t="shared" si="13"/>
        <v>37966964.914997615</v>
      </c>
      <c r="N18" s="41">
        <f>'jan-aug'!M18</f>
        <v>24366916.476736046</v>
      </c>
      <c r="O18" s="41">
        <f t="shared" si="14"/>
        <v>13600048.438261569</v>
      </c>
    </row>
    <row r="19" spans="1:15" s="34" customFormat="1" x14ac:dyDescent="0.2">
      <c r="A19" s="33">
        <v>125</v>
      </c>
      <c r="B19" s="34" t="s">
        <v>95</v>
      </c>
      <c r="C19" s="36">
        <v>223496084</v>
      </c>
      <c r="D19" s="36">
        <v>11414</v>
      </c>
      <c r="E19" s="37">
        <f t="shared" si="5"/>
        <v>19580.872963027861</v>
      </c>
      <c r="F19" s="38">
        <f t="shared" si="6"/>
        <v>0.8091474539062129</v>
      </c>
      <c r="G19" s="39">
        <f t="shared" si="7"/>
        <v>2771.1088566307394</v>
      </c>
      <c r="H19" s="39">
        <f t="shared" si="8"/>
        <v>769.50159602516283</v>
      </c>
      <c r="I19" s="37">
        <f t="shared" si="9"/>
        <v>3540.610452655902</v>
      </c>
      <c r="J19" s="40">
        <f t="shared" si="10"/>
        <v>-290.15662932885323</v>
      </c>
      <c r="K19" s="37">
        <f t="shared" si="11"/>
        <v>3250.4538233270487</v>
      </c>
      <c r="L19" s="37">
        <f t="shared" si="12"/>
        <v>40412527.706614465</v>
      </c>
      <c r="M19" s="37">
        <f t="shared" si="13"/>
        <v>37100679.939454935</v>
      </c>
      <c r="N19" s="41">
        <f>'jan-aug'!M19</f>
        <v>28632667.007246371</v>
      </c>
      <c r="O19" s="41">
        <f t="shared" si="14"/>
        <v>8468012.9322085641</v>
      </c>
    </row>
    <row r="20" spans="1:15" s="34" customFormat="1" x14ac:dyDescent="0.2">
      <c r="A20" s="33">
        <v>127</v>
      </c>
      <c r="B20" s="34" t="s">
        <v>96</v>
      </c>
      <c r="C20" s="36">
        <v>73310101</v>
      </c>
      <c r="D20" s="36">
        <v>3831</v>
      </c>
      <c r="E20" s="37">
        <f t="shared" si="5"/>
        <v>19136.022187418428</v>
      </c>
      <c r="F20" s="38">
        <f t="shared" si="6"/>
        <v>0.7907647253561515</v>
      </c>
      <c r="G20" s="39">
        <f t="shared" si="7"/>
        <v>3038.019321996399</v>
      </c>
      <c r="H20" s="39">
        <f t="shared" si="8"/>
        <v>925.19936748846442</v>
      </c>
      <c r="I20" s="37">
        <f t="shared" si="9"/>
        <v>3963.2186894848633</v>
      </c>
      <c r="J20" s="40">
        <f t="shared" si="10"/>
        <v>-290.15662932885323</v>
      </c>
      <c r="K20" s="37">
        <f t="shared" si="11"/>
        <v>3673.0620601560099</v>
      </c>
      <c r="L20" s="37">
        <f t="shared" si="12"/>
        <v>15183090.79941651</v>
      </c>
      <c r="M20" s="37">
        <f t="shared" si="13"/>
        <v>14071500.752457675</v>
      </c>
      <c r="N20" s="41">
        <f>'jan-aug'!M20</f>
        <v>10116909.833840972</v>
      </c>
      <c r="O20" s="41">
        <f t="shared" si="14"/>
        <v>3954590.9186167028</v>
      </c>
    </row>
    <row r="21" spans="1:15" s="34" customFormat="1" x14ac:dyDescent="0.2">
      <c r="A21" s="33">
        <v>128</v>
      </c>
      <c r="B21" s="34" t="s">
        <v>97</v>
      </c>
      <c r="C21" s="36">
        <v>157807170</v>
      </c>
      <c r="D21" s="36">
        <v>8202</v>
      </c>
      <c r="E21" s="37">
        <f t="shared" si="5"/>
        <v>19240.08412582297</v>
      </c>
      <c r="F21" s="38">
        <f t="shared" si="6"/>
        <v>0.79506491425312087</v>
      </c>
      <c r="G21" s="39">
        <f t="shared" si="7"/>
        <v>2975.582158953674</v>
      </c>
      <c r="H21" s="39">
        <f t="shared" si="8"/>
        <v>888.77768904687468</v>
      </c>
      <c r="I21" s="37">
        <f t="shared" si="9"/>
        <v>3864.3598480005485</v>
      </c>
      <c r="J21" s="40">
        <f t="shared" si="10"/>
        <v>-290.15662932885323</v>
      </c>
      <c r="K21" s="37">
        <f t="shared" si="11"/>
        <v>3574.2032186716951</v>
      </c>
      <c r="L21" s="37">
        <f t="shared" si="12"/>
        <v>31695479.473300498</v>
      </c>
      <c r="M21" s="37">
        <f t="shared" si="13"/>
        <v>29315614.799545243</v>
      </c>
      <c r="N21" s="41">
        <f>'jan-aug'!M21</f>
        <v>23692941.274762116</v>
      </c>
      <c r="O21" s="41">
        <f t="shared" si="14"/>
        <v>5622673.524783127</v>
      </c>
    </row>
    <row r="22" spans="1:15" s="34" customFormat="1" x14ac:dyDescent="0.2">
      <c r="A22" s="33">
        <v>135</v>
      </c>
      <c r="B22" s="34" t="s">
        <v>98</v>
      </c>
      <c r="C22" s="36">
        <v>157505124</v>
      </c>
      <c r="D22" s="36">
        <v>7465</v>
      </c>
      <c r="E22" s="37">
        <f t="shared" si="5"/>
        <v>21099.14588077696</v>
      </c>
      <c r="F22" s="38">
        <f t="shared" si="6"/>
        <v>0.87188759159318308</v>
      </c>
      <c r="G22" s="39">
        <f t="shared" si="7"/>
        <v>1860.1451059812803</v>
      </c>
      <c r="H22" s="39">
        <f t="shared" si="8"/>
        <v>238.10607481297845</v>
      </c>
      <c r="I22" s="37">
        <f t="shared" si="9"/>
        <v>2098.2511807942587</v>
      </c>
      <c r="J22" s="40">
        <f t="shared" si="10"/>
        <v>-290.15662932885323</v>
      </c>
      <c r="K22" s="37">
        <f t="shared" si="11"/>
        <v>1808.0945514654054</v>
      </c>
      <c r="L22" s="37">
        <f t="shared" si="12"/>
        <v>15663445.064629141</v>
      </c>
      <c r="M22" s="37">
        <f t="shared" si="13"/>
        <v>13497425.826689251</v>
      </c>
      <c r="N22" s="41">
        <f>'jan-aug'!M22</f>
        <v>11146426.220561957</v>
      </c>
      <c r="O22" s="41">
        <f t="shared" si="14"/>
        <v>2350999.6061272938</v>
      </c>
    </row>
    <row r="23" spans="1:15" s="34" customFormat="1" x14ac:dyDescent="0.2">
      <c r="A23" s="33">
        <v>136</v>
      </c>
      <c r="B23" s="34" t="s">
        <v>99</v>
      </c>
      <c r="C23" s="36">
        <v>356240069</v>
      </c>
      <c r="D23" s="36">
        <v>16083</v>
      </c>
      <c r="E23" s="37">
        <f t="shared" si="5"/>
        <v>22150.100665298763</v>
      </c>
      <c r="F23" s="38">
        <f t="shared" si="6"/>
        <v>0.91531657403293598</v>
      </c>
      <c r="G23" s="39">
        <f t="shared" si="7"/>
        <v>1229.572235268198</v>
      </c>
      <c r="H23" s="39">
        <f t="shared" si="8"/>
        <v>0</v>
      </c>
      <c r="I23" s="37">
        <f t="shared" si="9"/>
        <v>1229.572235268198</v>
      </c>
      <c r="J23" s="40">
        <f t="shared" si="10"/>
        <v>-290.15662932885323</v>
      </c>
      <c r="K23" s="37">
        <f t="shared" si="11"/>
        <v>939.4156059393448</v>
      </c>
      <c r="L23" s="37">
        <f t="shared" si="12"/>
        <v>19775210.259818427</v>
      </c>
      <c r="M23" s="37">
        <f t="shared" si="13"/>
        <v>15108621.190322483</v>
      </c>
      <c r="N23" s="41">
        <f>'jan-aug'!M23</f>
        <v>11882304.571740858</v>
      </c>
      <c r="O23" s="41">
        <f t="shared" si="14"/>
        <v>3226316.6185816247</v>
      </c>
    </row>
    <row r="24" spans="1:15" s="34" customFormat="1" x14ac:dyDescent="0.2">
      <c r="A24" s="33">
        <v>137</v>
      </c>
      <c r="B24" s="34" t="s">
        <v>100</v>
      </c>
      <c r="C24" s="36">
        <v>113522177</v>
      </c>
      <c r="D24" s="36">
        <v>5471</v>
      </c>
      <c r="E24" s="37">
        <f t="shared" si="5"/>
        <v>20749.803874977151</v>
      </c>
      <c r="F24" s="38">
        <f t="shared" si="6"/>
        <v>0.85745160627888506</v>
      </c>
      <c r="G24" s="39">
        <f t="shared" si="7"/>
        <v>2069.7503094611652</v>
      </c>
      <c r="H24" s="39">
        <f t="shared" si="8"/>
        <v>360.37577684291136</v>
      </c>
      <c r="I24" s="37">
        <f t="shared" si="9"/>
        <v>2430.1260863040766</v>
      </c>
      <c r="J24" s="40">
        <f t="shared" si="10"/>
        <v>-290.15662932885323</v>
      </c>
      <c r="K24" s="37">
        <f t="shared" si="11"/>
        <v>2139.9694569752232</v>
      </c>
      <c r="L24" s="37">
        <f t="shared" si="12"/>
        <v>13295219.818169603</v>
      </c>
      <c r="M24" s="37">
        <f t="shared" si="13"/>
        <v>11707772.899111446</v>
      </c>
      <c r="N24" s="41">
        <f>'jan-aug'!M24</f>
        <v>10906913.697936296</v>
      </c>
      <c r="O24" s="41">
        <f t="shared" si="14"/>
        <v>800859.20117514953</v>
      </c>
    </row>
    <row r="25" spans="1:15" s="34" customFormat="1" x14ac:dyDescent="0.2">
      <c r="A25" s="33">
        <v>138</v>
      </c>
      <c r="B25" s="34" t="s">
        <v>101</v>
      </c>
      <c r="C25" s="36">
        <v>115944308</v>
      </c>
      <c r="D25" s="36">
        <v>5621</v>
      </c>
      <c r="E25" s="37">
        <f t="shared" si="5"/>
        <v>20626.989503647037</v>
      </c>
      <c r="F25" s="38">
        <f t="shared" si="6"/>
        <v>0.85237650385354935</v>
      </c>
      <c r="G25" s="39">
        <f t="shared" si="7"/>
        <v>2143.4389322592338</v>
      </c>
      <c r="H25" s="39">
        <f t="shared" si="8"/>
        <v>403.36080680845134</v>
      </c>
      <c r="I25" s="37">
        <f t="shared" si="9"/>
        <v>2546.7997390676851</v>
      </c>
      <c r="J25" s="40">
        <f t="shared" si="10"/>
        <v>-290.15662932885323</v>
      </c>
      <c r="K25" s="37">
        <f t="shared" si="11"/>
        <v>2256.6431097388318</v>
      </c>
      <c r="L25" s="37">
        <f t="shared" si="12"/>
        <v>14315561.333299458</v>
      </c>
      <c r="M25" s="37">
        <f t="shared" si="13"/>
        <v>12684590.919841973</v>
      </c>
      <c r="N25" s="41">
        <f>'jan-aug'!M25</f>
        <v>9549303.1193474531</v>
      </c>
      <c r="O25" s="41">
        <f t="shared" si="14"/>
        <v>3135287.80049452</v>
      </c>
    </row>
    <row r="26" spans="1:15" s="34" customFormat="1" x14ac:dyDescent="0.2">
      <c r="A26" s="33">
        <v>211</v>
      </c>
      <c r="B26" s="34" t="s">
        <v>102</v>
      </c>
      <c r="C26" s="36">
        <v>425385807</v>
      </c>
      <c r="D26" s="36">
        <v>17486</v>
      </c>
      <c r="E26" s="37">
        <f t="shared" si="5"/>
        <v>24327.222177742195</v>
      </c>
      <c r="F26" s="38">
        <f t="shared" si="6"/>
        <v>1.0052825490925914</v>
      </c>
      <c r="G26" s="39">
        <f t="shared" si="7"/>
        <v>-76.700672197860698</v>
      </c>
      <c r="H26" s="39">
        <f t="shared" si="8"/>
        <v>0</v>
      </c>
      <c r="I26" s="37">
        <f t="shared" si="9"/>
        <v>-76.700672197860698</v>
      </c>
      <c r="J26" s="40">
        <f t="shared" si="10"/>
        <v>-290.15662932885323</v>
      </c>
      <c r="K26" s="37">
        <f t="shared" si="11"/>
        <v>-366.85730152671391</v>
      </c>
      <c r="L26" s="37">
        <f t="shared" si="12"/>
        <v>-1341187.9540517922</v>
      </c>
      <c r="M26" s="37">
        <f t="shared" si="13"/>
        <v>-6414866.7744961195</v>
      </c>
      <c r="N26" s="41">
        <f>'jan-aug'!M26</f>
        <v>-4046897.5811067075</v>
      </c>
      <c r="O26" s="41">
        <f t="shared" si="14"/>
        <v>-2367969.193389412</v>
      </c>
    </row>
    <row r="27" spans="1:15" s="34" customFormat="1" x14ac:dyDescent="0.2">
      <c r="A27" s="33">
        <v>213</v>
      </c>
      <c r="B27" s="34" t="s">
        <v>103</v>
      </c>
      <c r="C27" s="36">
        <v>784053714</v>
      </c>
      <c r="D27" s="36">
        <v>30880</v>
      </c>
      <c r="E27" s="37">
        <f t="shared" si="5"/>
        <v>25390.340479274611</v>
      </c>
      <c r="F27" s="38">
        <f t="shared" si="6"/>
        <v>1.0492141689192609</v>
      </c>
      <c r="G27" s="39">
        <f t="shared" si="7"/>
        <v>-714.5716531173108</v>
      </c>
      <c r="H27" s="39">
        <f t="shared" si="8"/>
        <v>0</v>
      </c>
      <c r="I27" s="37">
        <f t="shared" si="9"/>
        <v>-714.5716531173108</v>
      </c>
      <c r="J27" s="40">
        <f t="shared" si="10"/>
        <v>-290.15662932885323</v>
      </c>
      <c r="K27" s="37">
        <f t="shared" si="11"/>
        <v>-1004.728282446164</v>
      </c>
      <c r="L27" s="37">
        <f t="shared" si="12"/>
        <v>-22065972.648262557</v>
      </c>
      <c r="M27" s="37">
        <f t="shared" si="13"/>
        <v>-31026009.361937545</v>
      </c>
      <c r="N27" s="41">
        <f>'jan-aug'!M27</f>
        <v>-22119416.522119097</v>
      </c>
      <c r="O27" s="41">
        <f t="shared" si="14"/>
        <v>-8906592.8398184478</v>
      </c>
    </row>
    <row r="28" spans="1:15" s="34" customFormat="1" x14ac:dyDescent="0.2">
      <c r="A28" s="33">
        <v>214</v>
      </c>
      <c r="B28" s="34" t="s">
        <v>104</v>
      </c>
      <c r="C28" s="36">
        <v>452529338</v>
      </c>
      <c r="D28" s="36">
        <v>20084</v>
      </c>
      <c r="E28" s="37">
        <f t="shared" si="5"/>
        <v>22531.833200557659</v>
      </c>
      <c r="F28" s="38">
        <f t="shared" si="6"/>
        <v>0.9310910448423384</v>
      </c>
      <c r="G28" s="39">
        <f t="shared" si="7"/>
        <v>1000.5327141128604</v>
      </c>
      <c r="H28" s="39">
        <f t="shared" si="8"/>
        <v>0</v>
      </c>
      <c r="I28" s="37">
        <f t="shared" si="9"/>
        <v>1000.5327141128604</v>
      </c>
      <c r="J28" s="40">
        <f t="shared" si="10"/>
        <v>-290.15662932885323</v>
      </c>
      <c r="K28" s="37">
        <f t="shared" si="11"/>
        <v>710.37608478400716</v>
      </c>
      <c r="L28" s="37">
        <f t="shared" si="12"/>
        <v>20094699.030242689</v>
      </c>
      <c r="M28" s="37">
        <f t="shared" si="13"/>
        <v>14267193.286801999</v>
      </c>
      <c r="N28" s="41">
        <f>'jan-aug'!M28</f>
        <v>11863279.768217618</v>
      </c>
      <c r="O28" s="41">
        <f t="shared" si="14"/>
        <v>2403913.5185843818</v>
      </c>
    </row>
    <row r="29" spans="1:15" s="34" customFormat="1" x14ac:dyDescent="0.2">
      <c r="A29" s="33">
        <v>215</v>
      </c>
      <c r="B29" s="34" t="s">
        <v>105</v>
      </c>
      <c r="C29" s="36">
        <v>462819627</v>
      </c>
      <c r="D29" s="36">
        <v>15735</v>
      </c>
      <c r="E29" s="37">
        <f t="shared" si="5"/>
        <v>29413.38589132507</v>
      </c>
      <c r="F29" s="38">
        <f t="shared" si="6"/>
        <v>1.2154599209986581</v>
      </c>
      <c r="G29" s="39">
        <f t="shared" si="7"/>
        <v>-3128.3989003475858</v>
      </c>
      <c r="H29" s="39">
        <f t="shared" si="8"/>
        <v>0</v>
      </c>
      <c r="I29" s="37">
        <f t="shared" si="9"/>
        <v>-3128.3989003475858</v>
      </c>
      <c r="J29" s="40">
        <f t="shared" si="10"/>
        <v>-290.15662932885323</v>
      </c>
      <c r="K29" s="37">
        <f t="shared" si="11"/>
        <v>-3418.5555296764392</v>
      </c>
      <c r="L29" s="37">
        <f t="shared" si="12"/>
        <v>-49225356.696969263</v>
      </c>
      <c r="M29" s="37">
        <f t="shared" si="13"/>
        <v>-53790971.259458773</v>
      </c>
      <c r="N29" s="41">
        <f>'jan-aug'!M29</f>
        <v>-40165167.778515033</v>
      </c>
      <c r="O29" s="41">
        <f t="shared" si="14"/>
        <v>-13625803.480943739</v>
      </c>
    </row>
    <row r="30" spans="1:15" s="34" customFormat="1" x14ac:dyDescent="0.2">
      <c r="A30" s="33">
        <v>216</v>
      </c>
      <c r="B30" s="34" t="s">
        <v>106</v>
      </c>
      <c r="C30" s="36">
        <v>486082641</v>
      </c>
      <c r="D30" s="36">
        <v>19287</v>
      </c>
      <c r="E30" s="37">
        <f t="shared" si="5"/>
        <v>25202.604915227872</v>
      </c>
      <c r="F30" s="38">
        <f t="shared" si="6"/>
        <v>1.0414563047043768</v>
      </c>
      <c r="G30" s="39">
        <f t="shared" si="7"/>
        <v>-601.93031468926711</v>
      </c>
      <c r="H30" s="39">
        <f t="shared" si="8"/>
        <v>0</v>
      </c>
      <c r="I30" s="37">
        <f t="shared" si="9"/>
        <v>-601.93031468926711</v>
      </c>
      <c r="J30" s="40">
        <f t="shared" si="10"/>
        <v>-290.15662932885323</v>
      </c>
      <c r="K30" s="37">
        <f t="shared" si="11"/>
        <v>-892.08694401812033</v>
      </c>
      <c r="L30" s="37">
        <f t="shared" si="12"/>
        <v>-11609429.979411894</v>
      </c>
      <c r="M30" s="37">
        <f t="shared" si="13"/>
        <v>-17205680.889277488</v>
      </c>
      <c r="N30" s="41">
        <f>'jan-aug'!M30</f>
        <v>-11743942.810385743</v>
      </c>
      <c r="O30" s="41">
        <f t="shared" si="14"/>
        <v>-5461738.0788917448</v>
      </c>
    </row>
    <row r="31" spans="1:15" s="34" customFormat="1" x14ac:dyDescent="0.2">
      <c r="A31" s="33">
        <v>217</v>
      </c>
      <c r="B31" s="34" t="s">
        <v>107</v>
      </c>
      <c r="C31" s="36">
        <v>805041326</v>
      </c>
      <c r="D31" s="36">
        <v>27178</v>
      </c>
      <c r="E31" s="37">
        <f t="shared" si="5"/>
        <v>29621.06578850541</v>
      </c>
      <c r="F31" s="38">
        <f t="shared" si="6"/>
        <v>1.2240419520627619</v>
      </c>
      <c r="G31" s="39">
        <f t="shared" si="7"/>
        <v>-3253.0068386557896</v>
      </c>
      <c r="H31" s="39">
        <f t="shared" si="8"/>
        <v>0</v>
      </c>
      <c r="I31" s="37">
        <f t="shared" si="9"/>
        <v>-3253.0068386557896</v>
      </c>
      <c r="J31" s="40">
        <f t="shared" si="10"/>
        <v>-290.15662932885323</v>
      </c>
      <c r="K31" s="37">
        <f t="shared" si="11"/>
        <v>-3543.1634679846429</v>
      </c>
      <c r="L31" s="37">
        <f t="shared" si="12"/>
        <v>-88410219.860987052</v>
      </c>
      <c r="M31" s="37">
        <f t="shared" si="13"/>
        <v>-96296096.732886627</v>
      </c>
      <c r="N31" s="41">
        <f>'jan-aug'!M31</f>
        <v>-74013539.0101863</v>
      </c>
      <c r="O31" s="41">
        <f t="shared" si="14"/>
        <v>-22282557.722700328</v>
      </c>
    </row>
    <row r="32" spans="1:15" s="34" customFormat="1" x14ac:dyDescent="0.2">
      <c r="A32" s="33">
        <v>219</v>
      </c>
      <c r="B32" s="34" t="s">
        <v>108</v>
      </c>
      <c r="C32" s="36">
        <v>4920357530</v>
      </c>
      <c r="D32" s="36">
        <v>125454</v>
      </c>
      <c r="E32" s="37">
        <f t="shared" si="5"/>
        <v>39220.411704688573</v>
      </c>
      <c r="F32" s="38">
        <f t="shared" si="6"/>
        <v>1.6207191748766074</v>
      </c>
      <c r="G32" s="39">
        <f t="shared" si="7"/>
        <v>-9012.6143883656878</v>
      </c>
      <c r="H32" s="39">
        <f t="shared" si="8"/>
        <v>0</v>
      </c>
      <c r="I32" s="37">
        <f t="shared" si="9"/>
        <v>-9012.6143883656878</v>
      </c>
      <c r="J32" s="40">
        <f t="shared" si="10"/>
        <v>-290.15662932885323</v>
      </c>
      <c r="K32" s="37">
        <f t="shared" si="11"/>
        <v>-9302.7710176945402</v>
      </c>
      <c r="L32" s="37">
        <f t="shared" si="12"/>
        <v>-1130668525.478029</v>
      </c>
      <c r="M32" s="37">
        <f t="shared" si="13"/>
        <v>-1167069835.2538509</v>
      </c>
      <c r="N32" s="41">
        <f>'jan-aug'!M32</f>
        <v>-898756686.43274403</v>
      </c>
      <c r="O32" s="41">
        <f t="shared" si="14"/>
        <v>-268313148.82110691</v>
      </c>
    </row>
    <row r="33" spans="1:15" s="34" customFormat="1" x14ac:dyDescent="0.2">
      <c r="A33" s="33">
        <v>220</v>
      </c>
      <c r="B33" s="34" t="s">
        <v>109</v>
      </c>
      <c r="C33" s="36">
        <v>2249979771</v>
      </c>
      <c r="D33" s="36">
        <v>60926</v>
      </c>
      <c r="E33" s="37">
        <f t="shared" si="5"/>
        <v>36929.714259921871</v>
      </c>
      <c r="F33" s="38">
        <f t="shared" si="6"/>
        <v>1.5260598607284486</v>
      </c>
      <c r="G33" s="39">
        <f t="shared" si="7"/>
        <v>-7638.1959215056668</v>
      </c>
      <c r="H33" s="39">
        <f t="shared" si="8"/>
        <v>0</v>
      </c>
      <c r="I33" s="37">
        <f t="shared" si="9"/>
        <v>-7638.1959215056668</v>
      </c>
      <c r="J33" s="40">
        <f t="shared" si="10"/>
        <v>-290.15662932885323</v>
      </c>
      <c r="K33" s="37">
        <f t="shared" si="11"/>
        <v>-7928.3525508345201</v>
      </c>
      <c r="L33" s="37">
        <f t="shared" si="12"/>
        <v>-465364724.71365428</v>
      </c>
      <c r="M33" s="37">
        <f t="shared" si="13"/>
        <v>-483042807.51214397</v>
      </c>
      <c r="N33" s="41">
        <f>'jan-aug'!M33</f>
        <v>-363784429.28709286</v>
      </c>
      <c r="O33" s="41">
        <f t="shared" si="14"/>
        <v>-119258378.22505111</v>
      </c>
    </row>
    <row r="34" spans="1:15" s="34" customFormat="1" x14ac:dyDescent="0.2">
      <c r="A34" s="33">
        <v>221</v>
      </c>
      <c r="B34" s="34" t="s">
        <v>110</v>
      </c>
      <c r="C34" s="36">
        <v>317052870</v>
      </c>
      <c r="D34" s="36">
        <v>16390</v>
      </c>
      <c r="E34" s="37">
        <f t="shared" si="5"/>
        <v>19344.287370347774</v>
      </c>
      <c r="F34" s="38">
        <f t="shared" si="6"/>
        <v>0.79937094239370554</v>
      </c>
      <c r="G34" s="39">
        <f t="shared" si="7"/>
        <v>2913.0602122387913</v>
      </c>
      <c r="H34" s="39">
        <f t="shared" si="8"/>
        <v>852.30655346319327</v>
      </c>
      <c r="I34" s="37">
        <f t="shared" si="9"/>
        <v>3765.3667657019846</v>
      </c>
      <c r="J34" s="40">
        <f t="shared" si="10"/>
        <v>-290.15662932885323</v>
      </c>
      <c r="K34" s="37">
        <f t="shared" si="11"/>
        <v>3475.2101363731313</v>
      </c>
      <c r="L34" s="37">
        <f t="shared" si="12"/>
        <v>61714361.289855525</v>
      </c>
      <c r="M34" s="37">
        <f t="shared" si="13"/>
        <v>56958694.135155618</v>
      </c>
      <c r="N34" s="41">
        <f>'jan-aug'!M34</f>
        <v>45797357.369525842</v>
      </c>
      <c r="O34" s="41">
        <f t="shared" si="14"/>
        <v>11161336.765629776</v>
      </c>
    </row>
    <row r="35" spans="1:15" s="34" customFormat="1" x14ac:dyDescent="0.2">
      <c r="A35" s="33">
        <v>226</v>
      </c>
      <c r="B35" s="34" t="s">
        <v>111</v>
      </c>
      <c r="C35" s="36">
        <v>432208497</v>
      </c>
      <c r="D35" s="36">
        <v>17980</v>
      </c>
      <c r="E35" s="37">
        <f t="shared" si="5"/>
        <v>24038.292380422692</v>
      </c>
      <c r="F35" s="38">
        <f t="shared" si="6"/>
        <v>0.99334299919100399</v>
      </c>
      <c r="G35" s="39">
        <f t="shared" si="7"/>
        <v>96.657206193840821</v>
      </c>
      <c r="H35" s="39">
        <f t="shared" si="8"/>
        <v>0</v>
      </c>
      <c r="I35" s="37">
        <f t="shared" si="9"/>
        <v>96.657206193840821</v>
      </c>
      <c r="J35" s="40">
        <f t="shared" si="10"/>
        <v>-290.15662932885323</v>
      </c>
      <c r="K35" s="37">
        <f t="shared" si="11"/>
        <v>-193.49942313501242</v>
      </c>
      <c r="L35" s="37">
        <f t="shared" si="12"/>
        <v>1737896.567365258</v>
      </c>
      <c r="M35" s="37">
        <f t="shared" si="13"/>
        <v>-3479119.6279675234</v>
      </c>
      <c r="N35" s="41">
        <f>'jan-aug'!M35</f>
        <v>-2743602.4367779125</v>
      </c>
      <c r="O35" s="41">
        <f t="shared" si="14"/>
        <v>-735517.19118961086</v>
      </c>
    </row>
    <row r="36" spans="1:15" s="34" customFormat="1" x14ac:dyDescent="0.2">
      <c r="A36" s="33">
        <v>227</v>
      </c>
      <c r="B36" s="34" t="s">
        <v>112</v>
      </c>
      <c r="C36" s="36">
        <v>282679994</v>
      </c>
      <c r="D36" s="36">
        <v>11663</v>
      </c>
      <c r="E36" s="37">
        <f t="shared" si="5"/>
        <v>24237.331218382922</v>
      </c>
      <c r="F36" s="38">
        <f t="shared" si="6"/>
        <v>1.0015679526579953</v>
      </c>
      <c r="G36" s="39">
        <f t="shared" si="7"/>
        <v>-22.766096582297177</v>
      </c>
      <c r="H36" s="39">
        <f t="shared" si="8"/>
        <v>0</v>
      </c>
      <c r="I36" s="37">
        <f t="shared" si="9"/>
        <v>-22.766096582297177</v>
      </c>
      <c r="J36" s="40">
        <f t="shared" si="10"/>
        <v>-290.15662932885323</v>
      </c>
      <c r="K36" s="37">
        <f t="shared" si="11"/>
        <v>-312.92272591115039</v>
      </c>
      <c r="L36" s="37">
        <f t="shared" si="12"/>
        <v>-265520.98443933198</v>
      </c>
      <c r="M36" s="37">
        <f t="shared" si="13"/>
        <v>-3649617.752301747</v>
      </c>
      <c r="N36" s="41">
        <f>'jan-aug'!M36</f>
        <v>-3188559.1090957108</v>
      </c>
      <c r="O36" s="41">
        <f t="shared" si="14"/>
        <v>-461058.64320603618</v>
      </c>
    </row>
    <row r="37" spans="1:15" s="34" customFormat="1" x14ac:dyDescent="0.2">
      <c r="A37" s="33">
        <v>228</v>
      </c>
      <c r="B37" s="34" t="s">
        <v>113</v>
      </c>
      <c r="C37" s="36">
        <v>427487486</v>
      </c>
      <c r="D37" s="36">
        <v>17874</v>
      </c>
      <c r="E37" s="37">
        <f t="shared" si="5"/>
        <v>23916.72183059192</v>
      </c>
      <c r="F37" s="38">
        <f t="shared" si="6"/>
        <v>0.98831929564871124</v>
      </c>
      <c r="G37" s="39">
        <f t="shared" si="7"/>
        <v>169.59953609230433</v>
      </c>
      <c r="H37" s="39">
        <f t="shared" si="8"/>
        <v>0</v>
      </c>
      <c r="I37" s="37">
        <f t="shared" si="9"/>
        <v>169.59953609230433</v>
      </c>
      <c r="J37" s="40">
        <f t="shared" si="10"/>
        <v>-290.15662932885323</v>
      </c>
      <c r="K37" s="37">
        <f t="shared" si="11"/>
        <v>-120.55709323654889</v>
      </c>
      <c r="L37" s="37">
        <f t="shared" si="12"/>
        <v>3031422.1081138477</v>
      </c>
      <c r="M37" s="37">
        <f t="shared" si="13"/>
        <v>-2154837.4845100748</v>
      </c>
      <c r="N37" s="41">
        <f>'jan-aug'!M37</f>
        <v>-752571.37220069009</v>
      </c>
      <c r="O37" s="41">
        <f t="shared" si="14"/>
        <v>-1402266.1123093846</v>
      </c>
    </row>
    <row r="38" spans="1:15" s="34" customFormat="1" x14ac:dyDescent="0.2">
      <c r="A38" s="33">
        <v>229</v>
      </c>
      <c r="B38" s="34" t="s">
        <v>114</v>
      </c>
      <c r="C38" s="36">
        <v>235208302</v>
      </c>
      <c r="D38" s="36">
        <v>10945</v>
      </c>
      <c r="E38" s="37">
        <f t="shared" si="5"/>
        <v>21490.023024211969</v>
      </c>
      <c r="F38" s="38">
        <f t="shared" si="6"/>
        <v>0.88803994833426181</v>
      </c>
      <c r="G38" s="39">
        <f t="shared" si="7"/>
        <v>1625.6188199202747</v>
      </c>
      <c r="H38" s="39">
        <f t="shared" si="8"/>
        <v>101.29907461072526</v>
      </c>
      <c r="I38" s="37">
        <f t="shared" si="9"/>
        <v>1726.917894531</v>
      </c>
      <c r="J38" s="40">
        <f t="shared" si="10"/>
        <v>-290.15662932885323</v>
      </c>
      <c r="K38" s="37">
        <f t="shared" si="11"/>
        <v>1436.7612652021467</v>
      </c>
      <c r="L38" s="37">
        <f t="shared" si="12"/>
        <v>18901116.355641793</v>
      </c>
      <c r="M38" s="37">
        <f t="shared" si="13"/>
        <v>15725352.047637494</v>
      </c>
      <c r="N38" s="41">
        <f>'jan-aug'!M38</f>
        <v>11565729.62730081</v>
      </c>
      <c r="O38" s="41">
        <f t="shared" si="14"/>
        <v>4159622.4203366842</v>
      </c>
    </row>
    <row r="39" spans="1:15" s="34" customFormat="1" x14ac:dyDescent="0.2">
      <c r="A39" s="33">
        <v>230</v>
      </c>
      <c r="B39" s="34" t="s">
        <v>115</v>
      </c>
      <c r="C39" s="36">
        <v>987856353</v>
      </c>
      <c r="D39" s="36">
        <v>38670</v>
      </c>
      <c r="E39" s="37">
        <f t="shared" si="5"/>
        <v>25545.806904577192</v>
      </c>
      <c r="F39" s="38">
        <f t="shared" si="6"/>
        <v>1.0556385639112007</v>
      </c>
      <c r="G39" s="39">
        <f t="shared" si="7"/>
        <v>-807.8515082988589</v>
      </c>
      <c r="H39" s="39">
        <f t="shared" si="8"/>
        <v>0</v>
      </c>
      <c r="I39" s="37">
        <f t="shared" si="9"/>
        <v>-807.8515082988589</v>
      </c>
      <c r="J39" s="40">
        <f t="shared" si="10"/>
        <v>-290.15662932885323</v>
      </c>
      <c r="K39" s="37">
        <f t="shared" si="11"/>
        <v>-1098.0081376277121</v>
      </c>
      <c r="L39" s="37">
        <f t="shared" si="12"/>
        <v>-31239617.825916875</v>
      </c>
      <c r="M39" s="37">
        <f t="shared" si="13"/>
        <v>-42459974.682063632</v>
      </c>
      <c r="N39" s="41">
        <f>'jan-aug'!M39</f>
        <v>-31337279.400011193</v>
      </c>
      <c r="O39" s="41">
        <f t="shared" si="14"/>
        <v>-11122695.282052439</v>
      </c>
    </row>
    <row r="40" spans="1:15" s="34" customFormat="1" x14ac:dyDescent="0.2">
      <c r="A40" s="33">
        <v>231</v>
      </c>
      <c r="B40" s="34" t="s">
        <v>116</v>
      </c>
      <c r="C40" s="36">
        <v>1352985244</v>
      </c>
      <c r="D40" s="36">
        <v>54178</v>
      </c>
      <c r="E40" s="37">
        <f t="shared" si="5"/>
        <v>24972.964007530732</v>
      </c>
      <c r="F40" s="38">
        <f t="shared" si="6"/>
        <v>1.0319667709064353</v>
      </c>
      <c r="G40" s="39">
        <f t="shared" si="7"/>
        <v>-464.14577007098342</v>
      </c>
      <c r="H40" s="39">
        <f t="shared" si="8"/>
        <v>0</v>
      </c>
      <c r="I40" s="37">
        <f t="shared" si="9"/>
        <v>-464.14577007098342</v>
      </c>
      <c r="J40" s="40">
        <f t="shared" si="10"/>
        <v>-290.15662932885323</v>
      </c>
      <c r="K40" s="37">
        <f t="shared" si="11"/>
        <v>-754.30239939983664</v>
      </c>
      <c r="L40" s="37">
        <f t="shared" si="12"/>
        <v>-25146489.530905738</v>
      </c>
      <c r="M40" s="37">
        <f t="shared" si="13"/>
        <v>-40866595.394684352</v>
      </c>
      <c r="N40" s="41">
        <f>'jan-aug'!M40</f>
        <v>-31034837.621365584</v>
      </c>
      <c r="O40" s="41">
        <f t="shared" si="14"/>
        <v>-9831757.7733187675</v>
      </c>
    </row>
    <row r="41" spans="1:15" s="34" customFormat="1" x14ac:dyDescent="0.2">
      <c r="A41" s="33">
        <v>233</v>
      </c>
      <c r="B41" s="34" t="s">
        <v>117</v>
      </c>
      <c r="C41" s="36">
        <v>609244495</v>
      </c>
      <c r="D41" s="36">
        <v>23545</v>
      </c>
      <c r="E41" s="37">
        <f t="shared" si="5"/>
        <v>25875.748354215331</v>
      </c>
      <c r="F41" s="38">
        <f t="shared" si="6"/>
        <v>1.0692728530676092</v>
      </c>
      <c r="G41" s="39">
        <f t="shared" si="7"/>
        <v>-1005.8163780817426</v>
      </c>
      <c r="H41" s="39">
        <f t="shared" si="8"/>
        <v>0</v>
      </c>
      <c r="I41" s="37">
        <f t="shared" si="9"/>
        <v>-1005.8163780817426</v>
      </c>
      <c r="J41" s="40">
        <f t="shared" si="10"/>
        <v>-290.15662932885323</v>
      </c>
      <c r="K41" s="37">
        <f t="shared" si="11"/>
        <v>-1295.973007410596</v>
      </c>
      <c r="L41" s="37">
        <f t="shared" si="12"/>
        <v>-23681946.62193463</v>
      </c>
      <c r="M41" s="37">
        <f t="shared" si="13"/>
        <v>-30513684.459482484</v>
      </c>
      <c r="N41" s="41">
        <f>'jan-aug'!M41</f>
        <v>-23377746.227082066</v>
      </c>
      <c r="O41" s="41">
        <f t="shared" si="14"/>
        <v>-7135938.2324004173</v>
      </c>
    </row>
    <row r="42" spans="1:15" s="34" customFormat="1" x14ac:dyDescent="0.2">
      <c r="A42" s="33">
        <v>234</v>
      </c>
      <c r="B42" s="34" t="s">
        <v>118</v>
      </c>
      <c r="C42" s="36">
        <v>180715085</v>
      </c>
      <c r="D42" s="36">
        <v>6704</v>
      </c>
      <c r="E42" s="37">
        <f t="shared" si="5"/>
        <v>26956.307428400956</v>
      </c>
      <c r="F42" s="38">
        <f t="shared" si="6"/>
        <v>1.1139251842135927</v>
      </c>
      <c r="G42" s="39">
        <f t="shared" si="7"/>
        <v>-1654.1518225931177</v>
      </c>
      <c r="H42" s="39">
        <f t="shared" si="8"/>
        <v>0</v>
      </c>
      <c r="I42" s="37">
        <f t="shared" si="9"/>
        <v>-1654.1518225931177</v>
      </c>
      <c r="J42" s="40">
        <f t="shared" si="10"/>
        <v>-290.15662932885323</v>
      </c>
      <c r="K42" s="37">
        <f t="shared" si="11"/>
        <v>-1944.308451921971</v>
      </c>
      <c r="L42" s="37">
        <f t="shared" si="12"/>
        <v>-11089433.81866426</v>
      </c>
      <c r="M42" s="37">
        <f t="shared" si="13"/>
        <v>-13034643.861684894</v>
      </c>
      <c r="N42" s="41">
        <f>'jan-aug'!M42</f>
        <v>-9663203.8502424359</v>
      </c>
      <c r="O42" s="41">
        <f t="shared" si="14"/>
        <v>-3371440.0114424583</v>
      </c>
    </row>
    <row r="43" spans="1:15" s="34" customFormat="1" x14ac:dyDescent="0.2">
      <c r="A43" s="33">
        <v>235</v>
      </c>
      <c r="B43" s="34" t="s">
        <v>119</v>
      </c>
      <c r="C43" s="36">
        <v>841388258</v>
      </c>
      <c r="D43" s="36">
        <v>36576</v>
      </c>
      <c r="E43" s="37">
        <f t="shared" si="5"/>
        <v>23003.834700349955</v>
      </c>
      <c r="F43" s="38">
        <f t="shared" si="6"/>
        <v>0.95059573253006191</v>
      </c>
      <c r="G43" s="39">
        <f t="shared" si="7"/>
        <v>717.33181423748317</v>
      </c>
      <c r="H43" s="39">
        <f t="shared" si="8"/>
        <v>0</v>
      </c>
      <c r="I43" s="37">
        <f t="shared" si="9"/>
        <v>717.33181423748317</v>
      </c>
      <c r="J43" s="40">
        <f t="shared" si="10"/>
        <v>-290.15662932885323</v>
      </c>
      <c r="K43" s="37">
        <f t="shared" si="11"/>
        <v>427.17518490862994</v>
      </c>
      <c r="L43" s="37">
        <f t="shared" si="12"/>
        <v>26237128.437550183</v>
      </c>
      <c r="M43" s="37">
        <f t="shared" si="13"/>
        <v>15624359.56321805</v>
      </c>
      <c r="N43" s="41">
        <f>'jan-aug'!M43</f>
        <v>12884602.309655774</v>
      </c>
      <c r="O43" s="41">
        <f t="shared" si="14"/>
        <v>2739757.2535622753</v>
      </c>
    </row>
    <row r="44" spans="1:15" s="34" customFormat="1" x14ac:dyDescent="0.2">
      <c r="A44" s="33">
        <v>236</v>
      </c>
      <c r="B44" s="34" t="s">
        <v>120</v>
      </c>
      <c r="C44" s="36">
        <v>437480262</v>
      </c>
      <c r="D44" s="36">
        <v>21681</v>
      </c>
      <c r="E44" s="37">
        <f t="shared" si="5"/>
        <v>20178.048152760482</v>
      </c>
      <c r="F44" s="38">
        <f t="shared" si="6"/>
        <v>0.83382473899051335</v>
      </c>
      <c r="G44" s="39">
        <f t="shared" si="7"/>
        <v>2412.8037427911663</v>
      </c>
      <c r="H44" s="39">
        <f t="shared" si="8"/>
        <v>560.49027961874538</v>
      </c>
      <c r="I44" s="37">
        <f t="shared" si="9"/>
        <v>2973.2940224099116</v>
      </c>
      <c r="J44" s="40">
        <f t="shared" si="10"/>
        <v>-290.15662932885323</v>
      </c>
      <c r="K44" s="37">
        <f t="shared" si="11"/>
        <v>2683.1373930810582</v>
      </c>
      <c r="L44" s="37">
        <f t="shared" si="12"/>
        <v>64463987.69986929</v>
      </c>
      <c r="M44" s="37">
        <f t="shared" si="13"/>
        <v>58173101.819390424</v>
      </c>
      <c r="N44" s="41">
        <f>'jan-aug'!M44</f>
        <v>48043780.481768765</v>
      </c>
      <c r="O44" s="41">
        <f t="shared" si="14"/>
        <v>10129321.337621659</v>
      </c>
    </row>
    <row r="45" spans="1:15" s="34" customFormat="1" x14ac:dyDescent="0.2">
      <c r="A45" s="33">
        <v>237</v>
      </c>
      <c r="B45" s="34" t="s">
        <v>121</v>
      </c>
      <c r="C45" s="36">
        <v>487471067</v>
      </c>
      <c r="D45" s="36">
        <v>24647</v>
      </c>
      <c r="E45" s="37">
        <f t="shared" si="5"/>
        <v>19778.109587373718</v>
      </c>
      <c r="F45" s="38">
        <f t="shared" si="6"/>
        <v>0.81729793385201743</v>
      </c>
      <c r="G45" s="39">
        <f t="shared" si="7"/>
        <v>2652.7668820232252</v>
      </c>
      <c r="H45" s="39">
        <f t="shared" si="8"/>
        <v>700.46877750411306</v>
      </c>
      <c r="I45" s="37">
        <f t="shared" si="9"/>
        <v>3353.2356595273382</v>
      </c>
      <c r="J45" s="40">
        <f t="shared" si="10"/>
        <v>-290.15662932885323</v>
      </c>
      <c r="K45" s="37">
        <f t="shared" si="11"/>
        <v>3063.0790301984848</v>
      </c>
      <c r="L45" s="37">
        <f t="shared" si="12"/>
        <v>82647199.300370306</v>
      </c>
      <c r="M45" s="37">
        <f t="shared" si="13"/>
        <v>75495708.857302055</v>
      </c>
      <c r="N45" s="41">
        <f>'jan-aug'!M45</f>
        <v>61024033.087138705</v>
      </c>
      <c r="O45" s="41">
        <f t="shared" si="14"/>
        <v>14471675.77016335</v>
      </c>
    </row>
    <row r="46" spans="1:15" s="34" customFormat="1" x14ac:dyDescent="0.2">
      <c r="A46" s="33">
        <v>238</v>
      </c>
      <c r="B46" s="34" t="s">
        <v>122</v>
      </c>
      <c r="C46" s="36">
        <v>275303412</v>
      </c>
      <c r="D46" s="36">
        <v>13240</v>
      </c>
      <c r="E46" s="37">
        <f t="shared" si="5"/>
        <v>20793.309063444111</v>
      </c>
      <c r="F46" s="38">
        <f t="shared" si="6"/>
        <v>0.85924938682453378</v>
      </c>
      <c r="G46" s="39">
        <f t="shared" si="7"/>
        <v>2043.6471963809897</v>
      </c>
      <c r="H46" s="39">
        <f t="shared" si="8"/>
        <v>345.14896087947562</v>
      </c>
      <c r="I46" s="37">
        <f t="shared" si="9"/>
        <v>2388.7961572604654</v>
      </c>
      <c r="J46" s="40">
        <f t="shared" si="10"/>
        <v>-290.15662932885323</v>
      </c>
      <c r="K46" s="37">
        <f t="shared" si="11"/>
        <v>2098.6395279316121</v>
      </c>
      <c r="L46" s="37">
        <f t="shared" si="12"/>
        <v>31627661.122128561</v>
      </c>
      <c r="M46" s="37">
        <f t="shared" si="13"/>
        <v>27785987.349814545</v>
      </c>
      <c r="N46" s="41">
        <f>'jan-aug'!M46</f>
        <v>23510165.569891535</v>
      </c>
      <c r="O46" s="41">
        <f t="shared" si="14"/>
        <v>4275821.7799230106</v>
      </c>
    </row>
    <row r="47" spans="1:15" s="34" customFormat="1" x14ac:dyDescent="0.2">
      <c r="A47" s="33">
        <v>239</v>
      </c>
      <c r="B47" s="34" t="s">
        <v>123</v>
      </c>
      <c r="C47" s="36">
        <v>51801822</v>
      </c>
      <c r="D47" s="36">
        <v>2903</v>
      </c>
      <c r="E47" s="37">
        <f t="shared" si="5"/>
        <v>17844.23768515329</v>
      </c>
      <c r="F47" s="38">
        <f t="shared" si="6"/>
        <v>0.73738384989789452</v>
      </c>
      <c r="G47" s="39">
        <f t="shared" si="7"/>
        <v>3813.0900233554821</v>
      </c>
      <c r="H47" s="39">
        <f t="shared" si="8"/>
        <v>1377.3239432812627</v>
      </c>
      <c r="I47" s="37">
        <f t="shared" si="9"/>
        <v>5190.4139666367446</v>
      </c>
      <c r="J47" s="40">
        <f t="shared" si="10"/>
        <v>-290.15662932885323</v>
      </c>
      <c r="K47" s="37">
        <f t="shared" si="11"/>
        <v>4900.2573373078912</v>
      </c>
      <c r="L47" s="37">
        <f t="shared" si="12"/>
        <v>15067771.74514647</v>
      </c>
      <c r="M47" s="37">
        <f t="shared" si="13"/>
        <v>14225447.050204808</v>
      </c>
      <c r="N47" s="41">
        <f>'jan-aug'!M47</f>
        <v>11008484.895377273</v>
      </c>
      <c r="O47" s="41">
        <f t="shared" si="14"/>
        <v>3216962.1548275352</v>
      </c>
    </row>
    <row r="48" spans="1:15" s="34" customFormat="1" x14ac:dyDescent="0.2">
      <c r="A48" s="33">
        <v>301</v>
      </c>
      <c r="B48" s="34" t="s">
        <v>124</v>
      </c>
      <c r="C48" s="36">
        <v>22121377296</v>
      </c>
      <c r="D48" s="36">
        <v>673469</v>
      </c>
      <c r="E48" s="37">
        <f t="shared" si="5"/>
        <v>32846.912472585966</v>
      </c>
      <c r="F48" s="38">
        <f t="shared" si="6"/>
        <v>1.357344774467262</v>
      </c>
      <c r="G48" s="39">
        <f t="shared" si="7"/>
        <v>-5188.5148491041227</v>
      </c>
      <c r="H48" s="39">
        <f t="shared" si="8"/>
        <v>0</v>
      </c>
      <c r="I48" s="37">
        <f t="shared" si="9"/>
        <v>-5188.5148491041227</v>
      </c>
      <c r="J48" s="40">
        <f t="shared" si="10"/>
        <v>-290.15662932885323</v>
      </c>
      <c r="K48" s="37">
        <f t="shared" si="11"/>
        <v>-5478.6714784329761</v>
      </c>
      <c r="L48" s="37">
        <f t="shared" si="12"/>
        <v>-3494303906.9113045</v>
      </c>
      <c r="M48" s="37">
        <f t="shared" si="13"/>
        <v>-3689715401.9087782</v>
      </c>
      <c r="N48" s="41">
        <f>'jan-aug'!M48</f>
        <v>-2792715593.7543149</v>
      </c>
      <c r="O48" s="41">
        <f t="shared" si="14"/>
        <v>-896999808.15446329</v>
      </c>
    </row>
    <row r="49" spans="1:15" s="34" customFormat="1" x14ac:dyDescent="0.2">
      <c r="A49" s="33">
        <v>402</v>
      </c>
      <c r="B49" s="34" t="s">
        <v>125</v>
      </c>
      <c r="C49" s="36">
        <v>359505798</v>
      </c>
      <c r="D49" s="36">
        <v>17934</v>
      </c>
      <c r="E49" s="37">
        <f t="shared" si="5"/>
        <v>20046.046503847439</v>
      </c>
      <c r="F49" s="38">
        <f t="shared" si="6"/>
        <v>0.82836998739026113</v>
      </c>
      <c r="G49" s="39">
        <f t="shared" si="7"/>
        <v>2492.0047321389925</v>
      </c>
      <c r="H49" s="39">
        <f t="shared" si="8"/>
        <v>606.69085673831046</v>
      </c>
      <c r="I49" s="37">
        <f t="shared" si="9"/>
        <v>3098.6955888773027</v>
      </c>
      <c r="J49" s="40">
        <f t="shared" si="10"/>
        <v>-290.15662932885323</v>
      </c>
      <c r="K49" s="37">
        <f t="shared" si="11"/>
        <v>2808.5389595484494</v>
      </c>
      <c r="L49" s="37">
        <f t="shared" si="12"/>
        <v>55572006.690925546</v>
      </c>
      <c r="M49" s="37">
        <f t="shared" si="13"/>
        <v>50368337.700541891</v>
      </c>
      <c r="N49" s="41">
        <f>'jan-aug'!M49</f>
        <v>40336802.727918021</v>
      </c>
      <c r="O49" s="41">
        <f t="shared" si="14"/>
        <v>10031534.97262387</v>
      </c>
    </row>
    <row r="50" spans="1:15" s="34" customFormat="1" x14ac:dyDescent="0.2">
      <c r="A50" s="33">
        <v>403</v>
      </c>
      <c r="B50" s="34" t="s">
        <v>126</v>
      </c>
      <c r="C50" s="36">
        <v>692721159</v>
      </c>
      <c r="D50" s="36">
        <v>30930</v>
      </c>
      <c r="E50" s="37">
        <f t="shared" si="5"/>
        <v>22396.41639185257</v>
      </c>
      <c r="F50" s="38">
        <f t="shared" si="6"/>
        <v>0.9254951673660522</v>
      </c>
      <c r="G50" s="39">
        <f t="shared" si="7"/>
        <v>1081.782799335914</v>
      </c>
      <c r="H50" s="39">
        <f t="shared" si="8"/>
        <v>0</v>
      </c>
      <c r="I50" s="37">
        <f t="shared" si="9"/>
        <v>1081.782799335914</v>
      </c>
      <c r="J50" s="40">
        <f t="shared" si="10"/>
        <v>-290.15662932885323</v>
      </c>
      <c r="K50" s="37">
        <f t="shared" si="11"/>
        <v>791.62617000706075</v>
      </c>
      <c r="L50" s="37">
        <f t="shared" si="12"/>
        <v>33459541.983459819</v>
      </c>
      <c r="M50" s="37">
        <f t="shared" si="13"/>
        <v>24484997.43831839</v>
      </c>
      <c r="N50" s="41">
        <f>'jan-aug'!M50</f>
        <v>21169936.851193488</v>
      </c>
      <c r="O50" s="41">
        <f t="shared" si="14"/>
        <v>3315060.5871249028</v>
      </c>
    </row>
    <row r="51" spans="1:15" s="34" customFormat="1" x14ac:dyDescent="0.2">
      <c r="A51" s="33">
        <v>412</v>
      </c>
      <c r="B51" s="34" t="s">
        <v>127</v>
      </c>
      <c r="C51" s="36">
        <v>646633897</v>
      </c>
      <c r="D51" s="36">
        <v>34151</v>
      </c>
      <c r="E51" s="37">
        <f t="shared" si="5"/>
        <v>18934.552341073468</v>
      </c>
      <c r="F51" s="38">
        <f t="shared" si="6"/>
        <v>0.78243931445559001</v>
      </c>
      <c r="G51" s="39">
        <f t="shared" si="7"/>
        <v>3158.9012298033754</v>
      </c>
      <c r="H51" s="39">
        <f t="shared" si="8"/>
        <v>995.71381370920051</v>
      </c>
      <c r="I51" s="37">
        <f t="shared" si="9"/>
        <v>4154.6150435125755</v>
      </c>
      <c r="J51" s="40">
        <f t="shared" si="10"/>
        <v>-290.15662932885323</v>
      </c>
      <c r="K51" s="37">
        <f t="shared" si="11"/>
        <v>3864.4584141837222</v>
      </c>
      <c r="L51" s="37">
        <f t="shared" si="12"/>
        <v>141884258.35099795</v>
      </c>
      <c r="M51" s="37">
        <f t="shared" si="13"/>
        <v>131975119.3027883</v>
      </c>
      <c r="N51" s="41">
        <f>'jan-aug'!M51</f>
        <v>104973618.65174969</v>
      </c>
      <c r="O51" s="41">
        <f t="shared" si="14"/>
        <v>27001500.651038617</v>
      </c>
    </row>
    <row r="52" spans="1:15" s="34" customFormat="1" x14ac:dyDescent="0.2">
      <c r="A52" s="33">
        <v>415</v>
      </c>
      <c r="B52" s="34" t="s">
        <v>128</v>
      </c>
      <c r="C52" s="36">
        <v>132479658</v>
      </c>
      <c r="D52" s="36">
        <v>7615</v>
      </c>
      <c r="E52" s="37">
        <f t="shared" si="5"/>
        <v>17397.197373604726</v>
      </c>
      <c r="F52" s="38">
        <f t="shared" si="6"/>
        <v>0.71891064236695579</v>
      </c>
      <c r="G52" s="39">
        <f t="shared" si="7"/>
        <v>4081.3142102846205</v>
      </c>
      <c r="H52" s="39">
        <f t="shared" si="8"/>
        <v>1533.7880523232602</v>
      </c>
      <c r="I52" s="37">
        <f t="shared" si="9"/>
        <v>5615.1022626078811</v>
      </c>
      <c r="J52" s="40">
        <f t="shared" si="10"/>
        <v>-290.15662932885323</v>
      </c>
      <c r="K52" s="37">
        <f t="shared" si="11"/>
        <v>5324.9456332790278</v>
      </c>
      <c r="L52" s="37">
        <f t="shared" si="12"/>
        <v>42759003.729759015</v>
      </c>
      <c r="M52" s="37">
        <f t="shared" si="13"/>
        <v>40549460.997419797</v>
      </c>
      <c r="N52" s="41">
        <f>'jan-aug'!M52</f>
        <v>32740371.99197311</v>
      </c>
      <c r="O52" s="41">
        <f t="shared" si="14"/>
        <v>7809089.0054466873</v>
      </c>
    </row>
    <row r="53" spans="1:15" s="34" customFormat="1" x14ac:dyDescent="0.2">
      <c r="A53" s="33">
        <v>417</v>
      </c>
      <c r="B53" s="34" t="s">
        <v>129</v>
      </c>
      <c r="C53" s="36">
        <v>393184951</v>
      </c>
      <c r="D53" s="36">
        <v>20646</v>
      </c>
      <c r="E53" s="37">
        <f t="shared" si="5"/>
        <v>19044.122396590137</v>
      </c>
      <c r="F53" s="38">
        <f t="shared" si="6"/>
        <v>0.78696711725647017</v>
      </c>
      <c r="G53" s="39">
        <f t="shared" si="7"/>
        <v>3093.1591964933737</v>
      </c>
      <c r="H53" s="39">
        <f t="shared" si="8"/>
        <v>957.36429427836617</v>
      </c>
      <c r="I53" s="37">
        <f t="shared" si="9"/>
        <v>4050.5234907717399</v>
      </c>
      <c r="J53" s="40">
        <f t="shared" si="10"/>
        <v>-290.15662932885323</v>
      </c>
      <c r="K53" s="37">
        <f t="shared" si="11"/>
        <v>3760.3668614428866</v>
      </c>
      <c r="L53" s="37">
        <f t="shared" si="12"/>
        <v>83627107.990473345</v>
      </c>
      <c r="M53" s="37">
        <f t="shared" si="13"/>
        <v>77636534.221349835</v>
      </c>
      <c r="N53" s="41">
        <f>'jan-aug'!M53</f>
        <v>62490968.839031756</v>
      </c>
      <c r="O53" s="41">
        <f t="shared" si="14"/>
        <v>15145565.382318079</v>
      </c>
    </row>
    <row r="54" spans="1:15" s="34" customFormat="1" x14ac:dyDescent="0.2">
      <c r="A54" s="33">
        <v>418</v>
      </c>
      <c r="B54" s="34" t="s">
        <v>130</v>
      </c>
      <c r="C54" s="36">
        <v>84965481</v>
      </c>
      <c r="D54" s="36">
        <v>5097</v>
      </c>
      <c r="E54" s="37">
        <f t="shared" si="5"/>
        <v>16669.703943496173</v>
      </c>
      <c r="F54" s="38">
        <f t="shared" si="6"/>
        <v>0.68884816977866481</v>
      </c>
      <c r="G54" s="39">
        <f t="shared" si="7"/>
        <v>4517.8102683497518</v>
      </c>
      <c r="H54" s="39">
        <f t="shared" si="8"/>
        <v>1788.4107528612535</v>
      </c>
      <c r="I54" s="37">
        <f t="shared" si="9"/>
        <v>6306.2210212110058</v>
      </c>
      <c r="J54" s="40">
        <f t="shared" si="10"/>
        <v>-290.15662932885323</v>
      </c>
      <c r="K54" s="37">
        <f t="shared" si="11"/>
        <v>6016.0643918821524</v>
      </c>
      <c r="L54" s="37">
        <f t="shared" si="12"/>
        <v>32142808.545112498</v>
      </c>
      <c r="M54" s="37">
        <f t="shared" si="13"/>
        <v>30663880.205423333</v>
      </c>
      <c r="N54" s="41">
        <f>'jan-aug'!M54</f>
        <v>24357322.89655114</v>
      </c>
      <c r="O54" s="41">
        <f t="shared" si="14"/>
        <v>6306557.3088721931</v>
      </c>
    </row>
    <row r="55" spans="1:15" s="34" customFormat="1" x14ac:dyDescent="0.2">
      <c r="A55" s="33">
        <v>419</v>
      </c>
      <c r="B55" s="34" t="s">
        <v>131</v>
      </c>
      <c r="C55" s="36">
        <v>153595534</v>
      </c>
      <c r="D55" s="36">
        <v>7884</v>
      </c>
      <c r="E55" s="37">
        <f t="shared" si="5"/>
        <v>19481.929731100965</v>
      </c>
      <c r="F55" s="38">
        <f t="shared" si="6"/>
        <v>0.80505878715748991</v>
      </c>
      <c r="G55" s="39">
        <f t="shared" si="7"/>
        <v>2830.4747957868772</v>
      </c>
      <c r="H55" s="39">
        <f t="shared" si="8"/>
        <v>804.13172719957652</v>
      </c>
      <c r="I55" s="37">
        <f t="shared" si="9"/>
        <v>3634.6065229864535</v>
      </c>
      <c r="J55" s="40">
        <f t="shared" si="10"/>
        <v>-290.15662932885323</v>
      </c>
      <c r="K55" s="37">
        <f t="shared" si="11"/>
        <v>3344.4498936576001</v>
      </c>
      <c r="L55" s="37">
        <f t="shared" si="12"/>
        <v>28655237.827225201</v>
      </c>
      <c r="M55" s="37">
        <f t="shared" si="13"/>
        <v>26367642.961596519</v>
      </c>
      <c r="N55" s="41">
        <f>'jan-aug'!M55</f>
        <v>21068970.543370459</v>
      </c>
      <c r="O55" s="41">
        <f t="shared" si="14"/>
        <v>5298672.4182260595</v>
      </c>
    </row>
    <row r="56" spans="1:15" s="34" customFormat="1" x14ac:dyDescent="0.2">
      <c r="A56" s="33">
        <v>420</v>
      </c>
      <c r="B56" s="34" t="s">
        <v>132</v>
      </c>
      <c r="C56" s="36">
        <v>101395519</v>
      </c>
      <c r="D56" s="36">
        <v>6142</v>
      </c>
      <c r="E56" s="37">
        <f t="shared" si="5"/>
        <v>16508.550797785738</v>
      </c>
      <c r="F56" s="38">
        <f t="shared" si="6"/>
        <v>0.68218878039460684</v>
      </c>
      <c r="G56" s="39">
        <f t="shared" si="7"/>
        <v>4614.5021557760128</v>
      </c>
      <c r="H56" s="39">
        <f t="shared" si="8"/>
        <v>1844.8143538599059</v>
      </c>
      <c r="I56" s="37">
        <f t="shared" si="9"/>
        <v>6459.3165096359189</v>
      </c>
      <c r="J56" s="40">
        <f t="shared" si="10"/>
        <v>-290.15662932885323</v>
      </c>
      <c r="K56" s="37">
        <f t="shared" si="11"/>
        <v>6169.1598803070656</v>
      </c>
      <c r="L56" s="37">
        <f t="shared" si="12"/>
        <v>39673122.002183817</v>
      </c>
      <c r="M56" s="37">
        <f t="shared" si="13"/>
        <v>37890979.984845996</v>
      </c>
      <c r="N56" s="41">
        <f>'jan-aug'!M56</f>
        <v>29717840.26071554</v>
      </c>
      <c r="O56" s="41">
        <f t="shared" si="14"/>
        <v>8173139.7241304554</v>
      </c>
    </row>
    <row r="57" spans="1:15" s="34" customFormat="1" x14ac:dyDescent="0.2">
      <c r="A57" s="33">
        <v>423</v>
      </c>
      <c r="B57" s="34" t="s">
        <v>133</v>
      </c>
      <c r="C57" s="36">
        <v>84373362</v>
      </c>
      <c r="D57" s="36">
        <v>4740</v>
      </c>
      <c r="E57" s="37">
        <f t="shared" si="5"/>
        <v>17800.287341772153</v>
      </c>
      <c r="F57" s="38">
        <f t="shared" si="6"/>
        <v>0.73556767405566836</v>
      </c>
      <c r="G57" s="39">
        <f t="shared" si="7"/>
        <v>3839.460229384164</v>
      </c>
      <c r="H57" s="39">
        <f t="shared" si="8"/>
        <v>1392.7065634646606</v>
      </c>
      <c r="I57" s="37">
        <f t="shared" si="9"/>
        <v>5232.1667928488241</v>
      </c>
      <c r="J57" s="40">
        <f t="shared" si="10"/>
        <v>-290.15662932885323</v>
      </c>
      <c r="K57" s="37">
        <f t="shared" si="11"/>
        <v>4942.0101635199708</v>
      </c>
      <c r="L57" s="37">
        <f t="shared" si="12"/>
        <v>24800470.598103426</v>
      </c>
      <c r="M57" s="37">
        <f t="shared" si="13"/>
        <v>23425128.175084662</v>
      </c>
      <c r="N57" s="41">
        <f>'jan-aug'!M57</f>
        <v>18235514.256592587</v>
      </c>
      <c r="O57" s="41">
        <f t="shared" si="14"/>
        <v>5189613.9184920751</v>
      </c>
    </row>
    <row r="58" spans="1:15" s="34" customFormat="1" x14ac:dyDescent="0.2">
      <c r="A58" s="33">
        <v>425</v>
      </c>
      <c r="B58" s="34" t="s">
        <v>134</v>
      </c>
      <c r="C58" s="36">
        <v>125638442</v>
      </c>
      <c r="D58" s="36">
        <v>7279</v>
      </c>
      <c r="E58" s="37">
        <f t="shared" si="5"/>
        <v>17260.398681137518</v>
      </c>
      <c r="F58" s="38">
        <f t="shared" si="6"/>
        <v>0.71325766081110065</v>
      </c>
      <c r="G58" s="39">
        <f t="shared" si="7"/>
        <v>4163.3934257649453</v>
      </c>
      <c r="H58" s="39">
        <f t="shared" si="8"/>
        <v>1581.6675946867829</v>
      </c>
      <c r="I58" s="37">
        <f t="shared" si="9"/>
        <v>5745.0610204517279</v>
      </c>
      <c r="J58" s="40">
        <f t="shared" si="10"/>
        <v>-290.15662932885323</v>
      </c>
      <c r="K58" s="37">
        <f t="shared" si="11"/>
        <v>5454.9043911228746</v>
      </c>
      <c r="L58" s="37">
        <f t="shared" si="12"/>
        <v>41818299.16786813</v>
      </c>
      <c r="M58" s="37">
        <f t="shared" si="13"/>
        <v>39706249.062983401</v>
      </c>
      <c r="N58" s="41">
        <f>'jan-aug'!M58</f>
        <v>31666209.422012113</v>
      </c>
      <c r="O58" s="41">
        <f t="shared" si="14"/>
        <v>8040039.6409712881</v>
      </c>
    </row>
    <row r="59" spans="1:15" s="34" customFormat="1" x14ac:dyDescent="0.2">
      <c r="A59" s="33">
        <v>426</v>
      </c>
      <c r="B59" s="34" t="s">
        <v>100</v>
      </c>
      <c r="C59" s="36">
        <v>64460606</v>
      </c>
      <c r="D59" s="36">
        <v>3680</v>
      </c>
      <c r="E59" s="37">
        <f t="shared" si="5"/>
        <v>17516.469021739129</v>
      </c>
      <c r="F59" s="38">
        <f t="shared" si="6"/>
        <v>0.7238393475678615</v>
      </c>
      <c r="G59" s="39">
        <f t="shared" si="7"/>
        <v>4009.7512214039784</v>
      </c>
      <c r="H59" s="39">
        <f t="shared" si="8"/>
        <v>1492.042975476219</v>
      </c>
      <c r="I59" s="37">
        <f t="shared" si="9"/>
        <v>5501.794196880197</v>
      </c>
      <c r="J59" s="40">
        <f t="shared" si="10"/>
        <v>-290.15662932885323</v>
      </c>
      <c r="K59" s="37">
        <f t="shared" si="11"/>
        <v>5211.6375675513436</v>
      </c>
      <c r="L59" s="37">
        <f t="shared" si="12"/>
        <v>20246602.644519124</v>
      </c>
      <c r="M59" s="37">
        <f t="shared" si="13"/>
        <v>19178826.248588946</v>
      </c>
      <c r="N59" s="41">
        <f>'jan-aug'!M59</f>
        <v>15004895.635287074</v>
      </c>
      <c r="O59" s="41">
        <f t="shared" si="14"/>
        <v>4173930.6133018713</v>
      </c>
    </row>
    <row r="60" spans="1:15" s="34" customFormat="1" x14ac:dyDescent="0.2">
      <c r="A60" s="33">
        <v>427</v>
      </c>
      <c r="B60" s="34" t="s">
        <v>135</v>
      </c>
      <c r="C60" s="36">
        <v>400034254</v>
      </c>
      <c r="D60" s="36">
        <v>21123</v>
      </c>
      <c r="E60" s="37">
        <f t="shared" si="5"/>
        <v>18938.325711309946</v>
      </c>
      <c r="F60" s="38">
        <f t="shared" si="6"/>
        <v>0.78259524279061665</v>
      </c>
      <c r="G60" s="39">
        <f t="shared" si="7"/>
        <v>3156.6372076614884</v>
      </c>
      <c r="H60" s="39">
        <f t="shared" si="8"/>
        <v>994.3931341264331</v>
      </c>
      <c r="I60" s="37">
        <f t="shared" si="9"/>
        <v>4151.0303417879213</v>
      </c>
      <c r="J60" s="40">
        <f t="shared" si="10"/>
        <v>-290.15662932885323</v>
      </c>
      <c r="K60" s="37">
        <f t="shared" si="11"/>
        <v>3860.873712459068</v>
      </c>
      <c r="L60" s="37">
        <f t="shared" si="12"/>
        <v>87682213.909586266</v>
      </c>
      <c r="M60" s="37">
        <f t="shared" si="13"/>
        <v>81553235.428272888</v>
      </c>
      <c r="N60" s="41">
        <f>'jan-aug'!M60</f>
        <v>65044977.03611926</v>
      </c>
      <c r="O60" s="41">
        <f t="shared" si="14"/>
        <v>16508258.392153628</v>
      </c>
    </row>
    <row r="61" spans="1:15" s="34" customFormat="1" x14ac:dyDescent="0.2">
      <c r="A61" s="33">
        <v>428</v>
      </c>
      <c r="B61" s="34" t="s">
        <v>136</v>
      </c>
      <c r="C61" s="36">
        <v>130871681</v>
      </c>
      <c r="D61" s="36">
        <v>6567</v>
      </c>
      <c r="E61" s="37">
        <f t="shared" si="5"/>
        <v>19928.686005786509</v>
      </c>
      <c r="F61" s="38">
        <f t="shared" si="6"/>
        <v>0.82352025733101042</v>
      </c>
      <c r="G61" s="39">
        <f t="shared" si="7"/>
        <v>2562.4210309755508</v>
      </c>
      <c r="H61" s="39">
        <f t="shared" si="8"/>
        <v>647.76703105963622</v>
      </c>
      <c r="I61" s="37">
        <f t="shared" si="9"/>
        <v>3210.1880620351872</v>
      </c>
      <c r="J61" s="40">
        <f t="shared" si="10"/>
        <v>-290.15662932885323</v>
      </c>
      <c r="K61" s="37">
        <f t="shared" si="11"/>
        <v>2920.0314327063338</v>
      </c>
      <c r="L61" s="37">
        <f t="shared" si="12"/>
        <v>21081305.003385074</v>
      </c>
      <c r="M61" s="37">
        <f t="shared" si="13"/>
        <v>19175846.418582495</v>
      </c>
      <c r="N61" s="41">
        <f>'jan-aug'!M61</f>
        <v>13945271.296380494</v>
      </c>
      <c r="O61" s="41">
        <f t="shared" si="14"/>
        <v>5230575.1222020015</v>
      </c>
    </row>
    <row r="62" spans="1:15" s="34" customFormat="1" x14ac:dyDescent="0.2">
      <c r="A62" s="33">
        <v>429</v>
      </c>
      <c r="B62" s="34" t="s">
        <v>137</v>
      </c>
      <c r="C62" s="36">
        <v>81959012</v>
      </c>
      <c r="D62" s="36">
        <v>4480</v>
      </c>
      <c r="E62" s="37">
        <f t="shared" si="5"/>
        <v>18294.42232142857</v>
      </c>
      <c r="F62" s="38">
        <f t="shared" si="6"/>
        <v>0.75598699149008175</v>
      </c>
      <c r="G62" s="39">
        <f t="shared" si="7"/>
        <v>3542.9792415903139</v>
      </c>
      <c r="H62" s="39">
        <f t="shared" si="8"/>
        <v>1219.7593205849146</v>
      </c>
      <c r="I62" s="37">
        <f t="shared" si="9"/>
        <v>4762.7385621752283</v>
      </c>
      <c r="J62" s="40">
        <f t="shared" si="10"/>
        <v>-290.15662932885323</v>
      </c>
      <c r="K62" s="37">
        <f t="shared" si="11"/>
        <v>4472.5819328463749</v>
      </c>
      <c r="L62" s="37">
        <f t="shared" si="12"/>
        <v>21337068.758545022</v>
      </c>
      <c r="M62" s="37">
        <f t="shared" si="13"/>
        <v>20037167.059151761</v>
      </c>
      <c r="N62" s="41">
        <f>'jan-aug'!M62</f>
        <v>15143352.349479917</v>
      </c>
      <c r="O62" s="41">
        <f t="shared" si="14"/>
        <v>4893814.7096718438</v>
      </c>
    </row>
    <row r="63" spans="1:15" s="34" customFormat="1" x14ac:dyDescent="0.2">
      <c r="A63" s="33">
        <v>430</v>
      </c>
      <c r="B63" s="34" t="s">
        <v>138</v>
      </c>
      <c r="C63" s="36">
        <v>42173895</v>
      </c>
      <c r="D63" s="36">
        <v>2490</v>
      </c>
      <c r="E63" s="37">
        <f t="shared" si="5"/>
        <v>16937.307228915663</v>
      </c>
      <c r="F63" s="38">
        <f t="shared" si="6"/>
        <v>0.69990643656089491</v>
      </c>
      <c r="G63" s="39">
        <f t="shared" si="7"/>
        <v>4357.2482970980582</v>
      </c>
      <c r="H63" s="39">
        <f t="shared" si="8"/>
        <v>1694.7496029644324</v>
      </c>
      <c r="I63" s="37">
        <f t="shared" si="9"/>
        <v>6051.9979000624908</v>
      </c>
      <c r="J63" s="40">
        <f t="shared" si="10"/>
        <v>-290.15662932885323</v>
      </c>
      <c r="K63" s="37">
        <f t="shared" si="11"/>
        <v>5761.8412707336374</v>
      </c>
      <c r="L63" s="37">
        <f t="shared" si="12"/>
        <v>15069474.771155601</v>
      </c>
      <c r="M63" s="37">
        <f t="shared" si="13"/>
        <v>14346984.764126757</v>
      </c>
      <c r="N63" s="41">
        <f>'jan-aug'!M63</f>
        <v>11721223.185425216</v>
      </c>
      <c r="O63" s="41">
        <f t="shared" si="14"/>
        <v>2625761.5787015408</v>
      </c>
    </row>
    <row r="64" spans="1:15" s="34" customFormat="1" x14ac:dyDescent="0.2">
      <c r="A64" s="33">
        <v>432</v>
      </c>
      <c r="B64" s="34" t="s">
        <v>139</v>
      </c>
      <c r="C64" s="36">
        <v>34353044</v>
      </c>
      <c r="D64" s="36">
        <v>1827</v>
      </c>
      <c r="E64" s="37">
        <f t="shared" si="5"/>
        <v>18802.979748221129</v>
      </c>
      <c r="F64" s="38">
        <f t="shared" si="6"/>
        <v>0.77700229289320477</v>
      </c>
      <c r="G64" s="39">
        <f t="shared" si="7"/>
        <v>3237.8447855147788</v>
      </c>
      <c r="H64" s="39">
        <f t="shared" si="8"/>
        <v>1041.7642212075191</v>
      </c>
      <c r="I64" s="37">
        <f t="shared" si="9"/>
        <v>4279.6090067222976</v>
      </c>
      <c r="J64" s="40">
        <f t="shared" si="10"/>
        <v>-290.15662932885323</v>
      </c>
      <c r="K64" s="37">
        <f t="shared" si="11"/>
        <v>3989.4523773934443</v>
      </c>
      <c r="L64" s="37">
        <f t="shared" si="12"/>
        <v>7818845.6552816378</v>
      </c>
      <c r="M64" s="37">
        <f t="shared" si="13"/>
        <v>7288729.4934978224</v>
      </c>
      <c r="N64" s="41">
        <f>'jan-aug'!M64</f>
        <v>4745708.639787904</v>
      </c>
      <c r="O64" s="41">
        <f t="shared" si="14"/>
        <v>2543020.8537099184</v>
      </c>
    </row>
    <row r="65" spans="1:15" s="34" customFormat="1" x14ac:dyDescent="0.2">
      <c r="A65" s="33">
        <v>434</v>
      </c>
      <c r="B65" s="34" t="s">
        <v>140</v>
      </c>
      <c r="C65" s="36">
        <v>20902305</v>
      </c>
      <c r="D65" s="36">
        <v>1294</v>
      </c>
      <c r="E65" s="37">
        <f t="shared" si="5"/>
        <v>16153.249613601236</v>
      </c>
      <c r="F65" s="38">
        <f t="shared" si="6"/>
        <v>0.66750654180924929</v>
      </c>
      <c r="G65" s="39">
        <f t="shared" si="7"/>
        <v>4827.6828662867147</v>
      </c>
      <c r="H65" s="39">
        <f t="shared" si="8"/>
        <v>1969.1697683244815</v>
      </c>
      <c r="I65" s="37">
        <f t="shared" si="9"/>
        <v>6796.8526346111958</v>
      </c>
      <c r="J65" s="40">
        <f t="shared" si="10"/>
        <v>-290.15662932885323</v>
      </c>
      <c r="K65" s="37">
        <f t="shared" si="11"/>
        <v>6506.6960052823424</v>
      </c>
      <c r="L65" s="37">
        <f t="shared" si="12"/>
        <v>8795127.309186887</v>
      </c>
      <c r="M65" s="37">
        <f t="shared" si="13"/>
        <v>8419664.6308353506</v>
      </c>
      <c r="N65" s="41">
        <f>'jan-aug'!M65</f>
        <v>6667097.1727069207</v>
      </c>
      <c r="O65" s="41">
        <f t="shared" si="14"/>
        <v>1752567.4581284299</v>
      </c>
    </row>
    <row r="66" spans="1:15" s="34" customFormat="1" x14ac:dyDescent="0.2">
      <c r="A66" s="33">
        <v>436</v>
      </c>
      <c r="B66" s="34" t="s">
        <v>141</v>
      </c>
      <c r="C66" s="36">
        <v>23968874</v>
      </c>
      <c r="D66" s="36">
        <v>1553</v>
      </c>
      <c r="E66" s="37">
        <f t="shared" si="5"/>
        <v>15433.917578879587</v>
      </c>
      <c r="F66" s="38">
        <f t="shared" si="6"/>
        <v>0.63778132549702449</v>
      </c>
      <c r="G66" s="39">
        <f t="shared" si="7"/>
        <v>5259.2820871197036</v>
      </c>
      <c r="H66" s="39">
        <f t="shared" si="8"/>
        <v>2220.9359804770584</v>
      </c>
      <c r="I66" s="37">
        <f t="shared" si="9"/>
        <v>7480.218067596762</v>
      </c>
      <c r="J66" s="40">
        <f t="shared" si="10"/>
        <v>-290.15662932885323</v>
      </c>
      <c r="K66" s="37">
        <f t="shared" si="11"/>
        <v>7190.0614382679087</v>
      </c>
      <c r="L66" s="37">
        <f t="shared" si="12"/>
        <v>11616778.658977771</v>
      </c>
      <c r="M66" s="37">
        <f t="shared" si="13"/>
        <v>11166165.413630063</v>
      </c>
      <c r="N66" s="41">
        <f>'jan-aug'!M66</f>
        <v>8789022.6026768554</v>
      </c>
      <c r="O66" s="41">
        <f t="shared" si="14"/>
        <v>2377142.8109532073</v>
      </c>
    </row>
    <row r="67" spans="1:15" s="34" customFormat="1" x14ac:dyDescent="0.2">
      <c r="A67" s="33">
        <v>437</v>
      </c>
      <c r="B67" s="34" t="s">
        <v>142</v>
      </c>
      <c r="C67" s="36">
        <v>108214672</v>
      </c>
      <c r="D67" s="36">
        <v>5605</v>
      </c>
      <c r="E67" s="37">
        <f t="shared" si="5"/>
        <v>19306.810347903658</v>
      </c>
      <c r="F67" s="38">
        <f t="shared" si="6"/>
        <v>0.79782226592009275</v>
      </c>
      <c r="G67" s="39">
        <f t="shared" si="7"/>
        <v>2935.5464257052613</v>
      </c>
      <c r="H67" s="39">
        <f t="shared" si="8"/>
        <v>865.42351131863393</v>
      </c>
      <c r="I67" s="37">
        <f t="shared" si="9"/>
        <v>3800.969937023895</v>
      </c>
      <c r="J67" s="40">
        <f t="shared" si="10"/>
        <v>-290.15662932885323</v>
      </c>
      <c r="K67" s="37">
        <f t="shared" si="11"/>
        <v>3510.8133076950417</v>
      </c>
      <c r="L67" s="37">
        <f t="shared" si="12"/>
        <v>21304436.497018933</v>
      </c>
      <c r="M67" s="37">
        <f t="shared" si="13"/>
        <v>19678108.589630708</v>
      </c>
      <c r="N67" s="41">
        <f>'jan-aug'!M67</f>
        <v>15129365.735063592</v>
      </c>
      <c r="O67" s="41">
        <f t="shared" si="14"/>
        <v>4548742.8545671161</v>
      </c>
    </row>
    <row r="68" spans="1:15" s="34" customFormat="1" x14ac:dyDescent="0.2">
      <c r="A68" s="33">
        <v>438</v>
      </c>
      <c r="B68" s="34" t="s">
        <v>143</v>
      </c>
      <c r="C68" s="36">
        <v>50109388</v>
      </c>
      <c r="D68" s="36">
        <v>2424</v>
      </c>
      <c r="E68" s="37">
        <f t="shared" si="5"/>
        <v>20672.189768976899</v>
      </c>
      <c r="F68" s="38">
        <f t="shared" si="6"/>
        <v>0.85424433066988181</v>
      </c>
      <c r="G68" s="39">
        <f t="shared" si="7"/>
        <v>2116.3187730613163</v>
      </c>
      <c r="H68" s="39">
        <f t="shared" si="8"/>
        <v>387.5407139429995</v>
      </c>
      <c r="I68" s="37">
        <f t="shared" si="9"/>
        <v>2503.8594870043157</v>
      </c>
      <c r="J68" s="40">
        <f t="shared" si="10"/>
        <v>-290.15662932885323</v>
      </c>
      <c r="K68" s="37">
        <f t="shared" si="11"/>
        <v>2213.7028576754624</v>
      </c>
      <c r="L68" s="37">
        <f t="shared" si="12"/>
        <v>6069355.3964984613</v>
      </c>
      <c r="M68" s="37">
        <f t="shared" si="13"/>
        <v>5366015.7270053206</v>
      </c>
      <c r="N68" s="41">
        <f>'jan-aug'!M68</f>
        <v>3217745.044004309</v>
      </c>
      <c r="O68" s="41">
        <f t="shared" si="14"/>
        <v>2148270.6830010116</v>
      </c>
    </row>
    <row r="69" spans="1:15" s="34" customFormat="1" x14ac:dyDescent="0.2">
      <c r="A69" s="33">
        <v>439</v>
      </c>
      <c r="B69" s="34" t="s">
        <v>144</v>
      </c>
      <c r="C69" s="36">
        <v>25606472</v>
      </c>
      <c r="D69" s="36">
        <v>1569</v>
      </c>
      <c r="E69" s="37">
        <f t="shared" si="5"/>
        <v>16320.249840662842</v>
      </c>
      <c r="F69" s="38">
        <f t="shared" si="6"/>
        <v>0.67440755223834525</v>
      </c>
      <c r="G69" s="39">
        <f t="shared" si="7"/>
        <v>4727.4827300497509</v>
      </c>
      <c r="H69" s="39">
        <f t="shared" si="8"/>
        <v>1910.7196888529195</v>
      </c>
      <c r="I69" s="37">
        <f t="shared" si="9"/>
        <v>6638.2024189026706</v>
      </c>
      <c r="J69" s="40">
        <f t="shared" si="10"/>
        <v>-290.15662932885323</v>
      </c>
      <c r="K69" s="37">
        <f t="shared" si="11"/>
        <v>6348.0457895738173</v>
      </c>
      <c r="L69" s="37">
        <f t="shared" si="12"/>
        <v>10415339.59525829</v>
      </c>
      <c r="M69" s="37">
        <f t="shared" si="13"/>
        <v>9960083.8438413199</v>
      </c>
      <c r="N69" s="41">
        <f>'jan-aug'!M69</f>
        <v>7956065.3369607115</v>
      </c>
      <c r="O69" s="41">
        <f t="shared" si="14"/>
        <v>2004018.5068806084</v>
      </c>
    </row>
    <row r="70" spans="1:15" s="34" customFormat="1" x14ac:dyDescent="0.2">
      <c r="A70" s="33">
        <v>441</v>
      </c>
      <c r="B70" s="34" t="s">
        <v>145</v>
      </c>
      <c r="C70" s="36">
        <v>33646798</v>
      </c>
      <c r="D70" s="36">
        <v>1936</v>
      </c>
      <c r="E70" s="37">
        <f t="shared" si="5"/>
        <v>17379.544421487604</v>
      </c>
      <c r="F70" s="38">
        <f t="shared" si="6"/>
        <v>0.71818116307936386</v>
      </c>
      <c r="G70" s="39">
        <f t="shared" si="7"/>
        <v>4091.9059815548935</v>
      </c>
      <c r="H70" s="39">
        <f t="shared" si="8"/>
        <v>1539.9665855642527</v>
      </c>
      <c r="I70" s="37">
        <f t="shared" si="9"/>
        <v>5631.872567119146</v>
      </c>
      <c r="J70" s="40">
        <f t="shared" si="10"/>
        <v>-290.15662932885323</v>
      </c>
      <c r="K70" s="37">
        <f t="shared" si="11"/>
        <v>5341.7159377902926</v>
      </c>
      <c r="L70" s="37">
        <f t="shared" si="12"/>
        <v>10903305.289942667</v>
      </c>
      <c r="M70" s="37">
        <f t="shared" si="13"/>
        <v>10341562.055562006</v>
      </c>
      <c r="N70" s="41">
        <f>'jan-aug'!M70</f>
        <v>8321727.5983466767</v>
      </c>
      <c r="O70" s="41">
        <f t="shared" si="14"/>
        <v>2019834.4572153296</v>
      </c>
    </row>
    <row r="71" spans="1:15" s="34" customFormat="1" x14ac:dyDescent="0.2">
      <c r="A71" s="33">
        <v>501</v>
      </c>
      <c r="B71" s="34" t="s">
        <v>146</v>
      </c>
      <c r="C71" s="36">
        <v>633500702</v>
      </c>
      <c r="D71" s="36">
        <v>27938</v>
      </c>
      <c r="E71" s="37">
        <f t="shared" si="5"/>
        <v>22675.234519292721</v>
      </c>
      <c r="F71" s="38">
        <f t="shared" si="6"/>
        <v>0.93701686909748561</v>
      </c>
      <c r="G71" s="39">
        <f t="shared" si="7"/>
        <v>914.4919228718237</v>
      </c>
      <c r="H71" s="39">
        <f t="shared" si="8"/>
        <v>0</v>
      </c>
      <c r="I71" s="37">
        <f t="shared" si="9"/>
        <v>914.4919228718237</v>
      </c>
      <c r="J71" s="40">
        <f t="shared" si="10"/>
        <v>-290.15662932885323</v>
      </c>
      <c r="K71" s="37">
        <f t="shared" si="11"/>
        <v>624.33529354297048</v>
      </c>
      <c r="L71" s="37">
        <f t="shared" si="12"/>
        <v>25549075.341193009</v>
      </c>
      <c r="M71" s="37">
        <f t="shared" si="13"/>
        <v>17442679.431003511</v>
      </c>
      <c r="N71" s="41">
        <f>'jan-aug'!M71</f>
        <v>15725881.104165677</v>
      </c>
      <c r="O71" s="41">
        <f t="shared" si="14"/>
        <v>1716798.326837834</v>
      </c>
    </row>
    <row r="72" spans="1:15" s="34" customFormat="1" x14ac:dyDescent="0.2">
      <c r="A72" s="33">
        <v>502</v>
      </c>
      <c r="B72" s="34" t="s">
        <v>147</v>
      </c>
      <c r="C72" s="36">
        <v>621171760</v>
      </c>
      <c r="D72" s="36">
        <v>30642</v>
      </c>
      <c r="E72" s="37">
        <f t="shared" si="5"/>
        <v>20271.906533516089</v>
      </c>
      <c r="F72" s="38">
        <f t="shared" si="6"/>
        <v>0.83770328260598725</v>
      </c>
      <c r="G72" s="39">
        <f t="shared" si="7"/>
        <v>2356.4887143378028</v>
      </c>
      <c r="H72" s="39">
        <f t="shared" si="8"/>
        <v>527.63984635428335</v>
      </c>
      <c r="I72" s="37">
        <f t="shared" si="9"/>
        <v>2884.128560692086</v>
      </c>
      <c r="J72" s="40">
        <f t="shared" si="10"/>
        <v>-290.15662932885323</v>
      </c>
      <c r="K72" s="37">
        <f t="shared" si="11"/>
        <v>2593.9719313632327</v>
      </c>
      <c r="L72" s="37">
        <f t="shared" si="12"/>
        <v>88375467.3567269</v>
      </c>
      <c r="M72" s="37">
        <f t="shared" si="13"/>
        <v>79484487.920832172</v>
      </c>
      <c r="N72" s="41">
        <f>'jan-aug'!M72</f>
        <v>67925602.157871336</v>
      </c>
      <c r="O72" s="41">
        <f t="shared" si="14"/>
        <v>11558885.762960836</v>
      </c>
    </row>
    <row r="73" spans="1:15" s="34" customFormat="1" x14ac:dyDescent="0.2">
      <c r="A73" s="33">
        <v>511</v>
      </c>
      <c r="B73" s="34" t="s">
        <v>148</v>
      </c>
      <c r="C73" s="36">
        <v>48242938</v>
      </c>
      <c r="D73" s="36">
        <v>2642</v>
      </c>
      <c r="E73" s="37">
        <f t="shared" ref="E73:E136" si="15">(C73)/D73</f>
        <v>18260.006813020438</v>
      </c>
      <c r="F73" s="38">
        <f t="shared" ref="F73:F136" si="16">IF(ISNUMBER(C73),E73/E$435,"")</f>
        <v>0.75456482706176908</v>
      </c>
      <c r="G73" s="39">
        <f t="shared" ref="G73:G136" si="17">(E$435-E73)*0.6</f>
        <v>3563.6285466351933</v>
      </c>
      <c r="H73" s="39">
        <f t="shared" ref="H73:H136" si="18">IF(E73&gt;=E$435*0.9,0,IF(E73&lt;0.9*E$435,(E$435*0.9-E73)*0.35))</f>
        <v>1231.8047485277609</v>
      </c>
      <c r="I73" s="37">
        <f t="shared" ref="I73:I136" si="19">G73+H73</f>
        <v>4795.433295162954</v>
      </c>
      <c r="J73" s="40">
        <f t="shared" ref="J73:J136" si="20">I$437</f>
        <v>-290.15662932885323</v>
      </c>
      <c r="K73" s="37">
        <f t="shared" ref="K73:K136" si="21">I73+J73</f>
        <v>4505.2766658341006</v>
      </c>
      <c r="L73" s="37">
        <f t="shared" ref="L73:L136" si="22">(I73*D73)</f>
        <v>12669534.765820524</v>
      </c>
      <c r="M73" s="37">
        <f t="shared" ref="M73:M136" si="23">(K73*D73)</f>
        <v>11902940.951133694</v>
      </c>
      <c r="N73" s="41">
        <f>'jan-aug'!M73</f>
        <v>9554962.2611218598</v>
      </c>
      <c r="O73" s="41">
        <f t="shared" ref="O73:O136" si="24">M73-N73</f>
        <v>2347978.6900118347</v>
      </c>
    </row>
    <row r="74" spans="1:15" s="34" customFormat="1" x14ac:dyDescent="0.2">
      <c r="A74" s="33">
        <v>512</v>
      </c>
      <c r="B74" s="34" t="s">
        <v>149</v>
      </c>
      <c r="C74" s="36">
        <v>38973856</v>
      </c>
      <c r="D74" s="36">
        <v>2038</v>
      </c>
      <c r="E74" s="37">
        <f t="shared" si="15"/>
        <v>19123.579980372913</v>
      </c>
      <c r="F74" s="38">
        <f t="shared" si="16"/>
        <v>0.79025057156071743</v>
      </c>
      <c r="G74" s="39">
        <f t="shared" si="17"/>
        <v>3045.4846462237078</v>
      </c>
      <c r="H74" s="39">
        <f t="shared" si="18"/>
        <v>929.5541399543946</v>
      </c>
      <c r="I74" s="37">
        <f t="shared" si="19"/>
        <v>3975.0387861781023</v>
      </c>
      <c r="J74" s="40">
        <f t="shared" si="20"/>
        <v>-290.15662932885323</v>
      </c>
      <c r="K74" s="37">
        <f t="shared" si="21"/>
        <v>3684.882156849249</v>
      </c>
      <c r="L74" s="37">
        <f t="shared" si="22"/>
        <v>8101129.0462309727</v>
      </c>
      <c r="M74" s="37">
        <f t="shared" si="23"/>
        <v>7509789.8356587691</v>
      </c>
      <c r="N74" s="41">
        <f>'jan-aug'!M74</f>
        <v>5870356.7169062644</v>
      </c>
      <c r="O74" s="41">
        <f t="shared" si="24"/>
        <v>1639433.1187525047</v>
      </c>
    </row>
    <row r="75" spans="1:15" s="34" customFormat="1" x14ac:dyDescent="0.2">
      <c r="A75" s="33">
        <v>513</v>
      </c>
      <c r="B75" s="34" t="s">
        <v>150</v>
      </c>
      <c r="C75" s="36">
        <v>49329481</v>
      </c>
      <c r="D75" s="36">
        <v>2179</v>
      </c>
      <c r="E75" s="37">
        <f t="shared" si="15"/>
        <v>22638.586966498395</v>
      </c>
      <c r="F75" s="38">
        <f t="shared" si="16"/>
        <v>0.9355024690964534</v>
      </c>
      <c r="G75" s="39">
        <f t="shared" si="17"/>
        <v>936.48045454841917</v>
      </c>
      <c r="H75" s="39">
        <f t="shared" si="18"/>
        <v>0</v>
      </c>
      <c r="I75" s="37">
        <f t="shared" si="19"/>
        <v>936.48045454841917</v>
      </c>
      <c r="J75" s="40">
        <f t="shared" si="20"/>
        <v>-290.15662932885323</v>
      </c>
      <c r="K75" s="37">
        <f t="shared" si="21"/>
        <v>646.32382521956595</v>
      </c>
      <c r="L75" s="37">
        <f t="shared" si="22"/>
        <v>2040590.9104610053</v>
      </c>
      <c r="M75" s="37">
        <f t="shared" si="23"/>
        <v>1408339.6151534342</v>
      </c>
      <c r="N75" s="41">
        <f>'jan-aug'!M75</f>
        <v>-267562.13503554411</v>
      </c>
      <c r="O75" s="41">
        <f t="shared" si="24"/>
        <v>1675901.7501889784</v>
      </c>
    </row>
    <row r="76" spans="1:15" s="34" customFormat="1" x14ac:dyDescent="0.2">
      <c r="A76" s="33">
        <v>514</v>
      </c>
      <c r="B76" s="34" t="s">
        <v>151</v>
      </c>
      <c r="C76" s="36">
        <v>42325749</v>
      </c>
      <c r="D76" s="36">
        <v>2331</v>
      </c>
      <c r="E76" s="37">
        <f t="shared" si="15"/>
        <v>18157.764478764479</v>
      </c>
      <c r="F76" s="38">
        <f t="shared" si="16"/>
        <v>0.75033983032128437</v>
      </c>
      <c r="G76" s="39">
        <f t="shared" si="17"/>
        <v>3624.9739471887688</v>
      </c>
      <c r="H76" s="39">
        <f t="shared" si="18"/>
        <v>1267.5895655173467</v>
      </c>
      <c r="I76" s="37">
        <f t="shared" si="19"/>
        <v>4892.5635127061159</v>
      </c>
      <c r="J76" s="40">
        <f t="shared" si="20"/>
        <v>-290.15662932885323</v>
      </c>
      <c r="K76" s="37">
        <f t="shared" si="21"/>
        <v>4602.4068833772626</v>
      </c>
      <c r="L76" s="37">
        <f t="shared" si="22"/>
        <v>11404565.548117956</v>
      </c>
      <c r="M76" s="37">
        <f t="shared" si="23"/>
        <v>10728210.445152398</v>
      </c>
      <c r="N76" s="41">
        <f>'jan-aug'!M76</f>
        <v>8662963.9697293937</v>
      </c>
      <c r="O76" s="41">
        <f t="shared" si="24"/>
        <v>2065246.4754230045</v>
      </c>
    </row>
    <row r="77" spans="1:15" s="34" customFormat="1" x14ac:dyDescent="0.2">
      <c r="A77" s="33">
        <v>515</v>
      </c>
      <c r="B77" s="34" t="s">
        <v>152</v>
      </c>
      <c r="C77" s="36">
        <v>64891794</v>
      </c>
      <c r="D77" s="36">
        <v>3638</v>
      </c>
      <c r="E77" s="37">
        <f t="shared" si="15"/>
        <v>17837.216602528861</v>
      </c>
      <c r="F77" s="38">
        <f t="shared" si="16"/>
        <v>0.73709371517612043</v>
      </c>
      <c r="G77" s="39">
        <f t="shared" si="17"/>
        <v>3817.3026729301396</v>
      </c>
      <c r="H77" s="39">
        <f t="shared" si="18"/>
        <v>1379.7813221998131</v>
      </c>
      <c r="I77" s="37">
        <f t="shared" si="19"/>
        <v>5197.0839951299531</v>
      </c>
      <c r="J77" s="40">
        <f t="shared" si="20"/>
        <v>-290.15662932885323</v>
      </c>
      <c r="K77" s="37">
        <f t="shared" si="21"/>
        <v>4906.9273658010998</v>
      </c>
      <c r="L77" s="37">
        <f t="shared" si="22"/>
        <v>18906991.574282769</v>
      </c>
      <c r="M77" s="37">
        <f t="shared" si="23"/>
        <v>17851401.756784402</v>
      </c>
      <c r="N77" s="41">
        <f>'jan-aug'!M77</f>
        <v>14308378.145291945</v>
      </c>
      <c r="O77" s="41">
        <f t="shared" si="24"/>
        <v>3543023.6114924569</v>
      </c>
    </row>
    <row r="78" spans="1:15" s="34" customFormat="1" x14ac:dyDescent="0.2">
      <c r="A78" s="33">
        <v>516</v>
      </c>
      <c r="B78" s="34" t="s">
        <v>153</v>
      </c>
      <c r="C78" s="36">
        <v>131500522</v>
      </c>
      <c r="D78" s="36">
        <v>5728</v>
      </c>
      <c r="E78" s="37">
        <f t="shared" si="15"/>
        <v>22957.49336592179</v>
      </c>
      <c r="F78" s="38">
        <f t="shared" si="16"/>
        <v>0.94868075290510001</v>
      </c>
      <c r="G78" s="39">
        <f t="shared" si="17"/>
        <v>745.13661489438232</v>
      </c>
      <c r="H78" s="39">
        <f t="shared" si="18"/>
        <v>0</v>
      </c>
      <c r="I78" s="37">
        <f t="shared" si="19"/>
        <v>745.13661489438232</v>
      </c>
      <c r="J78" s="40">
        <f t="shared" si="20"/>
        <v>-290.15662932885323</v>
      </c>
      <c r="K78" s="37">
        <f t="shared" si="21"/>
        <v>454.97998556552909</v>
      </c>
      <c r="L78" s="37">
        <f t="shared" si="22"/>
        <v>4268142.5301150223</v>
      </c>
      <c r="M78" s="37">
        <f t="shared" si="23"/>
        <v>2606125.3573193508</v>
      </c>
      <c r="N78" s="41">
        <f>'jan-aug'!M78</f>
        <v>-308495.5613049948</v>
      </c>
      <c r="O78" s="41">
        <f t="shared" si="24"/>
        <v>2914620.9186243457</v>
      </c>
    </row>
    <row r="79" spans="1:15" s="34" customFormat="1" x14ac:dyDescent="0.2">
      <c r="A79" s="33">
        <v>517</v>
      </c>
      <c r="B79" s="34" t="s">
        <v>154</v>
      </c>
      <c r="C79" s="36">
        <v>95188169</v>
      </c>
      <c r="D79" s="36">
        <v>5872</v>
      </c>
      <c r="E79" s="37">
        <f t="shared" si="15"/>
        <v>16210.51924386921</v>
      </c>
      <c r="F79" s="38">
        <f t="shared" si="16"/>
        <v>0.66987311533255334</v>
      </c>
      <c r="G79" s="39">
        <f t="shared" si="17"/>
        <v>4793.3210881259301</v>
      </c>
      <c r="H79" s="39">
        <f t="shared" si="18"/>
        <v>1949.1253977306906</v>
      </c>
      <c r="I79" s="37">
        <f t="shared" si="19"/>
        <v>6742.4464858566207</v>
      </c>
      <c r="J79" s="40">
        <f t="shared" si="20"/>
        <v>-290.15662932885323</v>
      </c>
      <c r="K79" s="37">
        <f t="shared" si="21"/>
        <v>6452.2898565277674</v>
      </c>
      <c r="L79" s="37">
        <f t="shared" si="22"/>
        <v>39591645.764950074</v>
      </c>
      <c r="M79" s="37">
        <f t="shared" si="23"/>
        <v>37887846.037531048</v>
      </c>
      <c r="N79" s="41">
        <f>'jan-aug'!M79</f>
        <v>30262398.482175454</v>
      </c>
      <c r="O79" s="41">
        <f t="shared" si="24"/>
        <v>7625447.5553555936</v>
      </c>
    </row>
    <row r="80" spans="1:15" s="34" customFormat="1" x14ac:dyDescent="0.2">
      <c r="A80" s="33">
        <v>519</v>
      </c>
      <c r="B80" s="34" t="s">
        <v>155</v>
      </c>
      <c r="C80" s="36">
        <v>67115761</v>
      </c>
      <c r="D80" s="36">
        <v>3146</v>
      </c>
      <c r="E80" s="37">
        <f t="shared" si="15"/>
        <v>21333.681182453911</v>
      </c>
      <c r="F80" s="38">
        <f t="shared" si="16"/>
        <v>0.88157937819336973</v>
      </c>
      <c r="G80" s="39">
        <f t="shared" si="17"/>
        <v>1719.4239249751095</v>
      </c>
      <c r="H80" s="39">
        <f t="shared" si="18"/>
        <v>156.0187192260455</v>
      </c>
      <c r="I80" s="37">
        <f t="shared" si="19"/>
        <v>1875.442644201155</v>
      </c>
      <c r="J80" s="40">
        <f t="shared" si="20"/>
        <v>-290.15662932885323</v>
      </c>
      <c r="K80" s="37">
        <f t="shared" si="21"/>
        <v>1585.2860148723016</v>
      </c>
      <c r="L80" s="37">
        <f t="shared" si="22"/>
        <v>5900142.5586568331</v>
      </c>
      <c r="M80" s="37">
        <f t="shared" si="23"/>
        <v>4987309.8027882613</v>
      </c>
      <c r="N80" s="41">
        <f>'jan-aug'!M80</f>
        <v>2607312.9928307403</v>
      </c>
      <c r="O80" s="41">
        <f t="shared" si="24"/>
        <v>2379996.809957521</v>
      </c>
    </row>
    <row r="81" spans="1:15" s="34" customFormat="1" x14ac:dyDescent="0.2">
      <c r="A81" s="33">
        <v>520</v>
      </c>
      <c r="B81" s="34" t="s">
        <v>156</v>
      </c>
      <c r="C81" s="36">
        <v>86410122</v>
      </c>
      <c r="D81" s="36">
        <v>4454</v>
      </c>
      <c r="E81" s="37">
        <f t="shared" si="15"/>
        <v>19400.566232599911</v>
      </c>
      <c r="F81" s="38">
        <f t="shared" si="16"/>
        <v>0.80169657405405281</v>
      </c>
      <c r="G81" s="39">
        <f t="shared" si="17"/>
        <v>2879.2928948875092</v>
      </c>
      <c r="H81" s="39">
        <f t="shared" si="18"/>
        <v>832.60895167494539</v>
      </c>
      <c r="I81" s="37">
        <f t="shared" si="19"/>
        <v>3711.9018465624545</v>
      </c>
      <c r="J81" s="40">
        <f t="shared" si="20"/>
        <v>-290.15662932885323</v>
      </c>
      <c r="K81" s="37">
        <f t="shared" si="21"/>
        <v>3421.7452172336011</v>
      </c>
      <c r="L81" s="37">
        <f t="shared" si="22"/>
        <v>16532810.824589172</v>
      </c>
      <c r="M81" s="37">
        <f t="shared" si="23"/>
        <v>15240453.197558459</v>
      </c>
      <c r="N81" s="41">
        <f>'jan-aug'!M81</f>
        <v>12370314.29376865</v>
      </c>
      <c r="O81" s="41">
        <f t="shared" si="24"/>
        <v>2870138.903789809</v>
      </c>
    </row>
    <row r="82" spans="1:15" s="34" customFormat="1" x14ac:dyDescent="0.2">
      <c r="A82" s="33">
        <v>521</v>
      </c>
      <c r="B82" s="34" t="s">
        <v>157</v>
      </c>
      <c r="C82" s="36">
        <v>114473958</v>
      </c>
      <c r="D82" s="36">
        <v>5130</v>
      </c>
      <c r="E82" s="37">
        <f t="shared" si="15"/>
        <v>22314.611695906431</v>
      </c>
      <c r="F82" s="38">
        <f t="shared" si="16"/>
        <v>0.92211472250195592</v>
      </c>
      <c r="G82" s="39">
        <f t="shared" si="17"/>
        <v>1130.8656169035974</v>
      </c>
      <c r="H82" s="39">
        <f t="shared" si="18"/>
        <v>0</v>
      </c>
      <c r="I82" s="37">
        <f t="shared" si="19"/>
        <v>1130.8656169035974</v>
      </c>
      <c r="J82" s="40">
        <f t="shared" si="20"/>
        <v>-290.15662932885323</v>
      </c>
      <c r="K82" s="37">
        <f t="shared" si="21"/>
        <v>840.70898757474413</v>
      </c>
      <c r="L82" s="37">
        <f t="shared" si="22"/>
        <v>5801340.6147154542</v>
      </c>
      <c r="M82" s="37">
        <f t="shared" si="23"/>
        <v>4312837.106258437</v>
      </c>
      <c r="N82" s="41">
        <f>'jan-aug'!M82</f>
        <v>3086516.4218759416</v>
      </c>
      <c r="O82" s="41">
        <f t="shared" si="24"/>
        <v>1226320.6843824955</v>
      </c>
    </row>
    <row r="83" spans="1:15" s="34" customFormat="1" x14ac:dyDescent="0.2">
      <c r="A83" s="33">
        <v>522</v>
      </c>
      <c r="B83" s="34" t="s">
        <v>158</v>
      </c>
      <c r="C83" s="36">
        <v>119982269</v>
      </c>
      <c r="D83" s="36">
        <v>6148</v>
      </c>
      <c r="E83" s="37">
        <f t="shared" si="15"/>
        <v>19515.658588158753</v>
      </c>
      <c r="F83" s="38">
        <f t="shared" si="16"/>
        <v>0.80645257684516147</v>
      </c>
      <c r="G83" s="39">
        <f t="shared" si="17"/>
        <v>2810.2374815522044</v>
      </c>
      <c r="H83" s="39">
        <f t="shared" si="18"/>
        <v>792.32662722935083</v>
      </c>
      <c r="I83" s="37">
        <f t="shared" si="19"/>
        <v>3602.5641087815552</v>
      </c>
      <c r="J83" s="40">
        <f t="shared" si="20"/>
        <v>-290.15662932885323</v>
      </c>
      <c r="K83" s="37">
        <f t="shared" si="21"/>
        <v>3312.4074794527019</v>
      </c>
      <c r="L83" s="37">
        <f t="shared" si="22"/>
        <v>22148564.140789002</v>
      </c>
      <c r="M83" s="37">
        <f t="shared" si="23"/>
        <v>20364681.183675211</v>
      </c>
      <c r="N83" s="41">
        <f>'jan-aug'!M83</f>
        <v>16869885.72357199</v>
      </c>
      <c r="O83" s="41">
        <f t="shared" si="24"/>
        <v>3494795.4601032212</v>
      </c>
    </row>
    <row r="84" spans="1:15" s="34" customFormat="1" x14ac:dyDescent="0.2">
      <c r="A84" s="33">
        <v>528</v>
      </c>
      <c r="B84" s="34" t="s">
        <v>159</v>
      </c>
      <c r="C84" s="36">
        <v>291087420</v>
      </c>
      <c r="D84" s="36">
        <v>14888</v>
      </c>
      <c r="E84" s="37">
        <f t="shared" si="15"/>
        <v>19551.814884470714</v>
      </c>
      <c r="F84" s="38">
        <f t="shared" si="16"/>
        <v>0.80794667647793794</v>
      </c>
      <c r="G84" s="39">
        <f t="shared" si="17"/>
        <v>2788.5437037650277</v>
      </c>
      <c r="H84" s="39">
        <f t="shared" si="18"/>
        <v>779.67192352016446</v>
      </c>
      <c r="I84" s="37">
        <f t="shared" si="19"/>
        <v>3568.2156272851921</v>
      </c>
      <c r="J84" s="40">
        <f t="shared" si="20"/>
        <v>-290.15662932885323</v>
      </c>
      <c r="K84" s="37">
        <f t="shared" si="21"/>
        <v>3278.0589979563388</v>
      </c>
      <c r="L84" s="37">
        <f t="shared" si="22"/>
        <v>53123594.259021938</v>
      </c>
      <c r="M84" s="37">
        <f t="shared" si="23"/>
        <v>48803742.361573972</v>
      </c>
      <c r="N84" s="41">
        <f>'jan-aug'!M84</f>
        <v>39851784.80112879</v>
      </c>
      <c r="O84" s="41">
        <f t="shared" si="24"/>
        <v>8951957.560445182</v>
      </c>
    </row>
    <row r="85" spans="1:15" s="34" customFormat="1" x14ac:dyDescent="0.2">
      <c r="A85" s="33">
        <v>529</v>
      </c>
      <c r="B85" s="34" t="s">
        <v>160</v>
      </c>
      <c r="C85" s="36">
        <v>251270178</v>
      </c>
      <c r="D85" s="36">
        <v>13314</v>
      </c>
      <c r="E85" s="37">
        <f t="shared" si="15"/>
        <v>18872.628661559262</v>
      </c>
      <c r="F85" s="38">
        <f t="shared" si="16"/>
        <v>0.7798804199818844</v>
      </c>
      <c r="G85" s="39">
        <f t="shared" si="17"/>
        <v>3196.0554375118991</v>
      </c>
      <c r="H85" s="39">
        <f t="shared" si="18"/>
        <v>1017.3871015391727</v>
      </c>
      <c r="I85" s="37">
        <f t="shared" si="19"/>
        <v>4213.4425390510714</v>
      </c>
      <c r="J85" s="40">
        <f t="shared" si="20"/>
        <v>-290.15662932885323</v>
      </c>
      <c r="K85" s="37">
        <f t="shared" si="21"/>
        <v>3923.2859097222181</v>
      </c>
      <c r="L85" s="37">
        <f t="shared" si="22"/>
        <v>56097773.964925967</v>
      </c>
      <c r="M85" s="37">
        <f t="shared" si="23"/>
        <v>52234628.60204161</v>
      </c>
      <c r="N85" s="41">
        <f>'jan-aug'!M85</f>
        <v>41194996.078454375</v>
      </c>
      <c r="O85" s="41">
        <f t="shared" si="24"/>
        <v>11039632.523587234</v>
      </c>
    </row>
    <row r="86" spans="1:15" s="34" customFormat="1" x14ac:dyDescent="0.2">
      <c r="A86" s="33">
        <v>532</v>
      </c>
      <c r="B86" s="34" t="s">
        <v>161</v>
      </c>
      <c r="C86" s="36">
        <v>134344371</v>
      </c>
      <c r="D86" s="36">
        <v>6777</v>
      </c>
      <c r="E86" s="37">
        <f t="shared" si="15"/>
        <v>19823.575475874281</v>
      </c>
      <c r="F86" s="38">
        <f t="shared" si="16"/>
        <v>0.81917673711013972</v>
      </c>
      <c r="G86" s="39">
        <f t="shared" si="17"/>
        <v>2625.4873489228876</v>
      </c>
      <c r="H86" s="39">
        <f t="shared" si="18"/>
        <v>684.55571652891604</v>
      </c>
      <c r="I86" s="37">
        <f t="shared" si="19"/>
        <v>3310.0430654518036</v>
      </c>
      <c r="J86" s="40">
        <f t="shared" si="20"/>
        <v>-290.15662932885323</v>
      </c>
      <c r="K86" s="37">
        <f t="shared" si="21"/>
        <v>3019.8864361229503</v>
      </c>
      <c r="L86" s="37">
        <f t="shared" si="22"/>
        <v>22432161.854566872</v>
      </c>
      <c r="M86" s="37">
        <f t="shared" si="23"/>
        <v>20465770.377605233</v>
      </c>
      <c r="N86" s="41">
        <f>'jan-aug'!M86</f>
        <v>15717214.646356108</v>
      </c>
      <c r="O86" s="41">
        <f t="shared" si="24"/>
        <v>4748555.7312491257</v>
      </c>
    </row>
    <row r="87" spans="1:15" s="34" customFormat="1" x14ac:dyDescent="0.2">
      <c r="A87" s="33">
        <v>533</v>
      </c>
      <c r="B87" s="34" t="s">
        <v>162</v>
      </c>
      <c r="C87" s="36">
        <v>197760568</v>
      </c>
      <c r="D87" s="36">
        <v>9065</v>
      </c>
      <c r="E87" s="37">
        <f t="shared" si="15"/>
        <v>21815.837617209047</v>
      </c>
      <c r="F87" s="38">
        <f t="shared" si="16"/>
        <v>0.90150370190984852</v>
      </c>
      <c r="G87" s="39">
        <f t="shared" si="17"/>
        <v>1430.130064122028</v>
      </c>
      <c r="H87" s="39">
        <f t="shared" si="18"/>
        <v>0</v>
      </c>
      <c r="I87" s="37">
        <f t="shared" si="19"/>
        <v>1430.130064122028</v>
      </c>
      <c r="J87" s="40">
        <f t="shared" si="20"/>
        <v>-290.15662932885323</v>
      </c>
      <c r="K87" s="37">
        <f t="shared" si="21"/>
        <v>1139.9734347931749</v>
      </c>
      <c r="L87" s="37">
        <f t="shared" si="22"/>
        <v>12964129.031266185</v>
      </c>
      <c r="M87" s="37">
        <f t="shared" si="23"/>
        <v>10333859.18640013</v>
      </c>
      <c r="N87" s="41">
        <f>'jan-aug'!M87</f>
        <v>8413088.8989476524</v>
      </c>
      <c r="O87" s="41">
        <f t="shared" si="24"/>
        <v>1920770.287452478</v>
      </c>
    </row>
    <row r="88" spans="1:15" s="34" customFormat="1" x14ac:dyDescent="0.2">
      <c r="A88" s="33">
        <v>534</v>
      </c>
      <c r="B88" s="34" t="s">
        <v>163</v>
      </c>
      <c r="C88" s="36">
        <v>284139378</v>
      </c>
      <c r="D88" s="36">
        <v>13770</v>
      </c>
      <c r="E88" s="37">
        <f t="shared" si="15"/>
        <v>20634.667973856209</v>
      </c>
      <c r="F88" s="38">
        <f t="shared" si="16"/>
        <v>0.85269380403885653</v>
      </c>
      <c r="G88" s="39">
        <f t="shared" si="17"/>
        <v>2138.8318501337308</v>
      </c>
      <c r="H88" s="39">
        <f t="shared" si="18"/>
        <v>400.67334223524119</v>
      </c>
      <c r="I88" s="37">
        <f t="shared" si="19"/>
        <v>2539.5051923689721</v>
      </c>
      <c r="J88" s="40">
        <f t="shared" si="20"/>
        <v>-290.15662932885323</v>
      </c>
      <c r="K88" s="37">
        <f t="shared" si="21"/>
        <v>2249.3485630401187</v>
      </c>
      <c r="L88" s="37">
        <f t="shared" si="22"/>
        <v>34968986.498920746</v>
      </c>
      <c r="M88" s="37">
        <f t="shared" si="23"/>
        <v>30973529.713062435</v>
      </c>
      <c r="N88" s="41">
        <f>'jan-aug'!M88</f>
        <v>24522870.405544292</v>
      </c>
      <c r="O88" s="41">
        <f t="shared" si="24"/>
        <v>6450659.3075181432</v>
      </c>
    </row>
    <row r="89" spans="1:15" s="34" customFormat="1" x14ac:dyDescent="0.2">
      <c r="A89" s="33">
        <v>536</v>
      </c>
      <c r="B89" s="34" t="s">
        <v>164</v>
      </c>
      <c r="C89" s="36">
        <v>93295261</v>
      </c>
      <c r="D89" s="36">
        <v>5650</v>
      </c>
      <c r="E89" s="37">
        <f t="shared" si="15"/>
        <v>16512.43557522124</v>
      </c>
      <c r="F89" s="38">
        <f t="shared" si="16"/>
        <v>0.68234931244937602</v>
      </c>
      <c r="G89" s="39">
        <f t="shared" si="17"/>
        <v>4612.1712893147123</v>
      </c>
      <c r="H89" s="39">
        <f t="shared" si="18"/>
        <v>1843.4546817574803</v>
      </c>
      <c r="I89" s="37">
        <f t="shared" si="19"/>
        <v>6455.6259710721924</v>
      </c>
      <c r="J89" s="40">
        <f t="shared" si="20"/>
        <v>-290.15662932885323</v>
      </c>
      <c r="K89" s="37">
        <f t="shared" si="21"/>
        <v>6165.4693417433391</v>
      </c>
      <c r="L89" s="37">
        <f t="shared" si="22"/>
        <v>36474286.736557886</v>
      </c>
      <c r="M89" s="37">
        <f t="shared" si="23"/>
        <v>34834901.780849867</v>
      </c>
      <c r="N89" s="41">
        <f>'jan-aug'!M89</f>
        <v>27186874.006486941</v>
      </c>
      <c r="O89" s="41">
        <f t="shared" si="24"/>
        <v>7648027.7743629254</v>
      </c>
    </row>
    <row r="90" spans="1:15" s="34" customFormat="1" x14ac:dyDescent="0.2">
      <c r="A90" s="33">
        <v>538</v>
      </c>
      <c r="B90" s="34" t="s">
        <v>165</v>
      </c>
      <c r="C90" s="36">
        <v>118550444</v>
      </c>
      <c r="D90" s="36">
        <v>6750</v>
      </c>
      <c r="E90" s="37">
        <f t="shared" si="15"/>
        <v>17563.028740740741</v>
      </c>
      <c r="F90" s="38">
        <f t="shared" si="16"/>
        <v>0.72576335157707395</v>
      </c>
      <c r="G90" s="39">
        <f t="shared" si="17"/>
        <v>3981.8153900030111</v>
      </c>
      <c r="H90" s="39">
        <f t="shared" si="18"/>
        <v>1475.7470738256548</v>
      </c>
      <c r="I90" s="37">
        <f t="shared" si="19"/>
        <v>5457.5624638286663</v>
      </c>
      <c r="J90" s="40">
        <f t="shared" si="20"/>
        <v>-290.15662932885323</v>
      </c>
      <c r="K90" s="37">
        <f t="shared" si="21"/>
        <v>5167.405834499813</v>
      </c>
      <c r="L90" s="37">
        <f t="shared" si="22"/>
        <v>36838546.630843498</v>
      </c>
      <c r="M90" s="37">
        <f t="shared" si="23"/>
        <v>34879989.382873736</v>
      </c>
      <c r="N90" s="41">
        <f>'jan-aug'!M90</f>
        <v>25785192.1135021</v>
      </c>
      <c r="O90" s="41">
        <f t="shared" si="24"/>
        <v>9094797.2693716362</v>
      </c>
    </row>
    <row r="91" spans="1:15" s="34" customFormat="1" x14ac:dyDescent="0.2">
      <c r="A91" s="33">
        <v>540</v>
      </c>
      <c r="B91" s="34" t="s">
        <v>166</v>
      </c>
      <c r="C91" s="36">
        <v>57345253</v>
      </c>
      <c r="D91" s="36">
        <v>3014</v>
      </c>
      <c r="E91" s="37">
        <f t="shared" si="15"/>
        <v>19026.294956867951</v>
      </c>
      <c r="F91" s="38">
        <f t="shared" si="16"/>
        <v>0.78623042755483585</v>
      </c>
      <c r="G91" s="39">
        <f t="shared" si="17"/>
        <v>3103.8556603266857</v>
      </c>
      <c r="H91" s="39">
        <f t="shared" si="18"/>
        <v>963.60389818113151</v>
      </c>
      <c r="I91" s="37">
        <f t="shared" si="19"/>
        <v>4067.4595585078173</v>
      </c>
      <c r="J91" s="40">
        <f t="shared" si="20"/>
        <v>-290.15662932885323</v>
      </c>
      <c r="K91" s="37">
        <f t="shared" si="21"/>
        <v>3777.302929178964</v>
      </c>
      <c r="L91" s="37">
        <f t="shared" si="22"/>
        <v>12259323.109342562</v>
      </c>
      <c r="M91" s="37">
        <f t="shared" si="23"/>
        <v>11384791.028545398</v>
      </c>
      <c r="N91" s="41">
        <f>'jan-aug'!M91</f>
        <v>7526067.6082215318</v>
      </c>
      <c r="O91" s="41">
        <f t="shared" si="24"/>
        <v>3858723.4203238664</v>
      </c>
    </row>
    <row r="92" spans="1:15" s="34" customFormat="1" x14ac:dyDescent="0.2">
      <c r="A92" s="33">
        <v>541</v>
      </c>
      <c r="B92" s="34" t="s">
        <v>167</v>
      </c>
      <c r="C92" s="36">
        <v>24277840</v>
      </c>
      <c r="D92" s="36">
        <v>1352</v>
      </c>
      <c r="E92" s="37">
        <f t="shared" si="15"/>
        <v>17956.982248520711</v>
      </c>
      <c r="F92" s="38">
        <f t="shared" si="16"/>
        <v>0.74204283402811022</v>
      </c>
      <c r="G92" s="39">
        <f t="shared" si="17"/>
        <v>3745.443285335029</v>
      </c>
      <c r="H92" s="39">
        <f t="shared" si="18"/>
        <v>1337.8633461026652</v>
      </c>
      <c r="I92" s="37">
        <f t="shared" si="19"/>
        <v>5083.3066314376938</v>
      </c>
      <c r="J92" s="40">
        <f t="shared" si="20"/>
        <v>-290.15662932885323</v>
      </c>
      <c r="K92" s="37">
        <f t="shared" si="21"/>
        <v>4793.1500021088405</v>
      </c>
      <c r="L92" s="37">
        <f t="shared" si="22"/>
        <v>6872630.5657037618</v>
      </c>
      <c r="M92" s="37">
        <f t="shared" si="23"/>
        <v>6480338.8028511526</v>
      </c>
      <c r="N92" s="41">
        <f>'jan-aug'!M92</f>
        <v>4898395.8969859034</v>
      </c>
      <c r="O92" s="41">
        <f t="shared" si="24"/>
        <v>1581942.9058652492</v>
      </c>
    </row>
    <row r="93" spans="1:15" s="34" customFormat="1" x14ac:dyDescent="0.2">
      <c r="A93" s="33">
        <v>542</v>
      </c>
      <c r="B93" s="34" t="s">
        <v>168</v>
      </c>
      <c r="C93" s="36">
        <v>138394843</v>
      </c>
      <c r="D93" s="36">
        <v>6443</v>
      </c>
      <c r="E93" s="37">
        <f t="shared" si="15"/>
        <v>21479.876299860312</v>
      </c>
      <c r="F93" s="38">
        <f t="shared" si="16"/>
        <v>0.88762065159554482</v>
      </c>
      <c r="G93" s="39">
        <f t="shared" si="17"/>
        <v>1631.7068545312686</v>
      </c>
      <c r="H93" s="39">
        <f t="shared" si="18"/>
        <v>104.85042813380495</v>
      </c>
      <c r="I93" s="37">
        <f t="shared" si="19"/>
        <v>1736.5572826650737</v>
      </c>
      <c r="J93" s="40">
        <f t="shared" si="20"/>
        <v>-290.15662932885323</v>
      </c>
      <c r="K93" s="37">
        <f t="shared" si="21"/>
        <v>1446.4006533362203</v>
      </c>
      <c r="L93" s="37">
        <f t="shared" si="22"/>
        <v>11188638.57221107</v>
      </c>
      <c r="M93" s="37">
        <f t="shared" si="23"/>
        <v>9319159.4094452672</v>
      </c>
      <c r="N93" s="41">
        <f>'jan-aug'!M93</f>
        <v>6450263.580680605</v>
      </c>
      <c r="O93" s="41">
        <f t="shared" si="24"/>
        <v>2868895.8287646621</v>
      </c>
    </row>
    <row r="94" spans="1:15" s="34" customFormat="1" x14ac:dyDescent="0.2">
      <c r="A94" s="33">
        <v>543</v>
      </c>
      <c r="B94" s="34" t="s">
        <v>169</v>
      </c>
      <c r="C94" s="36">
        <v>46133622</v>
      </c>
      <c r="D94" s="36">
        <v>2139</v>
      </c>
      <c r="E94" s="37">
        <f t="shared" si="15"/>
        <v>21567.845722300139</v>
      </c>
      <c r="F94" s="38">
        <f t="shared" si="16"/>
        <v>0.89125584366911503</v>
      </c>
      <c r="G94" s="39">
        <f t="shared" si="17"/>
        <v>1578.9252010673729</v>
      </c>
      <c r="H94" s="39">
        <f t="shared" si="18"/>
        <v>74.06113027986575</v>
      </c>
      <c r="I94" s="37">
        <f t="shared" si="19"/>
        <v>1652.9863313472385</v>
      </c>
      <c r="J94" s="40">
        <f t="shared" si="20"/>
        <v>-290.15662932885323</v>
      </c>
      <c r="K94" s="37">
        <f t="shared" si="21"/>
        <v>1362.8297020183854</v>
      </c>
      <c r="L94" s="37">
        <f t="shared" si="22"/>
        <v>3535737.7627517432</v>
      </c>
      <c r="M94" s="37">
        <f t="shared" si="23"/>
        <v>2915092.7326173265</v>
      </c>
      <c r="N94" s="41">
        <f>'jan-aug'!M94</f>
        <v>2119871.7083231113</v>
      </c>
      <c r="O94" s="41">
        <f t="shared" si="24"/>
        <v>795221.02429421525</v>
      </c>
    </row>
    <row r="95" spans="1:15" s="34" customFormat="1" x14ac:dyDescent="0.2">
      <c r="A95" s="33">
        <v>544</v>
      </c>
      <c r="B95" s="34" t="s">
        <v>170</v>
      </c>
      <c r="C95" s="36">
        <v>74618652</v>
      </c>
      <c r="D95" s="36">
        <v>3221</v>
      </c>
      <c r="E95" s="37">
        <f t="shared" si="15"/>
        <v>23166.299906861223</v>
      </c>
      <c r="F95" s="38">
        <f t="shared" si="16"/>
        <v>0.95730934067435436</v>
      </c>
      <c r="G95" s="39">
        <f t="shared" si="17"/>
        <v>619.85269033072257</v>
      </c>
      <c r="H95" s="39">
        <f t="shared" si="18"/>
        <v>0</v>
      </c>
      <c r="I95" s="37">
        <f t="shared" si="19"/>
        <v>619.85269033072257</v>
      </c>
      <c r="J95" s="40">
        <f t="shared" si="20"/>
        <v>-290.15662932885323</v>
      </c>
      <c r="K95" s="37">
        <f t="shared" si="21"/>
        <v>329.69606100186934</v>
      </c>
      <c r="L95" s="37">
        <f t="shared" si="22"/>
        <v>1996545.5155552574</v>
      </c>
      <c r="M95" s="37">
        <f t="shared" si="23"/>
        <v>1061951.012487021</v>
      </c>
      <c r="N95" s="41">
        <f>'jan-aug'!M95</f>
        <v>1026619.8527996885</v>
      </c>
      <c r="O95" s="41">
        <f t="shared" si="24"/>
        <v>35331.159687332576</v>
      </c>
    </row>
    <row r="96" spans="1:15" s="34" customFormat="1" x14ac:dyDescent="0.2">
      <c r="A96" s="33">
        <v>545</v>
      </c>
      <c r="B96" s="34" t="s">
        <v>171</v>
      </c>
      <c r="C96" s="36">
        <v>37238051</v>
      </c>
      <c r="D96" s="36">
        <v>1601</v>
      </c>
      <c r="E96" s="37">
        <f t="shared" si="15"/>
        <v>23259.244846970643</v>
      </c>
      <c r="F96" s="38">
        <f t="shared" si="16"/>
        <v>0.9611501378535714</v>
      </c>
      <c r="G96" s="39">
        <f t="shared" si="17"/>
        <v>564.08572626507009</v>
      </c>
      <c r="H96" s="39">
        <f t="shared" si="18"/>
        <v>0</v>
      </c>
      <c r="I96" s="37">
        <f t="shared" si="19"/>
        <v>564.08572626507009</v>
      </c>
      <c r="J96" s="40">
        <f t="shared" si="20"/>
        <v>-290.15662932885323</v>
      </c>
      <c r="K96" s="37">
        <f t="shared" si="21"/>
        <v>273.92909693621687</v>
      </c>
      <c r="L96" s="37">
        <f t="shared" si="22"/>
        <v>903101.24775037717</v>
      </c>
      <c r="M96" s="37">
        <f t="shared" si="23"/>
        <v>438560.4841948832</v>
      </c>
      <c r="N96" s="41">
        <f>'jan-aug'!M96</f>
        <v>-287950.12252955715</v>
      </c>
      <c r="O96" s="41">
        <f t="shared" si="24"/>
        <v>726510.60672444035</v>
      </c>
    </row>
    <row r="97" spans="1:15" s="34" customFormat="1" x14ac:dyDescent="0.2">
      <c r="A97" s="33">
        <v>602</v>
      </c>
      <c r="B97" s="34" t="s">
        <v>172</v>
      </c>
      <c r="C97" s="36">
        <v>1609999486</v>
      </c>
      <c r="D97" s="36">
        <v>68713</v>
      </c>
      <c r="E97" s="37">
        <f t="shared" si="15"/>
        <v>23430.784363948598</v>
      </c>
      <c r="F97" s="38">
        <f t="shared" si="16"/>
        <v>0.96823872699201752</v>
      </c>
      <c r="G97" s="39">
        <f t="shared" si="17"/>
        <v>461.16201607829714</v>
      </c>
      <c r="H97" s="39">
        <f t="shared" si="18"/>
        <v>0</v>
      </c>
      <c r="I97" s="37">
        <f t="shared" si="19"/>
        <v>461.16201607829714</v>
      </c>
      <c r="J97" s="40">
        <f t="shared" si="20"/>
        <v>-290.15662932885323</v>
      </c>
      <c r="K97" s="37">
        <f t="shared" si="21"/>
        <v>171.00538674944391</v>
      </c>
      <c r="L97" s="37">
        <f t="shared" si="22"/>
        <v>31687825.610788032</v>
      </c>
      <c r="M97" s="37">
        <f t="shared" si="23"/>
        <v>11750293.139714539</v>
      </c>
      <c r="N97" s="41">
        <f>'jan-aug'!M97</f>
        <v>13314738.240616202</v>
      </c>
      <c r="O97" s="41">
        <f t="shared" si="24"/>
        <v>-1564445.1009016633</v>
      </c>
    </row>
    <row r="98" spans="1:15" s="34" customFormat="1" x14ac:dyDescent="0.2">
      <c r="A98" s="33">
        <v>604</v>
      </c>
      <c r="B98" s="34" t="s">
        <v>173</v>
      </c>
      <c r="C98" s="36">
        <v>687450990</v>
      </c>
      <c r="D98" s="36">
        <v>27410</v>
      </c>
      <c r="E98" s="37">
        <f t="shared" si="15"/>
        <v>25080.298796059833</v>
      </c>
      <c r="F98" s="38">
        <f t="shared" si="16"/>
        <v>1.0364022049658805</v>
      </c>
      <c r="G98" s="39">
        <f t="shared" si="17"/>
        <v>-528.54664318844368</v>
      </c>
      <c r="H98" s="39">
        <f t="shared" si="18"/>
        <v>0</v>
      </c>
      <c r="I98" s="37">
        <f t="shared" si="19"/>
        <v>-528.54664318844368</v>
      </c>
      <c r="J98" s="40">
        <f t="shared" si="20"/>
        <v>-290.15662932885323</v>
      </c>
      <c r="K98" s="37">
        <f t="shared" si="21"/>
        <v>-818.70327251729691</v>
      </c>
      <c r="L98" s="37">
        <f t="shared" si="22"/>
        <v>-14487463.489795242</v>
      </c>
      <c r="M98" s="37">
        <f t="shared" si="23"/>
        <v>-22440656.699699108</v>
      </c>
      <c r="N98" s="41">
        <f>'jan-aug'!M98</f>
        <v>-24208128.510015693</v>
      </c>
      <c r="O98" s="41">
        <f t="shared" si="24"/>
        <v>1767471.810316585</v>
      </c>
    </row>
    <row r="99" spans="1:15" s="34" customFormat="1" x14ac:dyDescent="0.2">
      <c r="A99" s="33">
        <v>605</v>
      </c>
      <c r="B99" s="34" t="s">
        <v>174</v>
      </c>
      <c r="C99" s="36">
        <v>631086138</v>
      </c>
      <c r="D99" s="36">
        <v>30283</v>
      </c>
      <c r="E99" s="37">
        <f t="shared" si="15"/>
        <v>20839.61754119473</v>
      </c>
      <c r="F99" s="38">
        <f t="shared" si="16"/>
        <v>0.86116300870119555</v>
      </c>
      <c r="G99" s="39">
        <f t="shared" si="17"/>
        <v>2015.8621097306182</v>
      </c>
      <c r="H99" s="39">
        <f t="shared" si="18"/>
        <v>328.94099366675891</v>
      </c>
      <c r="I99" s="37">
        <f t="shared" si="19"/>
        <v>2344.8031033973771</v>
      </c>
      <c r="J99" s="40">
        <f t="shared" si="20"/>
        <v>-290.15662932885323</v>
      </c>
      <c r="K99" s="37">
        <f t="shared" si="21"/>
        <v>2054.6464740685237</v>
      </c>
      <c r="L99" s="37">
        <f t="shared" si="22"/>
        <v>71007672.380182773</v>
      </c>
      <c r="M99" s="37">
        <f t="shared" si="23"/>
        <v>62220859.174217105</v>
      </c>
      <c r="N99" s="41">
        <f>'jan-aug'!M99</f>
        <v>47846280.363627315</v>
      </c>
      <c r="O99" s="41">
        <f t="shared" si="24"/>
        <v>14374578.81058979</v>
      </c>
    </row>
    <row r="100" spans="1:15" s="34" customFormat="1" x14ac:dyDescent="0.2">
      <c r="A100" s="33">
        <v>612</v>
      </c>
      <c r="B100" s="34" t="s">
        <v>175</v>
      </c>
      <c r="C100" s="36">
        <v>179169767</v>
      </c>
      <c r="D100" s="36">
        <v>6833</v>
      </c>
      <c r="E100" s="37">
        <f t="shared" si="15"/>
        <v>26221.244987560367</v>
      </c>
      <c r="F100" s="38">
        <f t="shared" si="16"/>
        <v>1.0835499346733251</v>
      </c>
      <c r="G100" s="39">
        <f t="shared" si="17"/>
        <v>-1213.114358088764</v>
      </c>
      <c r="H100" s="39">
        <f t="shared" si="18"/>
        <v>0</v>
      </c>
      <c r="I100" s="37">
        <f t="shared" si="19"/>
        <v>-1213.114358088764</v>
      </c>
      <c r="J100" s="40">
        <f t="shared" si="20"/>
        <v>-290.15662932885323</v>
      </c>
      <c r="K100" s="37">
        <f t="shared" si="21"/>
        <v>-1503.2709874176171</v>
      </c>
      <c r="L100" s="37">
        <f t="shared" si="22"/>
        <v>-8289210.4088205248</v>
      </c>
      <c r="M100" s="37">
        <f t="shared" si="23"/>
        <v>-10271850.657024577</v>
      </c>
      <c r="N100" s="41">
        <f>'jan-aug'!M100</f>
        <v>-9853383.291095851</v>
      </c>
      <c r="O100" s="41">
        <f t="shared" si="24"/>
        <v>-418467.36592872627</v>
      </c>
    </row>
    <row r="101" spans="1:15" s="34" customFormat="1" x14ac:dyDescent="0.2">
      <c r="A101" s="33">
        <v>615</v>
      </c>
      <c r="B101" s="34" t="s">
        <v>176</v>
      </c>
      <c r="C101" s="36">
        <v>23947601</v>
      </c>
      <c r="D101" s="36">
        <v>1069</v>
      </c>
      <c r="E101" s="37">
        <f t="shared" si="15"/>
        <v>22401.871842843779</v>
      </c>
      <c r="F101" s="38">
        <f t="shared" si="16"/>
        <v>0.92572060492891173</v>
      </c>
      <c r="G101" s="39">
        <f t="shared" si="17"/>
        <v>1078.5095287411889</v>
      </c>
      <c r="H101" s="39">
        <f t="shared" si="18"/>
        <v>0</v>
      </c>
      <c r="I101" s="37">
        <f t="shared" si="19"/>
        <v>1078.5095287411889</v>
      </c>
      <c r="J101" s="40">
        <f t="shared" si="20"/>
        <v>-290.15662932885323</v>
      </c>
      <c r="K101" s="37">
        <f t="shared" si="21"/>
        <v>788.35289941233566</v>
      </c>
      <c r="L101" s="37">
        <f t="shared" si="22"/>
        <v>1152926.6862243309</v>
      </c>
      <c r="M101" s="37">
        <f t="shared" si="23"/>
        <v>842749.24947178678</v>
      </c>
      <c r="N101" s="41">
        <f>'jan-aug'!M101</f>
        <v>836573.33742404915</v>
      </c>
      <c r="O101" s="41">
        <f t="shared" si="24"/>
        <v>6175.9120477376273</v>
      </c>
    </row>
    <row r="102" spans="1:15" s="34" customFormat="1" x14ac:dyDescent="0.2">
      <c r="A102" s="33">
        <v>616</v>
      </c>
      <c r="B102" s="34" t="s">
        <v>120</v>
      </c>
      <c r="C102" s="36">
        <v>77782756</v>
      </c>
      <c r="D102" s="36">
        <v>3341</v>
      </c>
      <c r="E102" s="37">
        <f t="shared" si="15"/>
        <v>23281.279856330439</v>
      </c>
      <c r="F102" s="38">
        <f t="shared" si="16"/>
        <v>0.96206069846820497</v>
      </c>
      <c r="G102" s="39">
        <f t="shared" si="17"/>
        <v>550.86472064919292</v>
      </c>
      <c r="H102" s="39">
        <f t="shared" si="18"/>
        <v>0</v>
      </c>
      <c r="I102" s="37">
        <f t="shared" si="19"/>
        <v>550.86472064919292</v>
      </c>
      <c r="J102" s="40">
        <f t="shared" si="20"/>
        <v>-290.15662932885323</v>
      </c>
      <c r="K102" s="37">
        <f t="shared" si="21"/>
        <v>260.70809132033969</v>
      </c>
      <c r="L102" s="37">
        <f t="shared" si="22"/>
        <v>1840439.0316889535</v>
      </c>
      <c r="M102" s="37">
        <f t="shared" si="23"/>
        <v>871025.73310125491</v>
      </c>
      <c r="N102" s="41">
        <f>'jan-aug'!M102</f>
        <v>341553.22875000373</v>
      </c>
      <c r="O102" s="41">
        <f t="shared" si="24"/>
        <v>529472.50435125118</v>
      </c>
    </row>
    <row r="103" spans="1:15" s="34" customFormat="1" x14ac:dyDescent="0.2">
      <c r="A103" s="33">
        <v>617</v>
      </c>
      <c r="B103" s="34" t="s">
        <v>177</v>
      </c>
      <c r="C103" s="36">
        <v>108831754</v>
      </c>
      <c r="D103" s="36">
        <v>4566</v>
      </c>
      <c r="E103" s="37">
        <f t="shared" si="15"/>
        <v>23835.250547525186</v>
      </c>
      <c r="F103" s="38">
        <f t="shared" si="16"/>
        <v>0.98495262852491172</v>
      </c>
      <c r="G103" s="39">
        <f t="shared" si="17"/>
        <v>218.48230593234476</v>
      </c>
      <c r="H103" s="39">
        <f t="shared" si="18"/>
        <v>0</v>
      </c>
      <c r="I103" s="37">
        <f t="shared" si="19"/>
        <v>218.48230593234476</v>
      </c>
      <c r="J103" s="40">
        <f t="shared" si="20"/>
        <v>-290.15662932885323</v>
      </c>
      <c r="K103" s="37">
        <f t="shared" si="21"/>
        <v>-71.67432339650847</v>
      </c>
      <c r="L103" s="37">
        <f t="shared" si="22"/>
        <v>997590.20888708613</v>
      </c>
      <c r="M103" s="37">
        <f t="shared" si="23"/>
        <v>-327264.96062845766</v>
      </c>
      <c r="N103" s="41">
        <f>'jan-aug'!M103</f>
        <v>-1187112.9250905369</v>
      </c>
      <c r="O103" s="41">
        <f t="shared" si="24"/>
        <v>859847.96446207934</v>
      </c>
    </row>
    <row r="104" spans="1:15" s="34" customFormat="1" x14ac:dyDescent="0.2">
      <c r="A104" s="33">
        <v>618</v>
      </c>
      <c r="B104" s="34" t="s">
        <v>178</v>
      </c>
      <c r="C104" s="36">
        <v>66348497</v>
      </c>
      <c r="D104" s="36">
        <v>2457</v>
      </c>
      <c r="E104" s="37">
        <f t="shared" si="15"/>
        <v>27003.865282865281</v>
      </c>
      <c r="F104" s="38">
        <f t="shared" si="16"/>
        <v>1.115890434533418</v>
      </c>
      <c r="G104" s="39">
        <f t="shared" si="17"/>
        <v>-1682.6865352717125</v>
      </c>
      <c r="H104" s="39">
        <f t="shared" si="18"/>
        <v>0</v>
      </c>
      <c r="I104" s="37">
        <f t="shared" si="19"/>
        <v>-1682.6865352717125</v>
      </c>
      <c r="J104" s="40">
        <f t="shared" si="20"/>
        <v>-290.15662932885323</v>
      </c>
      <c r="K104" s="37">
        <f t="shared" si="21"/>
        <v>-1972.8431646005656</v>
      </c>
      <c r="L104" s="37">
        <f t="shared" si="22"/>
        <v>-4134360.8171625976</v>
      </c>
      <c r="M104" s="37">
        <f t="shared" si="23"/>
        <v>-4847275.65542359</v>
      </c>
      <c r="N104" s="41">
        <f>'jan-aug'!M104</f>
        <v>-4460789.787417314</v>
      </c>
      <c r="O104" s="41">
        <f t="shared" si="24"/>
        <v>-386485.86800627597</v>
      </c>
    </row>
    <row r="105" spans="1:15" s="34" customFormat="1" x14ac:dyDescent="0.2">
      <c r="A105" s="33">
        <v>619</v>
      </c>
      <c r="B105" s="34" t="s">
        <v>179</v>
      </c>
      <c r="C105" s="36">
        <v>111956011</v>
      </c>
      <c r="D105" s="36">
        <v>4626</v>
      </c>
      <c r="E105" s="37">
        <f t="shared" si="15"/>
        <v>24201.472330306962</v>
      </c>
      <c r="F105" s="38">
        <f t="shared" si="16"/>
        <v>1.0000861429326906</v>
      </c>
      <c r="G105" s="39">
        <f t="shared" si="17"/>
        <v>-1.2507637367212736</v>
      </c>
      <c r="H105" s="39">
        <f t="shared" si="18"/>
        <v>0</v>
      </c>
      <c r="I105" s="37">
        <f t="shared" si="19"/>
        <v>-1.2507637367212736</v>
      </c>
      <c r="J105" s="40">
        <f t="shared" si="20"/>
        <v>-290.15662932885323</v>
      </c>
      <c r="K105" s="37">
        <f t="shared" si="21"/>
        <v>-291.40739306557452</v>
      </c>
      <c r="L105" s="37">
        <f t="shared" si="22"/>
        <v>-5786.0330460726118</v>
      </c>
      <c r="M105" s="37">
        <f t="shared" si="23"/>
        <v>-1348050.6003213478</v>
      </c>
      <c r="N105" s="41">
        <f>'jan-aug'!M105</f>
        <v>-2236454.0371153802</v>
      </c>
      <c r="O105" s="41">
        <f t="shared" si="24"/>
        <v>888403.43679403234</v>
      </c>
    </row>
    <row r="106" spans="1:15" s="34" customFormat="1" x14ac:dyDescent="0.2">
      <c r="A106" s="33">
        <v>620</v>
      </c>
      <c r="B106" s="34" t="s">
        <v>180</v>
      </c>
      <c r="C106" s="36">
        <v>141304546</v>
      </c>
      <c r="D106" s="36">
        <v>4520</v>
      </c>
      <c r="E106" s="37">
        <f t="shared" si="15"/>
        <v>31262.067699115043</v>
      </c>
      <c r="F106" s="38">
        <f t="shared" si="16"/>
        <v>1.2918536640498708</v>
      </c>
      <c r="G106" s="39">
        <f t="shared" si="17"/>
        <v>-4237.6079850215692</v>
      </c>
      <c r="H106" s="39">
        <f t="shared" si="18"/>
        <v>0</v>
      </c>
      <c r="I106" s="37">
        <f t="shared" si="19"/>
        <v>-4237.6079850215692</v>
      </c>
      <c r="J106" s="40">
        <f t="shared" si="20"/>
        <v>-290.15662932885323</v>
      </c>
      <c r="K106" s="37">
        <f t="shared" si="21"/>
        <v>-4527.7646143504226</v>
      </c>
      <c r="L106" s="37">
        <f t="shared" si="22"/>
        <v>-19153988.092297494</v>
      </c>
      <c r="M106" s="37">
        <f t="shared" si="23"/>
        <v>-20465496.056863911</v>
      </c>
      <c r="N106" s="41">
        <f>'jan-aug'!M106</f>
        <v>-17379053.572538167</v>
      </c>
      <c r="O106" s="41">
        <f t="shared" si="24"/>
        <v>-3086442.4843257442</v>
      </c>
    </row>
    <row r="107" spans="1:15" s="34" customFormat="1" x14ac:dyDescent="0.2">
      <c r="A107" s="33">
        <v>621</v>
      </c>
      <c r="B107" s="34" t="s">
        <v>181</v>
      </c>
      <c r="C107" s="36">
        <v>79141116</v>
      </c>
      <c r="D107" s="36">
        <v>3488</v>
      </c>
      <c r="E107" s="37">
        <f t="shared" si="15"/>
        <v>22689.54013761468</v>
      </c>
      <c r="F107" s="38">
        <f t="shared" si="16"/>
        <v>0.93760802530710019</v>
      </c>
      <c r="G107" s="39">
        <f t="shared" si="17"/>
        <v>905.90855187864793</v>
      </c>
      <c r="H107" s="39">
        <f t="shared" si="18"/>
        <v>0</v>
      </c>
      <c r="I107" s="37">
        <f t="shared" si="19"/>
        <v>905.90855187864793</v>
      </c>
      <c r="J107" s="40">
        <f t="shared" si="20"/>
        <v>-290.15662932885323</v>
      </c>
      <c r="K107" s="37">
        <f t="shared" si="21"/>
        <v>615.7519225497947</v>
      </c>
      <c r="L107" s="37">
        <f t="shared" si="22"/>
        <v>3159809.0289527238</v>
      </c>
      <c r="M107" s="37">
        <f t="shared" si="23"/>
        <v>2147742.7058536839</v>
      </c>
      <c r="N107" s="41">
        <f>'jan-aug'!M107</f>
        <v>1401980.1542891345</v>
      </c>
      <c r="O107" s="41">
        <f t="shared" si="24"/>
        <v>745762.55156454933</v>
      </c>
    </row>
    <row r="108" spans="1:15" s="34" customFormat="1" x14ac:dyDescent="0.2">
      <c r="A108" s="33">
        <v>622</v>
      </c>
      <c r="B108" s="34" t="s">
        <v>182</v>
      </c>
      <c r="C108" s="36">
        <v>57059483</v>
      </c>
      <c r="D108" s="36">
        <v>2277</v>
      </c>
      <c r="E108" s="37">
        <f t="shared" si="15"/>
        <v>25059.061484409311</v>
      </c>
      <c r="F108" s="38">
        <f t="shared" si="16"/>
        <v>1.0355246079005056</v>
      </c>
      <c r="G108" s="39">
        <f t="shared" si="17"/>
        <v>-515.80425619813025</v>
      </c>
      <c r="H108" s="39">
        <f t="shared" si="18"/>
        <v>0</v>
      </c>
      <c r="I108" s="37">
        <f t="shared" si="19"/>
        <v>-515.80425619813025</v>
      </c>
      <c r="J108" s="40">
        <f t="shared" si="20"/>
        <v>-290.15662932885323</v>
      </c>
      <c r="K108" s="37">
        <f t="shared" si="21"/>
        <v>-805.96088552698347</v>
      </c>
      <c r="L108" s="37">
        <f t="shared" si="22"/>
        <v>-1174486.2913631427</v>
      </c>
      <c r="M108" s="37">
        <f t="shared" si="23"/>
        <v>-1835172.9363449414</v>
      </c>
      <c r="N108" s="41">
        <f>'jan-aug'!M108</f>
        <v>-1689122.4513427839</v>
      </c>
      <c r="O108" s="41">
        <f t="shared" si="24"/>
        <v>-146050.48500215751</v>
      </c>
    </row>
    <row r="109" spans="1:15" s="34" customFormat="1" x14ac:dyDescent="0.2">
      <c r="A109" s="33">
        <v>623</v>
      </c>
      <c r="B109" s="34" t="s">
        <v>183</v>
      </c>
      <c r="C109" s="36">
        <v>296664416</v>
      </c>
      <c r="D109" s="36">
        <v>13880</v>
      </c>
      <c r="E109" s="37">
        <f t="shared" si="15"/>
        <v>21373.517002881843</v>
      </c>
      <c r="F109" s="38">
        <f t="shared" si="16"/>
        <v>0.88322552812419186</v>
      </c>
      <c r="G109" s="39">
        <f t="shared" si="17"/>
        <v>1695.5224327183503</v>
      </c>
      <c r="H109" s="39">
        <f t="shared" si="18"/>
        <v>142.07618207626928</v>
      </c>
      <c r="I109" s="37">
        <f t="shared" si="19"/>
        <v>1837.5986147946196</v>
      </c>
      <c r="J109" s="40">
        <f t="shared" si="20"/>
        <v>-290.15662932885323</v>
      </c>
      <c r="K109" s="37">
        <f t="shared" si="21"/>
        <v>1547.4419854657663</v>
      </c>
      <c r="L109" s="37">
        <f t="shared" si="22"/>
        <v>25505868.773349319</v>
      </c>
      <c r="M109" s="37">
        <f t="shared" si="23"/>
        <v>21478494.758264836</v>
      </c>
      <c r="N109" s="41">
        <f>'jan-aug'!M109</f>
        <v>16861348.441245828</v>
      </c>
      <c r="O109" s="41">
        <f t="shared" si="24"/>
        <v>4617146.3170190081</v>
      </c>
    </row>
    <row r="110" spans="1:15" s="34" customFormat="1" x14ac:dyDescent="0.2">
      <c r="A110" s="33">
        <v>624</v>
      </c>
      <c r="B110" s="34" t="s">
        <v>184</v>
      </c>
      <c r="C110" s="36">
        <v>414340115</v>
      </c>
      <c r="D110" s="36">
        <v>18926</v>
      </c>
      <c r="E110" s="37">
        <f t="shared" si="15"/>
        <v>21892.640547395116</v>
      </c>
      <c r="F110" s="38">
        <f t="shared" si="16"/>
        <v>0.9046774570090178</v>
      </c>
      <c r="G110" s="39">
        <f t="shared" si="17"/>
        <v>1384.0483060103863</v>
      </c>
      <c r="H110" s="39">
        <f t="shared" si="18"/>
        <v>0</v>
      </c>
      <c r="I110" s="37">
        <f t="shared" si="19"/>
        <v>1384.0483060103863</v>
      </c>
      <c r="J110" s="40">
        <f t="shared" si="20"/>
        <v>-290.15662932885323</v>
      </c>
      <c r="K110" s="37">
        <f t="shared" si="21"/>
        <v>1093.8916766815332</v>
      </c>
      <c r="L110" s="37">
        <f t="shared" si="22"/>
        <v>26194498.239552572</v>
      </c>
      <c r="M110" s="37">
        <f t="shared" si="23"/>
        <v>20702993.8728747</v>
      </c>
      <c r="N110" s="41">
        <f>'jan-aug'!M110</f>
        <v>16281787.930297082</v>
      </c>
      <c r="O110" s="41">
        <f t="shared" si="24"/>
        <v>4421205.9425776172</v>
      </c>
    </row>
    <row r="111" spans="1:15" s="34" customFormat="1" x14ac:dyDescent="0.2">
      <c r="A111" s="33">
        <v>625</v>
      </c>
      <c r="B111" s="34" t="s">
        <v>185</v>
      </c>
      <c r="C111" s="36">
        <v>498740672</v>
      </c>
      <c r="D111" s="36">
        <v>24917</v>
      </c>
      <c r="E111" s="37">
        <f t="shared" si="15"/>
        <v>20016.080266484729</v>
      </c>
      <c r="F111" s="38">
        <f t="shared" si="16"/>
        <v>0.82713168178912844</v>
      </c>
      <c r="G111" s="39">
        <f t="shared" si="17"/>
        <v>2509.9844745566188</v>
      </c>
      <c r="H111" s="39">
        <f t="shared" si="18"/>
        <v>617.17903981525922</v>
      </c>
      <c r="I111" s="37">
        <f t="shared" si="19"/>
        <v>3127.1635143718781</v>
      </c>
      <c r="J111" s="40">
        <f t="shared" si="20"/>
        <v>-290.15662932885323</v>
      </c>
      <c r="K111" s="37">
        <f t="shared" si="21"/>
        <v>2837.0068850430248</v>
      </c>
      <c r="L111" s="37">
        <f t="shared" si="22"/>
        <v>77919533.287604094</v>
      </c>
      <c r="M111" s="37">
        <f t="shared" si="23"/>
        <v>70689700.554617047</v>
      </c>
      <c r="N111" s="41">
        <f>'jan-aug'!M111</f>
        <v>53631868.215678804</v>
      </c>
      <c r="O111" s="41">
        <f t="shared" si="24"/>
        <v>17057832.338938244</v>
      </c>
    </row>
    <row r="112" spans="1:15" s="34" customFormat="1" x14ac:dyDescent="0.2">
      <c r="A112" s="33">
        <v>626</v>
      </c>
      <c r="B112" s="34" t="s">
        <v>186</v>
      </c>
      <c r="C112" s="36">
        <v>701611395</v>
      </c>
      <c r="D112" s="36">
        <v>25980</v>
      </c>
      <c r="E112" s="37">
        <f t="shared" si="15"/>
        <v>27005.827367205544</v>
      </c>
      <c r="F112" s="38">
        <f t="shared" si="16"/>
        <v>1.1159715144500935</v>
      </c>
      <c r="G112" s="39">
        <f t="shared" si="17"/>
        <v>-1683.8637858758702</v>
      </c>
      <c r="H112" s="39">
        <f t="shared" si="18"/>
        <v>0</v>
      </c>
      <c r="I112" s="37">
        <f t="shared" si="19"/>
        <v>-1683.8637858758702</v>
      </c>
      <c r="J112" s="40">
        <f t="shared" si="20"/>
        <v>-290.15662932885323</v>
      </c>
      <c r="K112" s="37">
        <f t="shared" si="21"/>
        <v>-1974.0204152047236</v>
      </c>
      <c r="L112" s="37">
        <f t="shared" si="22"/>
        <v>-43746781.15705511</v>
      </c>
      <c r="M112" s="37">
        <f t="shared" si="23"/>
        <v>-51285050.387018718</v>
      </c>
      <c r="N112" s="41">
        <f>'jan-aug'!M112</f>
        <v>-37356660.306756936</v>
      </c>
      <c r="O112" s="41">
        <f t="shared" si="24"/>
        <v>-13928390.080261782</v>
      </c>
    </row>
    <row r="113" spans="1:15" s="34" customFormat="1" x14ac:dyDescent="0.2">
      <c r="A113" s="33">
        <v>627</v>
      </c>
      <c r="B113" s="34" t="s">
        <v>187</v>
      </c>
      <c r="C113" s="36">
        <v>545069852</v>
      </c>
      <c r="D113" s="36">
        <v>22452</v>
      </c>
      <c r="E113" s="37">
        <f t="shared" si="15"/>
        <v>24277.117940495278</v>
      </c>
      <c r="F113" s="38">
        <f t="shared" si="16"/>
        <v>1.0032120736814694</v>
      </c>
      <c r="G113" s="39">
        <f t="shared" si="17"/>
        <v>-46.638129849710822</v>
      </c>
      <c r="H113" s="39">
        <f t="shared" si="18"/>
        <v>0</v>
      </c>
      <c r="I113" s="37">
        <f t="shared" si="19"/>
        <v>-46.638129849710822</v>
      </c>
      <c r="J113" s="40">
        <f t="shared" si="20"/>
        <v>-290.15662932885323</v>
      </c>
      <c r="K113" s="37">
        <f t="shared" si="21"/>
        <v>-336.79475917856405</v>
      </c>
      <c r="L113" s="37">
        <f t="shared" si="22"/>
        <v>-1047119.2913857073</v>
      </c>
      <c r="M113" s="37">
        <f t="shared" si="23"/>
        <v>-7561715.9330771202</v>
      </c>
      <c r="N113" s="41">
        <f>'jan-aug'!M113</f>
        <v>-4775339.71969622</v>
      </c>
      <c r="O113" s="41">
        <f t="shared" si="24"/>
        <v>-2786376.2133809002</v>
      </c>
    </row>
    <row r="114" spans="1:15" s="34" customFormat="1" x14ac:dyDescent="0.2">
      <c r="A114" s="33">
        <v>628</v>
      </c>
      <c r="B114" s="34" t="s">
        <v>188</v>
      </c>
      <c r="C114" s="36">
        <v>203525609</v>
      </c>
      <c r="D114" s="36">
        <v>9450</v>
      </c>
      <c r="E114" s="37">
        <f t="shared" si="15"/>
        <v>21537.101481481481</v>
      </c>
      <c r="F114" s="38">
        <f t="shared" si="16"/>
        <v>0.88998538835143504</v>
      </c>
      <c r="G114" s="39">
        <f t="shared" si="17"/>
        <v>1597.3717455585677</v>
      </c>
      <c r="H114" s="39">
        <f t="shared" si="18"/>
        <v>84.82161456639605</v>
      </c>
      <c r="I114" s="37">
        <f t="shared" si="19"/>
        <v>1682.1933601249636</v>
      </c>
      <c r="J114" s="40">
        <f t="shared" si="20"/>
        <v>-290.15662932885323</v>
      </c>
      <c r="K114" s="37">
        <f t="shared" si="21"/>
        <v>1392.0367307961105</v>
      </c>
      <c r="L114" s="37">
        <f t="shared" si="22"/>
        <v>15896727.253180906</v>
      </c>
      <c r="M114" s="37">
        <f t="shared" si="23"/>
        <v>13154747.106023245</v>
      </c>
      <c r="N114" s="41">
        <f>'jan-aug'!M114</f>
        <v>9919684.0489029326</v>
      </c>
      <c r="O114" s="41">
        <f t="shared" si="24"/>
        <v>3235063.057120312</v>
      </c>
    </row>
    <row r="115" spans="1:15" s="34" customFormat="1" x14ac:dyDescent="0.2">
      <c r="A115" s="33">
        <v>631</v>
      </c>
      <c r="B115" s="34" t="s">
        <v>189</v>
      </c>
      <c r="C115" s="36">
        <v>59047356</v>
      </c>
      <c r="D115" s="36">
        <v>2688</v>
      </c>
      <c r="E115" s="37">
        <f t="shared" si="15"/>
        <v>21967.022321428572</v>
      </c>
      <c r="F115" s="38">
        <f t="shared" si="16"/>
        <v>0.90775116180194704</v>
      </c>
      <c r="G115" s="39">
        <f t="shared" si="17"/>
        <v>1339.4192415903126</v>
      </c>
      <c r="H115" s="39">
        <f t="shared" si="18"/>
        <v>0</v>
      </c>
      <c r="I115" s="37">
        <f t="shared" si="19"/>
        <v>1339.4192415903126</v>
      </c>
      <c r="J115" s="40">
        <f t="shared" si="20"/>
        <v>-290.15662932885323</v>
      </c>
      <c r="K115" s="37">
        <f t="shared" si="21"/>
        <v>1049.2626122614593</v>
      </c>
      <c r="L115" s="37">
        <f t="shared" si="22"/>
        <v>3600358.9213947603</v>
      </c>
      <c r="M115" s="37">
        <f t="shared" si="23"/>
        <v>2820417.9017588026</v>
      </c>
      <c r="N115" s="41">
        <f>'jan-aug'!M115</f>
        <v>2011253.9812870405</v>
      </c>
      <c r="O115" s="41">
        <f t="shared" si="24"/>
        <v>809163.92047176207</v>
      </c>
    </row>
    <row r="116" spans="1:15" s="34" customFormat="1" x14ac:dyDescent="0.2">
      <c r="A116" s="33">
        <v>632</v>
      </c>
      <c r="B116" s="34" t="s">
        <v>190</v>
      </c>
      <c r="C116" s="36">
        <v>31985218</v>
      </c>
      <c r="D116" s="36">
        <v>1411</v>
      </c>
      <c r="E116" s="37">
        <f t="shared" si="15"/>
        <v>22668.474840538624</v>
      </c>
      <c r="F116" s="38">
        <f t="shared" si="16"/>
        <v>0.93673753646183511</v>
      </c>
      <c r="G116" s="39">
        <f t="shared" si="17"/>
        <v>918.54773012428188</v>
      </c>
      <c r="H116" s="39">
        <f t="shared" si="18"/>
        <v>0</v>
      </c>
      <c r="I116" s="37">
        <f t="shared" si="19"/>
        <v>918.54773012428188</v>
      </c>
      <c r="J116" s="40">
        <f t="shared" si="20"/>
        <v>-290.15662932885323</v>
      </c>
      <c r="K116" s="37">
        <f t="shared" si="21"/>
        <v>628.39110079542866</v>
      </c>
      <c r="L116" s="37">
        <f t="shared" si="22"/>
        <v>1296070.8472053618</v>
      </c>
      <c r="M116" s="37">
        <f t="shared" si="23"/>
        <v>886659.84322234988</v>
      </c>
      <c r="N116" s="41">
        <f>'jan-aug'!M116</f>
        <v>195485.89888244693</v>
      </c>
      <c r="O116" s="41">
        <f t="shared" si="24"/>
        <v>691173.94433990296</v>
      </c>
    </row>
    <row r="117" spans="1:15" s="34" customFormat="1" x14ac:dyDescent="0.2">
      <c r="A117" s="33">
        <v>633</v>
      </c>
      <c r="B117" s="34" t="s">
        <v>191</v>
      </c>
      <c r="C117" s="36">
        <v>73365110</v>
      </c>
      <c r="D117" s="36">
        <v>2482</v>
      </c>
      <c r="E117" s="37">
        <f t="shared" si="15"/>
        <v>29558.867848509268</v>
      </c>
      <c r="F117" s="38">
        <f t="shared" si="16"/>
        <v>1.2214717242245487</v>
      </c>
      <c r="G117" s="39">
        <f t="shared" si="17"/>
        <v>-3215.6880746581046</v>
      </c>
      <c r="H117" s="39">
        <f t="shared" si="18"/>
        <v>0</v>
      </c>
      <c r="I117" s="37">
        <f t="shared" si="19"/>
        <v>-3215.6880746581046</v>
      </c>
      <c r="J117" s="40">
        <f t="shared" si="20"/>
        <v>-290.15662932885323</v>
      </c>
      <c r="K117" s="37">
        <f t="shared" si="21"/>
        <v>-3505.8447039869579</v>
      </c>
      <c r="L117" s="37">
        <f t="shared" si="22"/>
        <v>-7981337.801301416</v>
      </c>
      <c r="M117" s="37">
        <f t="shared" si="23"/>
        <v>-8701506.5552956294</v>
      </c>
      <c r="N117" s="41">
        <f>'jan-aug'!M117</f>
        <v>-9767286.9007609971</v>
      </c>
      <c r="O117" s="41">
        <f t="shared" si="24"/>
        <v>1065780.3454653677</v>
      </c>
    </row>
    <row r="118" spans="1:15" s="34" customFormat="1" x14ac:dyDescent="0.2">
      <c r="A118" s="33">
        <v>701</v>
      </c>
      <c r="B118" s="34" t="s">
        <v>192</v>
      </c>
      <c r="C118" s="36">
        <v>531003938</v>
      </c>
      <c r="D118" s="36">
        <v>27317</v>
      </c>
      <c r="E118" s="37">
        <f t="shared" si="15"/>
        <v>19438.589083720759</v>
      </c>
      <c r="F118" s="38">
        <f t="shared" si="16"/>
        <v>0.80326780600233116</v>
      </c>
      <c r="G118" s="39">
        <f t="shared" si="17"/>
        <v>2856.4791842150007</v>
      </c>
      <c r="H118" s="39">
        <f t="shared" si="18"/>
        <v>819.30095378264866</v>
      </c>
      <c r="I118" s="37">
        <f t="shared" si="19"/>
        <v>3675.7801379976495</v>
      </c>
      <c r="J118" s="40">
        <f t="shared" si="20"/>
        <v>-290.15662932885323</v>
      </c>
      <c r="K118" s="37">
        <f t="shared" si="21"/>
        <v>3385.6235086687961</v>
      </c>
      <c r="L118" s="37">
        <f t="shared" si="22"/>
        <v>100411286.02968179</v>
      </c>
      <c r="M118" s="37">
        <f t="shared" si="23"/>
        <v>92485077.386305511</v>
      </c>
      <c r="N118" s="41">
        <f>'jan-aug'!M118</f>
        <v>73025705.658257335</v>
      </c>
      <c r="O118" s="41">
        <f t="shared" si="24"/>
        <v>19459371.728048176</v>
      </c>
    </row>
    <row r="119" spans="1:15" s="34" customFormat="1" x14ac:dyDescent="0.2">
      <c r="A119" s="33">
        <v>704</v>
      </c>
      <c r="B119" s="34" t="s">
        <v>193</v>
      </c>
      <c r="C119" s="36">
        <v>1056703786</v>
      </c>
      <c r="D119" s="36">
        <v>45360</v>
      </c>
      <c r="E119" s="37">
        <f t="shared" si="15"/>
        <v>23295.93884479718</v>
      </c>
      <c r="F119" s="38">
        <f t="shared" si="16"/>
        <v>0.96266645711936938</v>
      </c>
      <c r="G119" s="39">
        <f t="shared" si="17"/>
        <v>542.0693275691483</v>
      </c>
      <c r="H119" s="39">
        <f t="shared" si="18"/>
        <v>0</v>
      </c>
      <c r="I119" s="37">
        <f t="shared" si="19"/>
        <v>542.0693275691483</v>
      </c>
      <c r="J119" s="40">
        <f t="shared" si="20"/>
        <v>-290.15662932885323</v>
      </c>
      <c r="K119" s="37">
        <f t="shared" si="21"/>
        <v>251.91269824029507</v>
      </c>
      <c r="L119" s="37">
        <f t="shared" si="22"/>
        <v>24588264.698536567</v>
      </c>
      <c r="M119" s="37">
        <f t="shared" si="23"/>
        <v>11426759.992179785</v>
      </c>
      <c r="N119" s="41">
        <f>'jan-aug'!M119</f>
        <v>10385774.909218764</v>
      </c>
      <c r="O119" s="41">
        <f t="shared" si="24"/>
        <v>1040985.082961021</v>
      </c>
    </row>
    <row r="120" spans="1:15" s="34" customFormat="1" x14ac:dyDescent="0.2">
      <c r="A120" s="33">
        <v>710</v>
      </c>
      <c r="B120" s="34" t="s">
        <v>194</v>
      </c>
      <c r="C120" s="36">
        <v>1305131483</v>
      </c>
      <c r="D120" s="36">
        <v>62615</v>
      </c>
      <c r="E120" s="37">
        <f t="shared" si="15"/>
        <v>20843.751225744629</v>
      </c>
      <c r="F120" s="38">
        <f t="shared" si="16"/>
        <v>0.86133382643414946</v>
      </c>
      <c r="G120" s="39">
        <f t="shared" si="17"/>
        <v>2013.3818990006787</v>
      </c>
      <c r="H120" s="39">
        <f t="shared" si="18"/>
        <v>327.4942040742942</v>
      </c>
      <c r="I120" s="37">
        <f t="shared" si="19"/>
        <v>2340.8761030749729</v>
      </c>
      <c r="J120" s="40">
        <f t="shared" si="20"/>
        <v>-290.15662932885323</v>
      </c>
      <c r="K120" s="37">
        <f t="shared" si="21"/>
        <v>2050.7194737461195</v>
      </c>
      <c r="L120" s="37">
        <f t="shared" si="22"/>
        <v>146573957.19403943</v>
      </c>
      <c r="M120" s="37">
        <f t="shared" si="23"/>
        <v>128405799.84861328</v>
      </c>
      <c r="N120" s="41">
        <f>'jan-aug'!M120</f>
        <v>101214456.59273097</v>
      </c>
      <c r="O120" s="41">
        <f t="shared" si="24"/>
        <v>27191343.255882308</v>
      </c>
    </row>
    <row r="121" spans="1:15" s="34" customFormat="1" x14ac:dyDescent="0.2">
      <c r="A121" s="33">
        <v>711</v>
      </c>
      <c r="B121" s="34" t="s">
        <v>195</v>
      </c>
      <c r="C121" s="36">
        <v>134981949</v>
      </c>
      <c r="D121" s="36">
        <v>6672</v>
      </c>
      <c r="E121" s="37">
        <f t="shared" si="15"/>
        <v>20231.107464028777</v>
      </c>
      <c r="F121" s="38">
        <f t="shared" si="16"/>
        <v>0.83601732798794071</v>
      </c>
      <c r="G121" s="39">
        <f t="shared" si="17"/>
        <v>2380.9681560301897</v>
      </c>
      <c r="H121" s="39">
        <f t="shared" si="18"/>
        <v>541.91952067484226</v>
      </c>
      <c r="I121" s="37">
        <f t="shared" si="19"/>
        <v>2922.8876767050319</v>
      </c>
      <c r="J121" s="40">
        <f t="shared" si="20"/>
        <v>-290.15662932885323</v>
      </c>
      <c r="K121" s="37">
        <f t="shared" si="21"/>
        <v>2632.7310473761786</v>
      </c>
      <c r="L121" s="37">
        <f t="shared" si="22"/>
        <v>19501506.578975972</v>
      </c>
      <c r="M121" s="37">
        <f t="shared" si="23"/>
        <v>17565581.548093863</v>
      </c>
      <c r="N121" s="41">
        <f>'jan-aug'!M121</f>
        <v>13763703.746368296</v>
      </c>
      <c r="O121" s="41">
        <f t="shared" si="24"/>
        <v>3801877.8017255664</v>
      </c>
    </row>
    <row r="122" spans="1:15" s="34" customFormat="1" x14ac:dyDescent="0.2">
      <c r="A122" s="33">
        <v>712</v>
      </c>
      <c r="B122" s="34" t="s">
        <v>196</v>
      </c>
      <c r="C122" s="36">
        <v>989519347</v>
      </c>
      <c r="D122" s="36">
        <v>46801</v>
      </c>
      <c r="E122" s="37">
        <f t="shared" si="15"/>
        <v>21143.124014444136</v>
      </c>
      <c r="F122" s="38">
        <f t="shared" si="16"/>
        <v>0.87370491582339138</v>
      </c>
      <c r="G122" s="39">
        <f t="shared" si="17"/>
        <v>1833.7582257809743</v>
      </c>
      <c r="H122" s="39">
        <f t="shared" si="18"/>
        <v>222.71372802946661</v>
      </c>
      <c r="I122" s="37">
        <f t="shared" si="19"/>
        <v>2056.4719538104409</v>
      </c>
      <c r="J122" s="40">
        <f t="shared" si="20"/>
        <v>-290.15662932885323</v>
      </c>
      <c r="K122" s="37">
        <f t="shared" si="21"/>
        <v>1766.3153244815876</v>
      </c>
      <c r="L122" s="37">
        <f t="shared" si="22"/>
        <v>96244943.910282448</v>
      </c>
      <c r="M122" s="37">
        <f t="shared" si="23"/>
        <v>82665323.501062781</v>
      </c>
      <c r="N122" s="41">
        <f>'jan-aug'!M122</f>
        <v>64690402.257424071</v>
      </c>
      <c r="O122" s="41">
        <f t="shared" si="24"/>
        <v>17974921.243638709</v>
      </c>
    </row>
    <row r="123" spans="1:15" s="34" customFormat="1" x14ac:dyDescent="0.2">
      <c r="A123" s="33">
        <v>713</v>
      </c>
      <c r="B123" s="34" t="s">
        <v>197</v>
      </c>
      <c r="C123" s="36">
        <v>209883178</v>
      </c>
      <c r="D123" s="36">
        <v>9726</v>
      </c>
      <c r="E123" s="37">
        <f t="shared" si="15"/>
        <v>21579.598807320584</v>
      </c>
      <c r="F123" s="38">
        <f t="shared" si="16"/>
        <v>0.89174152062732803</v>
      </c>
      <c r="G123" s="39">
        <f t="shared" si="17"/>
        <v>1571.8733500551054</v>
      </c>
      <c r="H123" s="39">
        <f t="shared" si="18"/>
        <v>69.947550522709747</v>
      </c>
      <c r="I123" s="37">
        <f t="shared" si="19"/>
        <v>1641.8209005778151</v>
      </c>
      <c r="J123" s="40">
        <f t="shared" si="20"/>
        <v>-290.15662932885323</v>
      </c>
      <c r="K123" s="37">
        <f t="shared" si="21"/>
        <v>1351.664271248962</v>
      </c>
      <c r="L123" s="37">
        <f t="shared" si="22"/>
        <v>15968350.07901983</v>
      </c>
      <c r="M123" s="37">
        <f t="shared" si="23"/>
        <v>13146286.702167405</v>
      </c>
      <c r="N123" s="41">
        <f>'jan-aug'!M123</f>
        <v>10785243.440299477</v>
      </c>
      <c r="O123" s="41">
        <f t="shared" si="24"/>
        <v>2361043.2618679274</v>
      </c>
    </row>
    <row r="124" spans="1:15" s="34" customFormat="1" x14ac:dyDescent="0.2">
      <c r="A124" s="33">
        <v>715</v>
      </c>
      <c r="B124" s="34" t="s">
        <v>198</v>
      </c>
      <c r="C124" s="36">
        <v>291651257</v>
      </c>
      <c r="D124" s="36">
        <v>14212</v>
      </c>
      <c r="E124" s="37">
        <f t="shared" si="15"/>
        <v>20521.478820714889</v>
      </c>
      <c r="F124" s="38">
        <f t="shared" si="16"/>
        <v>0.84801644796555831</v>
      </c>
      <c r="G124" s="39">
        <f t="shared" si="17"/>
        <v>2206.7453420185229</v>
      </c>
      <c r="H124" s="39">
        <f t="shared" si="18"/>
        <v>440.28954583470329</v>
      </c>
      <c r="I124" s="37">
        <f t="shared" si="19"/>
        <v>2647.0348878532263</v>
      </c>
      <c r="J124" s="40">
        <f t="shared" si="20"/>
        <v>-290.15662932885323</v>
      </c>
      <c r="K124" s="37">
        <f t="shared" si="21"/>
        <v>2356.878258524373</v>
      </c>
      <c r="L124" s="37">
        <f t="shared" si="22"/>
        <v>37619659.82617005</v>
      </c>
      <c r="M124" s="37">
        <f t="shared" si="23"/>
        <v>33495953.810148388</v>
      </c>
      <c r="N124" s="41">
        <f>'jan-aug'!M124</f>
        <v>26947877.702635847</v>
      </c>
      <c r="O124" s="41">
        <f t="shared" si="24"/>
        <v>6548076.1075125411</v>
      </c>
    </row>
    <row r="125" spans="1:15" s="34" customFormat="1" x14ac:dyDescent="0.2">
      <c r="A125" s="33">
        <v>716</v>
      </c>
      <c r="B125" s="34" t="s">
        <v>199</v>
      </c>
      <c r="C125" s="36">
        <v>196230603</v>
      </c>
      <c r="D125" s="36">
        <v>9621</v>
      </c>
      <c r="E125" s="37">
        <f t="shared" si="15"/>
        <v>20396.071406298721</v>
      </c>
      <c r="F125" s="38">
        <f t="shared" si="16"/>
        <v>0.84283419228842871</v>
      </c>
      <c r="G125" s="39">
        <f t="shared" si="17"/>
        <v>2281.9897906682236</v>
      </c>
      <c r="H125" s="39">
        <f t="shared" si="18"/>
        <v>484.182140880362</v>
      </c>
      <c r="I125" s="37">
        <f t="shared" si="19"/>
        <v>2766.1719315485857</v>
      </c>
      <c r="J125" s="40">
        <f t="shared" si="20"/>
        <v>-290.15662932885323</v>
      </c>
      <c r="K125" s="37">
        <f t="shared" si="21"/>
        <v>2476.0153022197323</v>
      </c>
      <c r="L125" s="37">
        <f t="shared" si="22"/>
        <v>26613340.153428942</v>
      </c>
      <c r="M125" s="37">
        <f t="shared" si="23"/>
        <v>23821743.222656045</v>
      </c>
      <c r="N125" s="41">
        <f>'jan-aug'!M125</f>
        <v>19751248.190311667</v>
      </c>
      <c r="O125" s="41">
        <f t="shared" si="24"/>
        <v>4070495.0323443785</v>
      </c>
    </row>
    <row r="126" spans="1:15" s="34" customFormat="1" x14ac:dyDescent="0.2">
      <c r="A126" s="33">
        <v>729</v>
      </c>
      <c r="B126" s="34" t="s">
        <v>200</v>
      </c>
      <c r="C126" s="36">
        <v>659854518</v>
      </c>
      <c r="D126" s="36">
        <v>26734</v>
      </c>
      <c r="E126" s="37">
        <f t="shared" si="15"/>
        <v>24682.221814917335</v>
      </c>
      <c r="F126" s="38">
        <f t="shared" si="16"/>
        <v>1.0199523267424575</v>
      </c>
      <c r="G126" s="39">
        <f t="shared" si="17"/>
        <v>-289.70045450294492</v>
      </c>
      <c r="H126" s="39">
        <f t="shared" si="18"/>
        <v>0</v>
      </c>
      <c r="I126" s="37">
        <f t="shared" si="19"/>
        <v>-289.70045450294492</v>
      </c>
      <c r="J126" s="40">
        <f t="shared" si="20"/>
        <v>-290.15662932885323</v>
      </c>
      <c r="K126" s="37">
        <f t="shared" si="21"/>
        <v>-579.85708383179815</v>
      </c>
      <c r="L126" s="37">
        <f t="shared" si="22"/>
        <v>-7744851.9506817292</v>
      </c>
      <c r="M126" s="37">
        <f t="shared" si="23"/>
        <v>-15501899.279159293</v>
      </c>
      <c r="N126" s="41">
        <f>'jan-aug'!M126</f>
        <v>-10017160.581202457</v>
      </c>
      <c r="O126" s="41">
        <f t="shared" si="24"/>
        <v>-5484738.6979568359</v>
      </c>
    </row>
    <row r="127" spans="1:15" s="34" customFormat="1" x14ac:dyDescent="0.2">
      <c r="A127" s="33">
        <v>805</v>
      </c>
      <c r="B127" s="34" t="s">
        <v>201</v>
      </c>
      <c r="C127" s="36">
        <v>783913219</v>
      </c>
      <c r="D127" s="36">
        <v>36091</v>
      </c>
      <c r="E127" s="37">
        <f t="shared" si="15"/>
        <v>21720.462691529745</v>
      </c>
      <c r="F127" s="38">
        <f t="shared" si="16"/>
        <v>0.89756248956320717</v>
      </c>
      <c r="G127" s="39">
        <f t="shared" si="17"/>
        <v>1487.3550195296091</v>
      </c>
      <c r="H127" s="39">
        <f t="shared" si="18"/>
        <v>20.645191049503591</v>
      </c>
      <c r="I127" s="37">
        <f t="shared" si="19"/>
        <v>1508.0002105791127</v>
      </c>
      <c r="J127" s="40">
        <f t="shared" si="20"/>
        <v>-290.15662932885323</v>
      </c>
      <c r="K127" s="37">
        <f t="shared" si="21"/>
        <v>1217.8435812502594</v>
      </c>
      <c r="L127" s="37">
        <f t="shared" si="22"/>
        <v>54425235.60001076</v>
      </c>
      <c r="M127" s="37">
        <f t="shared" si="23"/>
        <v>43953192.690903112</v>
      </c>
      <c r="N127" s="41">
        <f>'jan-aug'!M127</f>
        <v>32146313.748523246</v>
      </c>
      <c r="O127" s="41">
        <f t="shared" si="24"/>
        <v>11806878.942379866</v>
      </c>
    </row>
    <row r="128" spans="1:15" s="34" customFormat="1" x14ac:dyDescent="0.2">
      <c r="A128" s="33">
        <v>806</v>
      </c>
      <c r="B128" s="34" t="s">
        <v>202</v>
      </c>
      <c r="C128" s="36">
        <v>1101941931</v>
      </c>
      <c r="D128" s="36">
        <v>54510</v>
      </c>
      <c r="E128" s="37">
        <f t="shared" si="15"/>
        <v>20215.408750687948</v>
      </c>
      <c r="F128" s="38">
        <f t="shared" si="16"/>
        <v>0.83536860441196326</v>
      </c>
      <c r="G128" s="39">
        <f t="shared" si="17"/>
        <v>2390.3873840346873</v>
      </c>
      <c r="H128" s="39">
        <f t="shared" si="18"/>
        <v>547.4140703441326</v>
      </c>
      <c r="I128" s="37">
        <f t="shared" si="19"/>
        <v>2937.8014543788199</v>
      </c>
      <c r="J128" s="40">
        <f t="shared" si="20"/>
        <v>-290.15662932885323</v>
      </c>
      <c r="K128" s="37">
        <f t="shared" si="21"/>
        <v>2647.6448250499666</v>
      </c>
      <c r="L128" s="37">
        <f t="shared" si="22"/>
        <v>160139557.27818948</v>
      </c>
      <c r="M128" s="37">
        <f t="shared" si="23"/>
        <v>144323119.41347367</v>
      </c>
      <c r="N128" s="41">
        <f>'jan-aug'!M128</f>
        <v>114867139.00081475</v>
      </c>
      <c r="O128" s="41">
        <f t="shared" si="24"/>
        <v>29455980.412658915</v>
      </c>
    </row>
    <row r="129" spans="1:15" s="34" customFormat="1" x14ac:dyDescent="0.2">
      <c r="A129" s="33">
        <v>807</v>
      </c>
      <c r="B129" s="34" t="s">
        <v>203</v>
      </c>
      <c r="C129" s="36">
        <v>250002470</v>
      </c>
      <c r="D129" s="36">
        <v>12664</v>
      </c>
      <c r="E129" s="37">
        <f t="shared" si="15"/>
        <v>19741.193145925459</v>
      </c>
      <c r="F129" s="38">
        <f t="shared" si="16"/>
        <v>0.81577242246845771</v>
      </c>
      <c r="G129" s="39">
        <f t="shared" si="17"/>
        <v>2674.9167468921805</v>
      </c>
      <c r="H129" s="39">
        <f t="shared" si="18"/>
        <v>713.38953201100355</v>
      </c>
      <c r="I129" s="37">
        <f t="shared" si="19"/>
        <v>3388.3062789031842</v>
      </c>
      <c r="J129" s="40">
        <f t="shared" si="20"/>
        <v>-290.15662932885323</v>
      </c>
      <c r="K129" s="37">
        <f t="shared" si="21"/>
        <v>3098.1496495743309</v>
      </c>
      <c r="L129" s="37">
        <f t="shared" si="22"/>
        <v>42909510.716029927</v>
      </c>
      <c r="M129" s="37">
        <f t="shared" si="23"/>
        <v>39234967.162209325</v>
      </c>
      <c r="N129" s="41">
        <f>'jan-aug'!M129</f>
        <v>27289871.085672691</v>
      </c>
      <c r="O129" s="41">
        <f t="shared" si="24"/>
        <v>11945096.076536633</v>
      </c>
    </row>
    <row r="130" spans="1:15" s="34" customFormat="1" x14ac:dyDescent="0.2">
      <c r="A130" s="33">
        <v>811</v>
      </c>
      <c r="B130" s="34" t="s">
        <v>204</v>
      </c>
      <c r="C130" s="36">
        <v>46279701</v>
      </c>
      <c r="D130" s="36">
        <v>2351</v>
      </c>
      <c r="E130" s="37">
        <f t="shared" si="15"/>
        <v>19685.113143343257</v>
      </c>
      <c r="F130" s="38">
        <f t="shared" si="16"/>
        <v>0.81345500835775264</v>
      </c>
      <c r="G130" s="39">
        <f t="shared" si="17"/>
        <v>2708.5647484415022</v>
      </c>
      <c r="H130" s="39">
        <f t="shared" si="18"/>
        <v>733.01753291477451</v>
      </c>
      <c r="I130" s="37">
        <f t="shared" si="19"/>
        <v>3441.5822813562768</v>
      </c>
      <c r="J130" s="40">
        <f t="shared" si="20"/>
        <v>-290.15662932885323</v>
      </c>
      <c r="K130" s="37">
        <f t="shared" si="21"/>
        <v>3151.4256520274234</v>
      </c>
      <c r="L130" s="37">
        <f t="shared" si="22"/>
        <v>8091159.943468607</v>
      </c>
      <c r="M130" s="37">
        <f t="shared" si="23"/>
        <v>7409001.7079164721</v>
      </c>
      <c r="N130" s="41">
        <f>'jan-aug'!M130</f>
        <v>5720381.812584213</v>
      </c>
      <c r="O130" s="41">
        <f t="shared" si="24"/>
        <v>1688619.8953322591</v>
      </c>
    </row>
    <row r="131" spans="1:15" s="34" customFormat="1" x14ac:dyDescent="0.2">
      <c r="A131" s="33">
        <v>814</v>
      </c>
      <c r="B131" s="34" t="s">
        <v>205</v>
      </c>
      <c r="C131" s="36">
        <v>299153010</v>
      </c>
      <c r="D131" s="36">
        <v>14183</v>
      </c>
      <c r="E131" s="37">
        <f t="shared" si="15"/>
        <v>21092.364802933091</v>
      </c>
      <c r="F131" s="38">
        <f t="shared" si="16"/>
        <v>0.87160737467525162</v>
      </c>
      <c r="G131" s="39">
        <f t="shared" si="17"/>
        <v>1864.2137526876015</v>
      </c>
      <c r="H131" s="39">
        <f t="shared" si="18"/>
        <v>240.47945205833255</v>
      </c>
      <c r="I131" s="37">
        <f t="shared" si="19"/>
        <v>2104.6932047459341</v>
      </c>
      <c r="J131" s="40">
        <f t="shared" si="20"/>
        <v>-290.15662932885323</v>
      </c>
      <c r="K131" s="37">
        <f t="shared" si="21"/>
        <v>1814.5365754170807</v>
      </c>
      <c r="L131" s="37">
        <f t="shared" si="22"/>
        <v>29850863.722911581</v>
      </c>
      <c r="M131" s="37">
        <f t="shared" si="23"/>
        <v>25735572.249140456</v>
      </c>
      <c r="N131" s="41">
        <f>'jan-aug'!M131</f>
        <v>19279147.01549634</v>
      </c>
      <c r="O131" s="41">
        <f t="shared" si="24"/>
        <v>6456425.2336441167</v>
      </c>
    </row>
    <row r="132" spans="1:15" s="34" customFormat="1" x14ac:dyDescent="0.2">
      <c r="A132" s="33">
        <v>815</v>
      </c>
      <c r="B132" s="34" t="s">
        <v>206</v>
      </c>
      <c r="C132" s="36">
        <v>204761393</v>
      </c>
      <c r="D132" s="36">
        <v>10506</v>
      </c>
      <c r="E132" s="37">
        <f t="shared" si="15"/>
        <v>19489.94793451361</v>
      </c>
      <c r="F132" s="38">
        <f t="shared" si="16"/>
        <v>0.80539012626011797</v>
      </c>
      <c r="G132" s="39">
        <f t="shared" si="17"/>
        <v>2825.66387373929</v>
      </c>
      <c r="H132" s="39">
        <f t="shared" si="18"/>
        <v>801.32535600515087</v>
      </c>
      <c r="I132" s="37">
        <f t="shared" si="19"/>
        <v>3626.9892297444408</v>
      </c>
      <c r="J132" s="40">
        <f t="shared" si="20"/>
        <v>-290.15662932885323</v>
      </c>
      <c r="K132" s="37">
        <f t="shared" si="21"/>
        <v>3336.8326004155874</v>
      </c>
      <c r="L132" s="37">
        <f t="shared" si="22"/>
        <v>38105148.847695097</v>
      </c>
      <c r="M132" s="37">
        <f t="shared" si="23"/>
        <v>35056763.299966164</v>
      </c>
      <c r="N132" s="41">
        <f>'jan-aug'!M132</f>
        <v>27293779.911637489</v>
      </c>
      <c r="O132" s="41">
        <f t="shared" si="24"/>
        <v>7762983.3883286752</v>
      </c>
    </row>
    <row r="133" spans="1:15" s="34" customFormat="1" x14ac:dyDescent="0.2">
      <c r="A133" s="33">
        <v>817</v>
      </c>
      <c r="B133" s="34" t="s">
        <v>207</v>
      </c>
      <c r="C133" s="36">
        <v>70171237</v>
      </c>
      <c r="D133" s="36">
        <v>4105</v>
      </c>
      <c r="E133" s="37">
        <f t="shared" si="15"/>
        <v>17094.089403166869</v>
      </c>
      <c r="F133" s="38">
        <f t="shared" si="16"/>
        <v>0.70638520271972638</v>
      </c>
      <c r="G133" s="39">
        <f t="shared" si="17"/>
        <v>4263.1789925473349</v>
      </c>
      <c r="H133" s="39">
        <f t="shared" si="18"/>
        <v>1639.8758419765102</v>
      </c>
      <c r="I133" s="37">
        <f t="shared" si="19"/>
        <v>5903.0548345238449</v>
      </c>
      <c r="J133" s="40">
        <f t="shared" si="20"/>
        <v>-290.15662932885323</v>
      </c>
      <c r="K133" s="37">
        <f t="shared" si="21"/>
        <v>5612.8982051949915</v>
      </c>
      <c r="L133" s="37">
        <f t="shared" si="22"/>
        <v>24232040.095720384</v>
      </c>
      <c r="M133" s="37">
        <f t="shared" si="23"/>
        <v>23040947.132325441</v>
      </c>
      <c r="N133" s="41">
        <f>'jan-aug'!M133</f>
        <v>17856728.020952016</v>
      </c>
      <c r="O133" s="41">
        <f t="shared" si="24"/>
        <v>5184219.1113734245</v>
      </c>
    </row>
    <row r="134" spans="1:15" s="34" customFormat="1" x14ac:dyDescent="0.2">
      <c r="A134" s="33">
        <v>819</v>
      </c>
      <c r="B134" s="34" t="s">
        <v>208</v>
      </c>
      <c r="C134" s="36">
        <v>121134884</v>
      </c>
      <c r="D134" s="36">
        <v>6609</v>
      </c>
      <c r="E134" s="37">
        <f t="shared" si="15"/>
        <v>18328.776516870934</v>
      </c>
      <c r="F134" s="38">
        <f t="shared" si="16"/>
        <v>0.75740662226066446</v>
      </c>
      <c r="G134" s="39">
        <f t="shared" si="17"/>
        <v>3522.3667243248956</v>
      </c>
      <c r="H134" s="39">
        <f t="shared" si="18"/>
        <v>1207.7353521800874</v>
      </c>
      <c r="I134" s="37">
        <f t="shared" si="19"/>
        <v>4730.1020765049834</v>
      </c>
      <c r="J134" s="40">
        <f t="shared" si="20"/>
        <v>-290.15662932885323</v>
      </c>
      <c r="K134" s="37">
        <f t="shared" si="21"/>
        <v>4439.9454471761301</v>
      </c>
      <c r="L134" s="37">
        <f t="shared" si="22"/>
        <v>31261244.623621434</v>
      </c>
      <c r="M134" s="37">
        <f t="shared" si="23"/>
        <v>29343599.460387044</v>
      </c>
      <c r="N134" s="41">
        <f>'jan-aug'!M134</f>
        <v>22818888.136375621</v>
      </c>
      <c r="O134" s="41">
        <f t="shared" si="24"/>
        <v>6524711.3240114227</v>
      </c>
    </row>
    <row r="135" spans="1:15" s="34" customFormat="1" x14ac:dyDescent="0.2">
      <c r="A135" s="33">
        <v>821</v>
      </c>
      <c r="B135" s="34" t="s">
        <v>209</v>
      </c>
      <c r="C135" s="36">
        <v>116077468</v>
      </c>
      <c r="D135" s="36">
        <v>6460</v>
      </c>
      <c r="E135" s="37">
        <f t="shared" si="15"/>
        <v>17968.648297213622</v>
      </c>
      <c r="F135" s="38">
        <f t="shared" si="16"/>
        <v>0.74252491435286583</v>
      </c>
      <c r="G135" s="39">
        <f t="shared" si="17"/>
        <v>3738.4436561192829</v>
      </c>
      <c r="H135" s="39">
        <f t="shared" si="18"/>
        <v>1333.7802290601467</v>
      </c>
      <c r="I135" s="37">
        <f t="shared" si="19"/>
        <v>5072.22388517943</v>
      </c>
      <c r="J135" s="40">
        <f t="shared" si="20"/>
        <v>-290.15662932885323</v>
      </c>
      <c r="K135" s="37">
        <f t="shared" si="21"/>
        <v>4782.0672558505767</v>
      </c>
      <c r="L135" s="37">
        <f t="shared" si="22"/>
        <v>32766566.298259117</v>
      </c>
      <c r="M135" s="37">
        <f t="shared" si="23"/>
        <v>30892154.472794726</v>
      </c>
      <c r="N135" s="41">
        <f>'jan-aug'!M135</f>
        <v>24547498.942107193</v>
      </c>
      <c r="O135" s="41">
        <f t="shared" si="24"/>
        <v>6344655.5306875333</v>
      </c>
    </row>
    <row r="136" spans="1:15" s="34" customFormat="1" x14ac:dyDescent="0.2">
      <c r="A136" s="33">
        <v>822</v>
      </c>
      <c r="B136" s="34" t="s">
        <v>210</v>
      </c>
      <c r="C136" s="36">
        <v>82656026</v>
      </c>
      <c r="D136" s="36">
        <v>4359</v>
      </c>
      <c r="E136" s="37">
        <f t="shared" si="15"/>
        <v>18962.153246157377</v>
      </c>
      <c r="F136" s="38">
        <f t="shared" si="16"/>
        <v>0.78357987658049233</v>
      </c>
      <c r="G136" s="39">
        <f t="shared" si="17"/>
        <v>3142.3406867530298</v>
      </c>
      <c r="H136" s="39">
        <f t="shared" si="18"/>
        <v>986.05349692983225</v>
      </c>
      <c r="I136" s="37">
        <f t="shared" si="19"/>
        <v>4128.3941836828617</v>
      </c>
      <c r="J136" s="40">
        <f t="shared" si="20"/>
        <v>-290.15662932885323</v>
      </c>
      <c r="K136" s="37">
        <f t="shared" si="21"/>
        <v>3838.2375543540084</v>
      </c>
      <c r="L136" s="37">
        <f t="shared" si="22"/>
        <v>17995670.246673595</v>
      </c>
      <c r="M136" s="37">
        <f t="shared" si="23"/>
        <v>16730877.499429122</v>
      </c>
      <c r="N136" s="41">
        <f>'jan-aug'!M136</f>
        <v>13604368.365208246</v>
      </c>
      <c r="O136" s="41">
        <f t="shared" si="24"/>
        <v>3126509.1342208758</v>
      </c>
    </row>
    <row r="137" spans="1:15" s="34" customFormat="1" x14ac:dyDescent="0.2">
      <c r="A137" s="33">
        <v>826</v>
      </c>
      <c r="B137" s="34" t="s">
        <v>211</v>
      </c>
      <c r="C137" s="36">
        <v>166412753</v>
      </c>
      <c r="D137" s="36">
        <v>5856</v>
      </c>
      <c r="E137" s="37">
        <f t="shared" ref="E137:E200" si="25">(C137)/D137</f>
        <v>28417.478312841529</v>
      </c>
      <c r="F137" s="38">
        <f t="shared" ref="F137:F200" si="26">IF(ISNUMBER(C137),E137/E$435,"")</f>
        <v>1.1743056740466749</v>
      </c>
      <c r="G137" s="39">
        <f t="shared" ref="G137:G200" si="27">(E$435-E137)*0.6</f>
        <v>-2530.8543532574613</v>
      </c>
      <c r="H137" s="39">
        <f t="shared" ref="H137:H200" si="28">IF(E137&gt;=E$435*0.9,0,IF(E137&lt;0.9*E$435,(E$435*0.9-E137)*0.35))</f>
        <v>0</v>
      </c>
      <c r="I137" s="37">
        <f t="shared" ref="I137:I200" si="29">G137+H137</f>
        <v>-2530.8543532574613</v>
      </c>
      <c r="J137" s="40">
        <f t="shared" ref="J137:J200" si="30">I$437</f>
        <v>-290.15662932885323</v>
      </c>
      <c r="K137" s="37">
        <f t="shared" ref="K137:K200" si="31">I137+J137</f>
        <v>-2821.0109825863146</v>
      </c>
      <c r="L137" s="37">
        <f t="shared" ref="L137:L200" si="32">(I137*D137)</f>
        <v>-14820683.092675693</v>
      </c>
      <c r="M137" s="37">
        <f t="shared" ref="M137:M200" si="33">(K137*D137)</f>
        <v>-16519840.314025458</v>
      </c>
      <c r="N137" s="41">
        <f>'jan-aug'!M137</f>
        <v>-18774584.933624666</v>
      </c>
      <c r="O137" s="41">
        <f t="shared" ref="O137:O200" si="34">M137-N137</f>
        <v>2254744.6195992082</v>
      </c>
    </row>
    <row r="138" spans="1:15" s="34" customFormat="1" x14ac:dyDescent="0.2">
      <c r="A138" s="33">
        <v>827</v>
      </c>
      <c r="B138" s="34" t="s">
        <v>212</v>
      </c>
      <c r="C138" s="36">
        <v>37079814</v>
      </c>
      <c r="D138" s="36">
        <v>1587</v>
      </c>
      <c r="E138" s="37">
        <f t="shared" si="25"/>
        <v>23364.722117202269</v>
      </c>
      <c r="F138" s="38">
        <f t="shared" si="26"/>
        <v>0.96550881301652491</v>
      </c>
      <c r="G138" s="39">
        <f t="shared" si="27"/>
        <v>500.79936412609459</v>
      </c>
      <c r="H138" s="39">
        <f t="shared" si="28"/>
        <v>0</v>
      </c>
      <c r="I138" s="37">
        <f t="shared" si="29"/>
        <v>500.79936412609459</v>
      </c>
      <c r="J138" s="40">
        <f t="shared" si="30"/>
        <v>-290.15662932885323</v>
      </c>
      <c r="K138" s="37">
        <f t="shared" si="31"/>
        <v>210.64273479724136</v>
      </c>
      <c r="L138" s="37">
        <f t="shared" si="32"/>
        <v>794768.59086811217</v>
      </c>
      <c r="M138" s="37">
        <f t="shared" si="33"/>
        <v>334290.02012322203</v>
      </c>
      <c r="N138" s="41">
        <f>'jan-aug'!M138</f>
        <v>-248088.16305709255</v>
      </c>
      <c r="O138" s="41">
        <f t="shared" si="34"/>
        <v>582378.18318031461</v>
      </c>
    </row>
    <row r="139" spans="1:15" s="34" customFormat="1" x14ac:dyDescent="0.2">
      <c r="A139" s="33">
        <v>828</v>
      </c>
      <c r="B139" s="34" t="s">
        <v>213</v>
      </c>
      <c r="C139" s="36">
        <v>63414235</v>
      </c>
      <c r="D139" s="36">
        <v>2959</v>
      </c>
      <c r="E139" s="37">
        <f t="shared" si="25"/>
        <v>21430.968232510982</v>
      </c>
      <c r="F139" s="38">
        <f t="shared" si="26"/>
        <v>0.88559960594319276</v>
      </c>
      <c r="G139" s="39">
        <f t="shared" si="27"/>
        <v>1661.0516949408666</v>
      </c>
      <c r="H139" s="39">
        <f t="shared" si="28"/>
        <v>121.96825170607043</v>
      </c>
      <c r="I139" s="37">
        <f t="shared" si="29"/>
        <v>1783.0199466469371</v>
      </c>
      <c r="J139" s="40">
        <f t="shared" si="30"/>
        <v>-290.15662932885323</v>
      </c>
      <c r="K139" s="37">
        <f t="shared" si="31"/>
        <v>1492.8633173180838</v>
      </c>
      <c r="L139" s="37">
        <f t="shared" si="32"/>
        <v>5275956.0221282868</v>
      </c>
      <c r="M139" s="37">
        <f t="shared" si="33"/>
        <v>4417382.5559442099</v>
      </c>
      <c r="N139" s="41">
        <f>'jan-aug'!M139</f>
        <v>3145347.3153707776</v>
      </c>
      <c r="O139" s="41">
        <f t="shared" si="34"/>
        <v>1272035.2405734323</v>
      </c>
    </row>
    <row r="140" spans="1:15" s="34" customFormat="1" x14ac:dyDescent="0.2">
      <c r="A140" s="33">
        <v>829</v>
      </c>
      <c r="B140" s="34" t="s">
        <v>214</v>
      </c>
      <c r="C140" s="36">
        <v>54041010</v>
      </c>
      <c r="D140" s="36">
        <v>2397</v>
      </c>
      <c r="E140" s="37">
        <f t="shared" si="25"/>
        <v>22545.269086357948</v>
      </c>
      <c r="F140" s="38">
        <f t="shared" si="26"/>
        <v>0.93164626078224078</v>
      </c>
      <c r="G140" s="39">
        <f t="shared" si="27"/>
        <v>992.47118263268703</v>
      </c>
      <c r="H140" s="39">
        <f t="shared" si="28"/>
        <v>0</v>
      </c>
      <c r="I140" s="37">
        <f t="shared" si="29"/>
        <v>992.47118263268703</v>
      </c>
      <c r="J140" s="40">
        <f t="shared" si="30"/>
        <v>-290.15662932885323</v>
      </c>
      <c r="K140" s="37">
        <f t="shared" si="31"/>
        <v>702.3145533038338</v>
      </c>
      <c r="L140" s="37">
        <f t="shared" si="32"/>
        <v>2378953.4247705508</v>
      </c>
      <c r="M140" s="37">
        <f t="shared" si="33"/>
        <v>1683447.9842692895</v>
      </c>
      <c r="N140" s="41">
        <f>'jan-aug'!M140</f>
        <v>419032.32460752781</v>
      </c>
      <c r="O140" s="41">
        <f t="shared" si="34"/>
        <v>1264415.6596617617</v>
      </c>
    </row>
    <row r="141" spans="1:15" s="34" customFormat="1" x14ac:dyDescent="0.2">
      <c r="A141" s="33">
        <v>830</v>
      </c>
      <c r="B141" s="34" t="s">
        <v>215</v>
      </c>
      <c r="C141" s="36">
        <v>34207626</v>
      </c>
      <c r="D141" s="36">
        <v>1489</v>
      </c>
      <c r="E141" s="37">
        <f t="shared" si="25"/>
        <v>22973.556749496307</v>
      </c>
      <c r="F141" s="38">
        <f t="shared" si="26"/>
        <v>0.94934454588026418</v>
      </c>
      <c r="G141" s="39">
        <f t="shared" si="27"/>
        <v>735.49858474967186</v>
      </c>
      <c r="H141" s="39">
        <f t="shared" si="28"/>
        <v>0</v>
      </c>
      <c r="I141" s="37">
        <f t="shared" si="29"/>
        <v>735.49858474967186</v>
      </c>
      <c r="J141" s="40">
        <f t="shared" si="30"/>
        <v>-290.15662932885323</v>
      </c>
      <c r="K141" s="37">
        <f t="shared" si="31"/>
        <v>445.34195542081864</v>
      </c>
      <c r="L141" s="37">
        <f t="shared" si="32"/>
        <v>1095157.3926922614</v>
      </c>
      <c r="M141" s="37">
        <f t="shared" si="33"/>
        <v>663114.171621599</v>
      </c>
      <c r="N141" s="41">
        <f>'jan-aug'!M141</f>
        <v>-155741.4467498491</v>
      </c>
      <c r="O141" s="41">
        <f t="shared" si="34"/>
        <v>818855.61837144813</v>
      </c>
    </row>
    <row r="142" spans="1:15" s="34" customFormat="1" x14ac:dyDescent="0.2">
      <c r="A142" s="33">
        <v>831</v>
      </c>
      <c r="B142" s="34" t="s">
        <v>216</v>
      </c>
      <c r="C142" s="36">
        <v>28005338</v>
      </c>
      <c r="D142" s="36">
        <v>1320</v>
      </c>
      <c r="E142" s="37">
        <f t="shared" si="25"/>
        <v>21216.16515151515</v>
      </c>
      <c r="F142" s="38">
        <f t="shared" si="26"/>
        <v>0.87672322099308531</v>
      </c>
      <c r="G142" s="39">
        <f t="shared" si="27"/>
        <v>1789.9335435383662</v>
      </c>
      <c r="H142" s="39">
        <f t="shared" si="28"/>
        <v>197.14933005461188</v>
      </c>
      <c r="I142" s="37">
        <f t="shared" si="29"/>
        <v>1987.0828735929781</v>
      </c>
      <c r="J142" s="40">
        <f t="shared" si="30"/>
        <v>-290.15662932885323</v>
      </c>
      <c r="K142" s="37">
        <f t="shared" si="31"/>
        <v>1696.9262442641248</v>
      </c>
      <c r="L142" s="37">
        <f t="shared" si="32"/>
        <v>2622949.3931427309</v>
      </c>
      <c r="M142" s="37">
        <f t="shared" si="33"/>
        <v>2239942.6424286445</v>
      </c>
      <c r="N142" s="41">
        <f>'jan-aug'!M142</f>
        <v>869080.93545345752</v>
      </c>
      <c r="O142" s="41">
        <f t="shared" si="34"/>
        <v>1370861.7069751869</v>
      </c>
    </row>
    <row r="143" spans="1:15" s="34" customFormat="1" x14ac:dyDescent="0.2">
      <c r="A143" s="33">
        <v>833</v>
      </c>
      <c r="B143" s="34" t="s">
        <v>217</v>
      </c>
      <c r="C143" s="36">
        <v>66413167</v>
      </c>
      <c r="D143" s="36">
        <v>2236</v>
      </c>
      <c r="E143" s="37">
        <f t="shared" si="25"/>
        <v>29701.774150268335</v>
      </c>
      <c r="F143" s="38">
        <f t="shared" si="26"/>
        <v>1.2273770927152097</v>
      </c>
      <c r="G143" s="39">
        <f t="shared" si="27"/>
        <v>-3301.4318557135448</v>
      </c>
      <c r="H143" s="39">
        <f t="shared" si="28"/>
        <v>0</v>
      </c>
      <c r="I143" s="37">
        <f t="shared" si="29"/>
        <v>-3301.4318557135448</v>
      </c>
      <c r="J143" s="40">
        <f t="shared" si="30"/>
        <v>-290.15662932885323</v>
      </c>
      <c r="K143" s="37">
        <f t="shared" si="31"/>
        <v>-3591.5884850423981</v>
      </c>
      <c r="L143" s="37">
        <f t="shared" si="32"/>
        <v>-7382001.6293754857</v>
      </c>
      <c r="M143" s="37">
        <f t="shared" si="33"/>
        <v>-8030791.8525548019</v>
      </c>
      <c r="N143" s="41">
        <f>'jan-aug'!M143</f>
        <v>-9277175.6414591428</v>
      </c>
      <c r="O143" s="41">
        <f t="shared" si="34"/>
        <v>1246383.7889043409</v>
      </c>
    </row>
    <row r="144" spans="1:15" s="34" customFormat="1" x14ac:dyDescent="0.2">
      <c r="A144" s="33">
        <v>834</v>
      </c>
      <c r="B144" s="34" t="s">
        <v>218</v>
      </c>
      <c r="C144" s="36">
        <v>123500212</v>
      </c>
      <c r="D144" s="36">
        <v>3709</v>
      </c>
      <c r="E144" s="37">
        <f t="shared" si="25"/>
        <v>33297.441898085737</v>
      </c>
      <c r="F144" s="38">
        <f t="shared" si="26"/>
        <v>1.3759621639085444</v>
      </c>
      <c r="G144" s="39">
        <f t="shared" si="27"/>
        <v>-5458.8325044039857</v>
      </c>
      <c r="H144" s="39">
        <f t="shared" si="28"/>
        <v>0</v>
      </c>
      <c r="I144" s="37">
        <f t="shared" si="29"/>
        <v>-5458.8325044039857</v>
      </c>
      <c r="J144" s="40">
        <f t="shared" si="30"/>
        <v>-290.15662932885323</v>
      </c>
      <c r="K144" s="37">
        <f t="shared" si="31"/>
        <v>-5748.989133732839</v>
      </c>
      <c r="L144" s="37">
        <f t="shared" si="32"/>
        <v>-20246809.758834384</v>
      </c>
      <c r="M144" s="37">
        <f t="shared" si="33"/>
        <v>-21323000.697015099</v>
      </c>
      <c r="N144" s="41">
        <f>'jan-aug'!M144</f>
        <v>-20912061.991669036</v>
      </c>
      <c r="O144" s="41">
        <f t="shared" si="34"/>
        <v>-410938.70534606278</v>
      </c>
    </row>
    <row r="145" spans="1:15" s="34" customFormat="1" x14ac:dyDescent="0.2">
      <c r="A145" s="33">
        <v>901</v>
      </c>
      <c r="B145" s="34" t="s">
        <v>219</v>
      </c>
      <c r="C145" s="36">
        <v>134156207</v>
      </c>
      <c r="D145" s="36">
        <v>6882</v>
      </c>
      <c r="E145" s="37">
        <f t="shared" si="25"/>
        <v>19493.781894798023</v>
      </c>
      <c r="F145" s="38">
        <f t="shared" si="26"/>
        <v>0.80554855837948103</v>
      </c>
      <c r="G145" s="39">
        <f t="shared" si="27"/>
        <v>2823.3634975686423</v>
      </c>
      <c r="H145" s="39">
        <f t="shared" si="28"/>
        <v>799.98346990560617</v>
      </c>
      <c r="I145" s="37">
        <f t="shared" si="29"/>
        <v>3623.3469674742482</v>
      </c>
      <c r="J145" s="40">
        <f t="shared" si="30"/>
        <v>-290.15662932885323</v>
      </c>
      <c r="K145" s="37">
        <f t="shared" si="31"/>
        <v>3333.1903381453949</v>
      </c>
      <c r="L145" s="37">
        <f t="shared" si="32"/>
        <v>24935873.830157775</v>
      </c>
      <c r="M145" s="37">
        <f t="shared" si="33"/>
        <v>22939015.907116607</v>
      </c>
      <c r="N145" s="41">
        <f>'jan-aug'!M145</f>
        <v>17713730.146343928</v>
      </c>
      <c r="O145" s="41">
        <f t="shared" si="34"/>
        <v>5225285.760772679</v>
      </c>
    </row>
    <row r="146" spans="1:15" s="34" customFormat="1" x14ac:dyDescent="0.2">
      <c r="A146" s="33">
        <v>904</v>
      </c>
      <c r="B146" s="34" t="s">
        <v>220</v>
      </c>
      <c r="C146" s="36">
        <v>520047721</v>
      </c>
      <c r="D146" s="36">
        <v>23017</v>
      </c>
      <c r="E146" s="37">
        <f t="shared" si="25"/>
        <v>22594.070513099014</v>
      </c>
      <c r="F146" s="38">
        <f t="shared" si="26"/>
        <v>0.93366289968639404</v>
      </c>
      <c r="G146" s="39">
        <f t="shared" si="27"/>
        <v>963.19032658804781</v>
      </c>
      <c r="H146" s="39">
        <f t="shared" si="28"/>
        <v>0</v>
      </c>
      <c r="I146" s="37">
        <f t="shared" si="29"/>
        <v>963.19032658804781</v>
      </c>
      <c r="J146" s="40">
        <f t="shared" si="30"/>
        <v>-290.15662932885323</v>
      </c>
      <c r="K146" s="37">
        <f t="shared" si="31"/>
        <v>673.03369725919458</v>
      </c>
      <c r="L146" s="37">
        <f t="shared" si="32"/>
        <v>22169751.747077096</v>
      </c>
      <c r="M146" s="37">
        <f t="shared" si="33"/>
        <v>15491216.609814882</v>
      </c>
      <c r="N146" s="41">
        <f>'jan-aug'!M146</f>
        <v>8996216.9587365538</v>
      </c>
      <c r="O146" s="41">
        <f t="shared" si="34"/>
        <v>6494999.6510783285</v>
      </c>
    </row>
    <row r="147" spans="1:15" s="34" customFormat="1" x14ac:dyDescent="0.2">
      <c r="A147" s="33">
        <v>906</v>
      </c>
      <c r="B147" s="34" t="s">
        <v>221</v>
      </c>
      <c r="C147" s="36">
        <v>889350907</v>
      </c>
      <c r="D147" s="36">
        <v>44645</v>
      </c>
      <c r="E147" s="37">
        <f t="shared" si="25"/>
        <v>19920.504132601636</v>
      </c>
      <c r="F147" s="38">
        <f t="shared" si="26"/>
        <v>0.82318215484353585</v>
      </c>
      <c r="G147" s="39">
        <f t="shared" si="27"/>
        <v>2567.3301548864742</v>
      </c>
      <c r="H147" s="39">
        <f t="shared" si="28"/>
        <v>650.63068667434163</v>
      </c>
      <c r="I147" s="37">
        <f t="shared" si="29"/>
        <v>3217.9608415608159</v>
      </c>
      <c r="J147" s="40">
        <f t="shared" si="30"/>
        <v>-290.15662932885323</v>
      </c>
      <c r="K147" s="37">
        <f t="shared" si="31"/>
        <v>2927.8042122319625</v>
      </c>
      <c r="L147" s="37">
        <f t="shared" si="32"/>
        <v>143665861.77148262</v>
      </c>
      <c r="M147" s="37">
        <f t="shared" si="33"/>
        <v>130711819.05509597</v>
      </c>
      <c r="N147" s="41">
        <f>'jan-aug'!M147</f>
        <v>101037184.38767426</v>
      </c>
      <c r="O147" s="41">
        <f t="shared" si="34"/>
        <v>29674634.667421713</v>
      </c>
    </row>
    <row r="148" spans="1:15" s="34" customFormat="1" x14ac:dyDescent="0.2">
      <c r="A148" s="33">
        <v>911</v>
      </c>
      <c r="B148" s="34" t="s">
        <v>222</v>
      </c>
      <c r="C148" s="36">
        <v>40209853</v>
      </c>
      <c r="D148" s="36">
        <v>2467</v>
      </c>
      <c r="E148" s="37">
        <f t="shared" si="25"/>
        <v>16299.089177138225</v>
      </c>
      <c r="F148" s="38">
        <f t="shared" si="26"/>
        <v>0.67353312253103648</v>
      </c>
      <c r="G148" s="39">
        <f t="shared" si="27"/>
        <v>4740.179128164521</v>
      </c>
      <c r="H148" s="39">
        <f t="shared" si="28"/>
        <v>1918.1259210865355</v>
      </c>
      <c r="I148" s="37">
        <f t="shared" si="29"/>
        <v>6658.3050492510565</v>
      </c>
      <c r="J148" s="40">
        <f t="shared" si="30"/>
        <v>-290.15662932885323</v>
      </c>
      <c r="K148" s="37">
        <f t="shared" si="31"/>
        <v>6368.1484199222032</v>
      </c>
      <c r="L148" s="37">
        <f t="shared" si="32"/>
        <v>16426038.556502357</v>
      </c>
      <c r="M148" s="37">
        <f t="shared" si="33"/>
        <v>15710222.151948076</v>
      </c>
      <c r="N148" s="41">
        <f>'jan-aug'!M148</f>
        <v>12034568.561142175</v>
      </c>
      <c r="O148" s="41">
        <f t="shared" si="34"/>
        <v>3675653.5908059012</v>
      </c>
    </row>
    <row r="149" spans="1:15" s="34" customFormat="1" x14ac:dyDescent="0.2">
      <c r="A149" s="33">
        <v>912</v>
      </c>
      <c r="B149" s="34" t="s">
        <v>223</v>
      </c>
      <c r="C149" s="36">
        <v>35052459</v>
      </c>
      <c r="D149" s="36">
        <v>2087</v>
      </c>
      <c r="E149" s="37">
        <f t="shared" si="25"/>
        <v>16795.620028749399</v>
      </c>
      <c r="F149" s="38">
        <f t="shared" si="26"/>
        <v>0.69405144544369068</v>
      </c>
      <c r="G149" s="39">
        <f t="shared" si="27"/>
        <v>4442.2606171978159</v>
      </c>
      <c r="H149" s="39">
        <f t="shared" si="28"/>
        <v>1744.3401230226245</v>
      </c>
      <c r="I149" s="37">
        <f t="shared" si="29"/>
        <v>6186.6007402204405</v>
      </c>
      <c r="J149" s="40">
        <f t="shared" si="30"/>
        <v>-290.15662932885323</v>
      </c>
      <c r="K149" s="37">
        <f t="shared" si="31"/>
        <v>5896.4441108915871</v>
      </c>
      <c r="L149" s="37">
        <f t="shared" si="32"/>
        <v>12911435.744840059</v>
      </c>
      <c r="M149" s="37">
        <f t="shared" si="33"/>
        <v>12305878.859430742</v>
      </c>
      <c r="N149" s="41">
        <f>'jan-aug'!M149</f>
        <v>9332849.4469005745</v>
      </c>
      <c r="O149" s="41">
        <f t="shared" si="34"/>
        <v>2973029.412530167</v>
      </c>
    </row>
    <row r="150" spans="1:15" s="34" customFormat="1" x14ac:dyDescent="0.2">
      <c r="A150" s="33">
        <v>914</v>
      </c>
      <c r="B150" s="34" t="s">
        <v>224</v>
      </c>
      <c r="C150" s="36">
        <v>114584190</v>
      </c>
      <c r="D150" s="36">
        <v>6086</v>
      </c>
      <c r="E150" s="37">
        <f t="shared" si="25"/>
        <v>18827.504107788365</v>
      </c>
      <c r="F150" s="38">
        <f t="shared" si="26"/>
        <v>0.77801572182152579</v>
      </c>
      <c r="G150" s="39">
        <f t="shared" si="27"/>
        <v>3223.130169774437</v>
      </c>
      <c r="H150" s="39">
        <f t="shared" si="28"/>
        <v>1033.1806953589864</v>
      </c>
      <c r="I150" s="37">
        <f t="shared" si="29"/>
        <v>4256.3108651334232</v>
      </c>
      <c r="J150" s="40">
        <f t="shared" si="30"/>
        <v>-290.15662932885323</v>
      </c>
      <c r="K150" s="37">
        <f t="shared" si="31"/>
        <v>3966.1542358045699</v>
      </c>
      <c r="L150" s="37">
        <f t="shared" si="32"/>
        <v>25903907.925202012</v>
      </c>
      <c r="M150" s="37">
        <f t="shared" si="33"/>
        <v>24138014.679106612</v>
      </c>
      <c r="N150" s="41">
        <f>'jan-aug'!M150</f>
        <v>18684984.790722039</v>
      </c>
      <c r="O150" s="41">
        <f t="shared" si="34"/>
        <v>5453029.8883845732</v>
      </c>
    </row>
    <row r="151" spans="1:15" s="34" customFormat="1" x14ac:dyDescent="0.2">
      <c r="A151" s="33">
        <v>919</v>
      </c>
      <c r="B151" s="34" t="s">
        <v>225</v>
      </c>
      <c r="C151" s="36">
        <v>105113057</v>
      </c>
      <c r="D151" s="36">
        <v>5790</v>
      </c>
      <c r="E151" s="37">
        <f t="shared" si="25"/>
        <v>18154.24127806563</v>
      </c>
      <c r="F151" s="38">
        <f t="shared" si="26"/>
        <v>0.75019423983201172</v>
      </c>
      <c r="G151" s="39">
        <f t="shared" si="27"/>
        <v>3627.0878676080779</v>
      </c>
      <c r="H151" s="39">
        <f t="shared" si="28"/>
        <v>1268.8226857619436</v>
      </c>
      <c r="I151" s="37">
        <f t="shared" si="29"/>
        <v>4895.9105533700213</v>
      </c>
      <c r="J151" s="40">
        <f t="shared" si="30"/>
        <v>-290.15662932885323</v>
      </c>
      <c r="K151" s="37">
        <f t="shared" si="31"/>
        <v>4605.7539240411679</v>
      </c>
      <c r="L151" s="37">
        <f t="shared" si="32"/>
        <v>28347322.104012422</v>
      </c>
      <c r="M151" s="37">
        <f t="shared" si="33"/>
        <v>26667315.220198363</v>
      </c>
      <c r="N151" s="41">
        <f>'jan-aug'!M151</f>
        <v>19685360.206470691</v>
      </c>
      <c r="O151" s="41">
        <f t="shared" si="34"/>
        <v>6981955.0137276724</v>
      </c>
    </row>
    <row r="152" spans="1:15" s="34" customFormat="1" x14ac:dyDescent="0.2">
      <c r="A152" s="33">
        <v>926</v>
      </c>
      <c r="B152" s="34" t="s">
        <v>226</v>
      </c>
      <c r="C152" s="36">
        <v>231642855</v>
      </c>
      <c r="D152" s="36">
        <v>10871</v>
      </c>
      <c r="E152" s="37">
        <f t="shared" si="25"/>
        <v>21308.329960445222</v>
      </c>
      <c r="F152" s="38">
        <f t="shared" si="26"/>
        <v>0.88053178053107584</v>
      </c>
      <c r="G152" s="39">
        <f t="shared" si="27"/>
        <v>1734.6346581803227</v>
      </c>
      <c r="H152" s="39">
        <f t="shared" si="28"/>
        <v>164.89164692908651</v>
      </c>
      <c r="I152" s="37">
        <f t="shared" si="29"/>
        <v>1899.5263051094093</v>
      </c>
      <c r="J152" s="40">
        <f t="shared" si="30"/>
        <v>-290.15662932885323</v>
      </c>
      <c r="K152" s="37">
        <f t="shared" si="31"/>
        <v>1609.369675780556</v>
      </c>
      <c r="L152" s="37">
        <f t="shared" si="32"/>
        <v>20649750.46284439</v>
      </c>
      <c r="M152" s="37">
        <f t="shared" si="33"/>
        <v>17495457.745410424</v>
      </c>
      <c r="N152" s="41">
        <f>'jan-aug'!M152</f>
        <v>15373624.068737989</v>
      </c>
      <c r="O152" s="41">
        <f t="shared" si="34"/>
        <v>2121833.6766724344</v>
      </c>
    </row>
    <row r="153" spans="1:15" s="34" customFormat="1" x14ac:dyDescent="0.2">
      <c r="A153" s="33">
        <v>928</v>
      </c>
      <c r="B153" s="34" t="s">
        <v>227</v>
      </c>
      <c r="C153" s="36">
        <v>89114195</v>
      </c>
      <c r="D153" s="36">
        <v>5187</v>
      </c>
      <c r="E153" s="37">
        <f t="shared" si="25"/>
        <v>17180.295932138037</v>
      </c>
      <c r="F153" s="38">
        <f t="shared" si="26"/>
        <v>0.70994754611262922</v>
      </c>
      <c r="G153" s="39">
        <f t="shared" si="27"/>
        <v>4211.4550751646339</v>
      </c>
      <c r="H153" s="39">
        <f t="shared" si="28"/>
        <v>1609.7035568366014</v>
      </c>
      <c r="I153" s="37">
        <f t="shared" si="29"/>
        <v>5821.1586320012357</v>
      </c>
      <c r="J153" s="40">
        <f t="shared" si="30"/>
        <v>-290.15662932885323</v>
      </c>
      <c r="K153" s="37">
        <f t="shared" si="31"/>
        <v>5531.0020026723823</v>
      </c>
      <c r="L153" s="37">
        <f t="shared" si="32"/>
        <v>30194349.824190408</v>
      </c>
      <c r="M153" s="37">
        <f t="shared" si="33"/>
        <v>28689307.387861647</v>
      </c>
      <c r="N153" s="41">
        <f>'jan-aug'!M153</f>
        <v>22013908.439397834</v>
      </c>
      <c r="O153" s="41">
        <f t="shared" si="34"/>
        <v>6675398.9484638125</v>
      </c>
    </row>
    <row r="154" spans="1:15" s="34" customFormat="1" x14ac:dyDescent="0.2">
      <c r="A154" s="33">
        <v>929</v>
      </c>
      <c r="B154" s="34" t="s">
        <v>228</v>
      </c>
      <c r="C154" s="36">
        <v>35356475</v>
      </c>
      <c r="D154" s="36">
        <v>1845</v>
      </c>
      <c r="E154" s="37">
        <f t="shared" si="25"/>
        <v>19163.401084010839</v>
      </c>
      <c r="F154" s="38">
        <f t="shared" si="26"/>
        <v>0.79189611334433463</v>
      </c>
      <c r="G154" s="39">
        <f t="shared" si="27"/>
        <v>3021.5919840409529</v>
      </c>
      <c r="H154" s="39">
        <f t="shared" si="28"/>
        <v>915.61675368112071</v>
      </c>
      <c r="I154" s="37">
        <f t="shared" si="29"/>
        <v>3937.2087377220737</v>
      </c>
      <c r="J154" s="40">
        <f t="shared" si="30"/>
        <v>-290.15662932885323</v>
      </c>
      <c r="K154" s="37">
        <f t="shared" si="31"/>
        <v>3647.0521083932204</v>
      </c>
      <c r="L154" s="37">
        <f t="shared" si="32"/>
        <v>7264150.1210972257</v>
      </c>
      <c r="M154" s="37">
        <f t="shared" si="33"/>
        <v>6728811.1399854915</v>
      </c>
      <c r="N154" s="41">
        <f>'jan-aug'!M154</f>
        <v>4710175.7783572404</v>
      </c>
      <c r="O154" s="41">
        <f t="shared" si="34"/>
        <v>2018635.3616282512</v>
      </c>
    </row>
    <row r="155" spans="1:15" s="34" customFormat="1" x14ac:dyDescent="0.2">
      <c r="A155" s="33">
        <v>935</v>
      </c>
      <c r="B155" s="34" t="s">
        <v>229</v>
      </c>
      <c r="C155" s="36">
        <v>24711666</v>
      </c>
      <c r="D155" s="36">
        <v>1330</v>
      </c>
      <c r="E155" s="37">
        <f t="shared" si="25"/>
        <v>18580.2</v>
      </c>
      <c r="F155" s="38">
        <f t="shared" si="26"/>
        <v>0.76779628525527377</v>
      </c>
      <c r="G155" s="39">
        <f t="shared" si="27"/>
        <v>3371.5126344474556</v>
      </c>
      <c r="H155" s="39">
        <f t="shared" si="28"/>
        <v>1119.7371330849139</v>
      </c>
      <c r="I155" s="37">
        <f t="shared" si="29"/>
        <v>4491.2497675323693</v>
      </c>
      <c r="J155" s="40">
        <f t="shared" si="30"/>
        <v>-290.15662932885323</v>
      </c>
      <c r="K155" s="37">
        <f t="shared" si="31"/>
        <v>4201.093138203516</v>
      </c>
      <c r="L155" s="37">
        <f t="shared" si="32"/>
        <v>5973362.1908180509</v>
      </c>
      <c r="M155" s="37">
        <f t="shared" si="33"/>
        <v>5587453.8738106759</v>
      </c>
      <c r="N155" s="41">
        <f>'jan-aug'!M155</f>
        <v>3402332.8498455998</v>
      </c>
      <c r="O155" s="41">
        <f t="shared" si="34"/>
        <v>2185121.0239650761</v>
      </c>
    </row>
    <row r="156" spans="1:15" s="34" customFormat="1" x14ac:dyDescent="0.2">
      <c r="A156" s="33">
        <v>937</v>
      </c>
      <c r="B156" s="34" t="s">
        <v>230</v>
      </c>
      <c r="C156" s="36">
        <v>63786502</v>
      </c>
      <c r="D156" s="36">
        <v>3625</v>
      </c>
      <c r="E156" s="37">
        <f t="shared" si="25"/>
        <v>17596.276413793104</v>
      </c>
      <c r="F156" s="38">
        <f t="shared" si="26"/>
        <v>0.72713725712507582</v>
      </c>
      <c r="G156" s="39">
        <f t="shared" si="27"/>
        <v>3961.866786171593</v>
      </c>
      <c r="H156" s="39">
        <f t="shared" si="28"/>
        <v>1464.1103882573277</v>
      </c>
      <c r="I156" s="37">
        <f t="shared" si="29"/>
        <v>5425.977174428921</v>
      </c>
      <c r="J156" s="40">
        <f t="shared" si="30"/>
        <v>-290.15662932885323</v>
      </c>
      <c r="K156" s="37">
        <f t="shared" si="31"/>
        <v>5135.8205451000676</v>
      </c>
      <c r="L156" s="37">
        <f t="shared" si="32"/>
        <v>19669167.25730484</v>
      </c>
      <c r="M156" s="37">
        <f t="shared" si="33"/>
        <v>18617349.475987744</v>
      </c>
      <c r="N156" s="41">
        <f>'jan-aug'!M156</f>
        <v>14347280.442436315</v>
      </c>
      <c r="O156" s="41">
        <f t="shared" si="34"/>
        <v>4270069.0335514285</v>
      </c>
    </row>
    <row r="157" spans="1:15" s="34" customFormat="1" x14ac:dyDescent="0.2">
      <c r="A157" s="33">
        <v>938</v>
      </c>
      <c r="B157" s="34" t="s">
        <v>231</v>
      </c>
      <c r="C157" s="36">
        <v>25111553</v>
      </c>
      <c r="D157" s="36">
        <v>1207</v>
      </c>
      <c r="E157" s="37">
        <f t="shared" si="25"/>
        <v>20804.932062966032</v>
      </c>
      <c r="F157" s="38">
        <f t="shared" si="26"/>
        <v>0.85972968821291795</v>
      </c>
      <c r="G157" s="39">
        <f t="shared" si="27"/>
        <v>2036.6733966678366</v>
      </c>
      <c r="H157" s="39">
        <f t="shared" si="28"/>
        <v>341.08091104680295</v>
      </c>
      <c r="I157" s="37">
        <f t="shared" si="29"/>
        <v>2377.7543077146397</v>
      </c>
      <c r="J157" s="40">
        <f t="shared" si="30"/>
        <v>-290.15662932885323</v>
      </c>
      <c r="K157" s="37">
        <f t="shared" si="31"/>
        <v>2087.5976783857864</v>
      </c>
      <c r="L157" s="37">
        <f t="shared" si="32"/>
        <v>2869949.4494115701</v>
      </c>
      <c r="M157" s="37">
        <f t="shared" si="33"/>
        <v>2519730.3978116442</v>
      </c>
      <c r="N157" s="41">
        <f>'jan-aug'!M157</f>
        <v>1263166.3112884522</v>
      </c>
      <c r="O157" s="41">
        <f t="shared" si="34"/>
        <v>1256564.086523192</v>
      </c>
    </row>
    <row r="158" spans="1:15" s="34" customFormat="1" x14ac:dyDescent="0.2">
      <c r="A158" s="33">
        <v>940</v>
      </c>
      <c r="B158" s="34" t="s">
        <v>232</v>
      </c>
      <c r="C158" s="36">
        <v>37523385</v>
      </c>
      <c r="D158" s="36">
        <v>1225</v>
      </c>
      <c r="E158" s="37">
        <f t="shared" si="25"/>
        <v>30631.33469387755</v>
      </c>
      <c r="F158" s="38">
        <f t="shared" si="26"/>
        <v>1.2657896572894893</v>
      </c>
      <c r="G158" s="39">
        <f t="shared" si="27"/>
        <v>-3859.1681818790739</v>
      </c>
      <c r="H158" s="39">
        <f t="shared" si="28"/>
        <v>0</v>
      </c>
      <c r="I158" s="37">
        <f t="shared" si="29"/>
        <v>-3859.1681818790739</v>
      </c>
      <c r="J158" s="40">
        <f t="shared" si="30"/>
        <v>-290.15662932885323</v>
      </c>
      <c r="K158" s="37">
        <f t="shared" si="31"/>
        <v>-4149.3248112079273</v>
      </c>
      <c r="L158" s="37">
        <f t="shared" si="32"/>
        <v>-4727481.0228018658</v>
      </c>
      <c r="M158" s="37">
        <f t="shared" si="33"/>
        <v>-5082922.893729711</v>
      </c>
      <c r="N158" s="41">
        <f>'jan-aug'!M158</f>
        <v>-5589151.7538405424</v>
      </c>
      <c r="O158" s="41">
        <f t="shared" si="34"/>
        <v>506228.86011083145</v>
      </c>
    </row>
    <row r="159" spans="1:15" s="34" customFormat="1" x14ac:dyDescent="0.2">
      <c r="A159" s="33">
        <v>941</v>
      </c>
      <c r="B159" s="34" t="s">
        <v>233</v>
      </c>
      <c r="C159" s="36">
        <v>66432893</v>
      </c>
      <c r="D159" s="36">
        <v>958</v>
      </c>
      <c r="E159" s="37">
        <f t="shared" si="25"/>
        <v>69345.399791231728</v>
      </c>
      <c r="F159" s="38">
        <f t="shared" si="26"/>
        <v>2.8655848892503606</v>
      </c>
      <c r="G159" s="39">
        <f t="shared" si="27"/>
        <v>-27087.607240291582</v>
      </c>
      <c r="H159" s="39">
        <f t="shared" si="28"/>
        <v>0</v>
      </c>
      <c r="I159" s="37">
        <f t="shared" si="29"/>
        <v>-27087.607240291582</v>
      </c>
      <c r="J159" s="40">
        <f t="shared" si="30"/>
        <v>-290.15662932885323</v>
      </c>
      <c r="K159" s="37">
        <f t="shared" si="31"/>
        <v>-27377.763869620434</v>
      </c>
      <c r="L159" s="37">
        <f t="shared" si="32"/>
        <v>-25949927.736199334</v>
      </c>
      <c r="M159" s="37">
        <f t="shared" si="33"/>
        <v>-26227897.787096377</v>
      </c>
      <c r="N159" s="41">
        <f>'jan-aug'!M159</f>
        <v>-25302144.855329994</v>
      </c>
      <c r="O159" s="41">
        <f t="shared" si="34"/>
        <v>-925752.93176638335</v>
      </c>
    </row>
    <row r="160" spans="1:15" s="34" customFormat="1" x14ac:dyDescent="0.2">
      <c r="A160" s="33">
        <v>1001</v>
      </c>
      <c r="B160" s="34" t="s">
        <v>234</v>
      </c>
      <c r="C160" s="36">
        <v>1979941174</v>
      </c>
      <c r="D160" s="36">
        <v>91440</v>
      </c>
      <c r="E160" s="37">
        <f t="shared" si="25"/>
        <v>21652.899978127734</v>
      </c>
      <c r="F160" s="38">
        <f t="shared" si="26"/>
        <v>0.89477057126459736</v>
      </c>
      <c r="G160" s="39">
        <f t="shared" si="27"/>
        <v>1527.8926475708154</v>
      </c>
      <c r="H160" s="39">
        <f t="shared" si="28"/>
        <v>44.292140740207287</v>
      </c>
      <c r="I160" s="37">
        <f t="shared" si="29"/>
        <v>1572.1847883110227</v>
      </c>
      <c r="J160" s="40">
        <f t="shared" si="30"/>
        <v>-290.15662932885323</v>
      </c>
      <c r="K160" s="37">
        <f t="shared" si="31"/>
        <v>1282.0281589821693</v>
      </c>
      <c r="L160" s="37">
        <f t="shared" si="32"/>
        <v>143760577.0431599</v>
      </c>
      <c r="M160" s="37">
        <f t="shared" si="33"/>
        <v>117228654.85732956</v>
      </c>
      <c r="N160" s="41">
        <f>'jan-aug'!M160</f>
        <v>102975367.68224168</v>
      </c>
      <c r="O160" s="41">
        <f t="shared" si="34"/>
        <v>14253287.175087884</v>
      </c>
    </row>
    <row r="161" spans="1:15" s="34" customFormat="1" x14ac:dyDescent="0.2">
      <c r="A161" s="33">
        <v>1002</v>
      </c>
      <c r="B161" s="34" t="s">
        <v>235</v>
      </c>
      <c r="C161" s="36">
        <v>311541742</v>
      </c>
      <c r="D161" s="36">
        <v>15659</v>
      </c>
      <c r="E161" s="37">
        <f t="shared" si="25"/>
        <v>19895.379142984864</v>
      </c>
      <c r="F161" s="38">
        <f t="shared" si="26"/>
        <v>0.82214390586371677</v>
      </c>
      <c r="G161" s="39">
        <f t="shared" si="27"/>
        <v>2582.4051486565372</v>
      </c>
      <c r="H161" s="39">
        <f t="shared" si="28"/>
        <v>659.42443304021174</v>
      </c>
      <c r="I161" s="37">
        <f t="shared" si="29"/>
        <v>3241.8295816967488</v>
      </c>
      <c r="J161" s="40">
        <f t="shared" si="30"/>
        <v>-290.15662932885323</v>
      </c>
      <c r="K161" s="37">
        <f t="shared" si="31"/>
        <v>2951.6729523678955</v>
      </c>
      <c r="L161" s="37">
        <f t="shared" si="32"/>
        <v>50763809.419789389</v>
      </c>
      <c r="M161" s="37">
        <f t="shared" si="33"/>
        <v>46220246.761128873</v>
      </c>
      <c r="N161" s="41">
        <f>'jan-aug'!M161</f>
        <v>36708194.728182144</v>
      </c>
      <c r="O161" s="41">
        <f t="shared" si="34"/>
        <v>9512052.0329467282</v>
      </c>
    </row>
    <row r="162" spans="1:15" s="34" customFormat="1" x14ac:dyDescent="0.2">
      <c r="A162" s="33">
        <v>1003</v>
      </c>
      <c r="B162" s="34" t="s">
        <v>236</v>
      </c>
      <c r="C162" s="36">
        <v>191635709</v>
      </c>
      <c r="D162" s="36">
        <v>9726</v>
      </c>
      <c r="E162" s="37">
        <f t="shared" si="25"/>
        <v>19703.445301254371</v>
      </c>
      <c r="F162" s="38">
        <f t="shared" si="26"/>
        <v>0.81421255471058351</v>
      </c>
      <c r="G162" s="39">
        <f t="shared" si="27"/>
        <v>2697.5654536948336</v>
      </c>
      <c r="H162" s="39">
        <f t="shared" si="28"/>
        <v>726.60127764588447</v>
      </c>
      <c r="I162" s="37">
        <f t="shared" si="29"/>
        <v>3424.1667313407179</v>
      </c>
      <c r="J162" s="40">
        <f t="shared" si="30"/>
        <v>-290.15662932885323</v>
      </c>
      <c r="K162" s="37">
        <f t="shared" si="31"/>
        <v>3134.0101020118645</v>
      </c>
      <c r="L162" s="37">
        <f t="shared" si="32"/>
        <v>33303445.629019823</v>
      </c>
      <c r="M162" s="37">
        <f t="shared" si="33"/>
        <v>30481382.252167396</v>
      </c>
      <c r="N162" s="41">
        <f>'jan-aug'!M162</f>
        <v>23899435.790299475</v>
      </c>
      <c r="O162" s="41">
        <f t="shared" si="34"/>
        <v>6581946.4618679211</v>
      </c>
    </row>
    <row r="163" spans="1:15" s="34" customFormat="1" x14ac:dyDescent="0.2">
      <c r="A163" s="33">
        <v>1004</v>
      </c>
      <c r="B163" s="34" t="s">
        <v>237</v>
      </c>
      <c r="C163" s="36">
        <v>193050978</v>
      </c>
      <c r="D163" s="36">
        <v>9066</v>
      </c>
      <c r="E163" s="37">
        <f t="shared" si="25"/>
        <v>21293.953011250826</v>
      </c>
      <c r="F163" s="38">
        <f t="shared" si="26"/>
        <v>0.87993767669017198</v>
      </c>
      <c r="G163" s="39">
        <f t="shared" si="27"/>
        <v>1743.2608276969606</v>
      </c>
      <c r="H163" s="39">
        <f t="shared" si="28"/>
        <v>169.92357914712537</v>
      </c>
      <c r="I163" s="37">
        <f t="shared" si="29"/>
        <v>1913.184406844086</v>
      </c>
      <c r="J163" s="40">
        <f t="shared" si="30"/>
        <v>-290.15662932885323</v>
      </c>
      <c r="K163" s="37">
        <f t="shared" si="31"/>
        <v>1623.0277775152326</v>
      </c>
      <c r="L163" s="37">
        <f t="shared" si="32"/>
        <v>17344929.832448483</v>
      </c>
      <c r="M163" s="37">
        <f t="shared" si="33"/>
        <v>14714369.830953099</v>
      </c>
      <c r="N163" s="41">
        <f>'jan-aug'!M163</f>
        <v>10294706.926090384</v>
      </c>
      <c r="O163" s="41">
        <f t="shared" si="34"/>
        <v>4419662.9048627149</v>
      </c>
    </row>
    <row r="164" spans="1:15" s="34" customFormat="1" x14ac:dyDescent="0.2">
      <c r="A164" s="33">
        <v>1014</v>
      </c>
      <c r="B164" s="34" t="s">
        <v>238</v>
      </c>
      <c r="C164" s="36">
        <v>254935326</v>
      </c>
      <c r="D164" s="36">
        <v>14532</v>
      </c>
      <c r="E164" s="37">
        <f t="shared" si="25"/>
        <v>17543.030966143684</v>
      </c>
      <c r="F164" s="38">
        <f t="shared" si="26"/>
        <v>0.72493697634704446</v>
      </c>
      <c r="G164" s="39">
        <f t="shared" si="27"/>
        <v>3993.8140547612456</v>
      </c>
      <c r="H164" s="39">
        <f t="shared" si="28"/>
        <v>1482.7462949346248</v>
      </c>
      <c r="I164" s="37">
        <f t="shared" si="29"/>
        <v>5476.5603496958702</v>
      </c>
      <c r="J164" s="40">
        <f t="shared" si="30"/>
        <v>-290.15662932885323</v>
      </c>
      <c r="K164" s="37">
        <f t="shared" si="31"/>
        <v>5186.4037203670168</v>
      </c>
      <c r="L164" s="37">
        <f t="shared" si="32"/>
        <v>79585375.001780391</v>
      </c>
      <c r="M164" s="37">
        <f t="shared" si="33"/>
        <v>75368818.86437349</v>
      </c>
      <c r="N164" s="41">
        <f>'jan-aug'!M164</f>
        <v>55698113.93831297</v>
      </c>
      <c r="O164" s="41">
        <f t="shared" si="34"/>
        <v>19670704.92606052</v>
      </c>
    </row>
    <row r="165" spans="1:15" s="34" customFormat="1" x14ac:dyDescent="0.2">
      <c r="A165" s="33">
        <v>1017</v>
      </c>
      <c r="B165" s="34" t="s">
        <v>239</v>
      </c>
      <c r="C165" s="36">
        <v>109889853</v>
      </c>
      <c r="D165" s="36">
        <v>6656</v>
      </c>
      <c r="E165" s="37">
        <f t="shared" si="25"/>
        <v>16509.893780048078</v>
      </c>
      <c r="F165" s="38">
        <f t="shared" si="26"/>
        <v>0.68224427693351331</v>
      </c>
      <c r="G165" s="39">
        <f t="shared" si="27"/>
        <v>4613.6963664186087</v>
      </c>
      <c r="H165" s="39">
        <f t="shared" si="28"/>
        <v>1844.3443100680868</v>
      </c>
      <c r="I165" s="37">
        <f t="shared" si="29"/>
        <v>6458.0406764866957</v>
      </c>
      <c r="J165" s="40">
        <f t="shared" si="30"/>
        <v>-290.15662932885323</v>
      </c>
      <c r="K165" s="37">
        <f t="shared" si="31"/>
        <v>6167.8840471578424</v>
      </c>
      <c r="L165" s="37">
        <f t="shared" si="32"/>
        <v>42984718.742695443</v>
      </c>
      <c r="M165" s="37">
        <f t="shared" si="33"/>
        <v>41053436.217882596</v>
      </c>
      <c r="N165" s="41">
        <f>'jan-aug'!M165</f>
        <v>32093393.362084441</v>
      </c>
      <c r="O165" s="41">
        <f t="shared" si="34"/>
        <v>8960042.8557981551</v>
      </c>
    </row>
    <row r="166" spans="1:15" s="34" customFormat="1" x14ac:dyDescent="0.2">
      <c r="A166" s="33">
        <v>1018</v>
      </c>
      <c r="B166" s="34" t="s">
        <v>240</v>
      </c>
      <c r="C166" s="36">
        <v>236922429</v>
      </c>
      <c r="D166" s="36">
        <v>11342</v>
      </c>
      <c r="E166" s="37">
        <f t="shared" si="25"/>
        <v>20888.946305766178</v>
      </c>
      <c r="F166" s="38">
        <f t="shared" si="26"/>
        <v>0.86320143897612212</v>
      </c>
      <c r="G166" s="39">
        <f t="shared" si="27"/>
        <v>1986.2648509877492</v>
      </c>
      <c r="H166" s="39">
        <f t="shared" si="28"/>
        <v>311.67592606675203</v>
      </c>
      <c r="I166" s="37">
        <f t="shared" si="29"/>
        <v>2297.9407770545013</v>
      </c>
      <c r="J166" s="40">
        <f t="shared" si="30"/>
        <v>-290.15662932885323</v>
      </c>
      <c r="K166" s="37">
        <f t="shared" si="31"/>
        <v>2007.7841477256479</v>
      </c>
      <c r="L166" s="37">
        <f t="shared" si="32"/>
        <v>26063244.293352153</v>
      </c>
      <c r="M166" s="37">
        <f t="shared" si="33"/>
        <v>22772287.803504299</v>
      </c>
      <c r="N166" s="41">
        <f>'jan-aug'!M166</f>
        <v>17673713.102969017</v>
      </c>
      <c r="O166" s="41">
        <f t="shared" si="34"/>
        <v>5098574.7005352825</v>
      </c>
    </row>
    <row r="167" spans="1:15" s="34" customFormat="1" x14ac:dyDescent="0.2">
      <c r="A167" s="33">
        <v>1021</v>
      </c>
      <c r="B167" s="34" t="s">
        <v>241</v>
      </c>
      <c r="C167" s="36">
        <v>42801819</v>
      </c>
      <c r="D167" s="36">
        <v>2308</v>
      </c>
      <c r="E167" s="37">
        <f t="shared" si="25"/>
        <v>18544.982235701907</v>
      </c>
      <c r="F167" s="38">
        <f t="shared" si="26"/>
        <v>0.76634096891836279</v>
      </c>
      <c r="G167" s="39">
        <f t="shared" si="27"/>
        <v>3392.6432930263113</v>
      </c>
      <c r="H167" s="39">
        <f t="shared" si="28"/>
        <v>1132.0633505892465</v>
      </c>
      <c r="I167" s="37">
        <f t="shared" si="29"/>
        <v>4524.7066436155583</v>
      </c>
      <c r="J167" s="40">
        <f t="shared" si="30"/>
        <v>-290.15662932885323</v>
      </c>
      <c r="K167" s="37">
        <f t="shared" si="31"/>
        <v>4234.5500142867049</v>
      </c>
      <c r="L167" s="37">
        <f t="shared" si="32"/>
        <v>10443022.933464708</v>
      </c>
      <c r="M167" s="37">
        <f t="shared" si="33"/>
        <v>9773341.4329737145</v>
      </c>
      <c r="N167" s="41">
        <f>'jan-aug'!M167</f>
        <v>6891575.1954463478</v>
      </c>
      <c r="O167" s="41">
        <f t="shared" si="34"/>
        <v>2881766.2375273667</v>
      </c>
    </row>
    <row r="168" spans="1:15" s="34" customFormat="1" x14ac:dyDescent="0.2">
      <c r="A168" s="33">
        <v>1026</v>
      </c>
      <c r="B168" s="34" t="s">
        <v>242</v>
      </c>
      <c r="C168" s="36">
        <v>32740486</v>
      </c>
      <c r="D168" s="36">
        <v>943</v>
      </c>
      <c r="E168" s="37">
        <f t="shared" si="25"/>
        <v>34719.497348886529</v>
      </c>
      <c r="F168" s="38">
        <f t="shared" si="26"/>
        <v>1.4347262726130721</v>
      </c>
      <c r="G168" s="39">
        <f t="shared" si="27"/>
        <v>-6312.0657748844615</v>
      </c>
      <c r="H168" s="39">
        <f t="shared" si="28"/>
        <v>0</v>
      </c>
      <c r="I168" s="37">
        <f t="shared" si="29"/>
        <v>-6312.0657748844615</v>
      </c>
      <c r="J168" s="40">
        <f t="shared" si="30"/>
        <v>-290.15662932885323</v>
      </c>
      <c r="K168" s="37">
        <f t="shared" si="31"/>
        <v>-6602.2224042133148</v>
      </c>
      <c r="L168" s="37">
        <f t="shared" si="32"/>
        <v>-5952278.0257160468</v>
      </c>
      <c r="M168" s="37">
        <f t="shared" si="33"/>
        <v>-6225895.7271731561</v>
      </c>
      <c r="N168" s="41">
        <f>'jan-aug'!M168</f>
        <v>-6809738.2273237798</v>
      </c>
      <c r="O168" s="41">
        <f t="shared" si="34"/>
        <v>583842.50015062373</v>
      </c>
    </row>
    <row r="169" spans="1:15" s="34" customFormat="1" x14ac:dyDescent="0.2">
      <c r="A169" s="33">
        <v>1027</v>
      </c>
      <c r="B169" s="34" t="s">
        <v>243</v>
      </c>
      <c r="C169" s="36">
        <v>32171348</v>
      </c>
      <c r="D169" s="36">
        <v>1786</v>
      </c>
      <c r="E169" s="37">
        <f t="shared" si="25"/>
        <v>18013.072788353864</v>
      </c>
      <c r="F169" s="38">
        <f t="shared" si="26"/>
        <v>0.744360683573425</v>
      </c>
      <c r="G169" s="39">
        <f t="shared" si="27"/>
        <v>3711.7889614351375</v>
      </c>
      <c r="H169" s="39">
        <f t="shared" si="28"/>
        <v>1318.2316571610618</v>
      </c>
      <c r="I169" s="37">
        <f t="shared" si="29"/>
        <v>5030.0206185961997</v>
      </c>
      <c r="J169" s="40">
        <f t="shared" si="30"/>
        <v>-290.15662932885323</v>
      </c>
      <c r="K169" s="37">
        <f t="shared" si="31"/>
        <v>4739.8639892673464</v>
      </c>
      <c r="L169" s="37">
        <f t="shared" si="32"/>
        <v>8983616.8248128127</v>
      </c>
      <c r="M169" s="37">
        <f t="shared" si="33"/>
        <v>8465397.0848314799</v>
      </c>
      <c r="N169" s="41">
        <f>'jan-aug'!M169</f>
        <v>6507344.2269355217</v>
      </c>
      <c r="O169" s="41">
        <f t="shared" si="34"/>
        <v>1958052.8578959582</v>
      </c>
    </row>
    <row r="170" spans="1:15" s="34" customFormat="1" x14ac:dyDescent="0.2">
      <c r="A170" s="33">
        <v>1029</v>
      </c>
      <c r="B170" s="34" t="s">
        <v>244</v>
      </c>
      <c r="C170" s="36">
        <v>90734839</v>
      </c>
      <c r="D170" s="36">
        <v>4938</v>
      </c>
      <c r="E170" s="37">
        <f t="shared" si="25"/>
        <v>18374.81551235318</v>
      </c>
      <c r="F170" s="38">
        <f t="shared" si="26"/>
        <v>0.7593091082246558</v>
      </c>
      <c r="G170" s="39">
        <f t="shared" si="27"/>
        <v>3494.7433270355482</v>
      </c>
      <c r="H170" s="39">
        <f t="shared" si="28"/>
        <v>1191.6217037613014</v>
      </c>
      <c r="I170" s="37">
        <f t="shared" si="29"/>
        <v>4686.3650307968492</v>
      </c>
      <c r="J170" s="40">
        <f t="shared" si="30"/>
        <v>-290.15662932885323</v>
      </c>
      <c r="K170" s="37">
        <f t="shared" si="31"/>
        <v>4396.2084014679958</v>
      </c>
      <c r="L170" s="37">
        <f t="shared" si="32"/>
        <v>23141270.522074841</v>
      </c>
      <c r="M170" s="37">
        <f t="shared" si="33"/>
        <v>21708477.086448964</v>
      </c>
      <c r="N170" s="41">
        <f>'jan-aug'!M170</f>
        <v>17514347.280855317</v>
      </c>
      <c r="O170" s="41">
        <f t="shared" si="34"/>
        <v>4194129.8055936471</v>
      </c>
    </row>
    <row r="171" spans="1:15" s="34" customFormat="1" x14ac:dyDescent="0.2">
      <c r="A171" s="33">
        <v>1032</v>
      </c>
      <c r="B171" s="34" t="s">
        <v>245</v>
      </c>
      <c r="C171" s="36">
        <v>153192134</v>
      </c>
      <c r="D171" s="36">
        <v>8571</v>
      </c>
      <c r="E171" s="37">
        <f t="shared" si="25"/>
        <v>17873.309298798275</v>
      </c>
      <c r="F171" s="38">
        <f t="shared" si="26"/>
        <v>0.73858518664147077</v>
      </c>
      <c r="G171" s="39">
        <f t="shared" si="27"/>
        <v>3795.6470551684911</v>
      </c>
      <c r="H171" s="39">
        <f t="shared" si="28"/>
        <v>1367.148878505518</v>
      </c>
      <c r="I171" s="37">
        <f t="shared" si="29"/>
        <v>5162.7959336740096</v>
      </c>
      <c r="J171" s="40">
        <f t="shared" si="30"/>
        <v>-290.15662932885323</v>
      </c>
      <c r="K171" s="37">
        <f t="shared" si="31"/>
        <v>4872.6393043451562</v>
      </c>
      <c r="L171" s="37">
        <f t="shared" si="32"/>
        <v>44250323.947519936</v>
      </c>
      <c r="M171" s="37">
        <f t="shared" si="33"/>
        <v>41763391.477542333</v>
      </c>
      <c r="N171" s="41">
        <f>'jan-aug'!M171</f>
        <v>32150764.440433554</v>
      </c>
      <c r="O171" s="41">
        <f t="shared" si="34"/>
        <v>9612627.037108779</v>
      </c>
    </row>
    <row r="172" spans="1:15" s="34" customFormat="1" x14ac:dyDescent="0.2">
      <c r="A172" s="33">
        <v>1034</v>
      </c>
      <c r="B172" s="34" t="s">
        <v>246</v>
      </c>
      <c r="C172" s="36">
        <v>32045033</v>
      </c>
      <c r="D172" s="36">
        <v>1699</v>
      </c>
      <c r="E172" s="37">
        <f t="shared" si="25"/>
        <v>18861.114184814596</v>
      </c>
      <c r="F172" s="38">
        <f t="shared" si="26"/>
        <v>0.77940460311924509</v>
      </c>
      <c r="G172" s="39">
        <f t="shared" si="27"/>
        <v>3202.9641235586982</v>
      </c>
      <c r="H172" s="39">
        <f t="shared" si="28"/>
        <v>1021.4171683998055</v>
      </c>
      <c r="I172" s="37">
        <f t="shared" si="29"/>
        <v>4224.3812919585034</v>
      </c>
      <c r="J172" s="40">
        <f t="shared" si="30"/>
        <v>-290.15662932885323</v>
      </c>
      <c r="K172" s="37">
        <f t="shared" si="31"/>
        <v>3934.2246626296501</v>
      </c>
      <c r="L172" s="37">
        <f t="shared" si="32"/>
        <v>7177223.8150374973</v>
      </c>
      <c r="M172" s="37">
        <f t="shared" si="33"/>
        <v>6684247.7018077755</v>
      </c>
      <c r="N172" s="41">
        <f>'jan-aug'!M172</f>
        <v>4956988.6155170472</v>
      </c>
      <c r="O172" s="41">
        <f t="shared" si="34"/>
        <v>1727259.0862907283</v>
      </c>
    </row>
    <row r="173" spans="1:15" s="34" customFormat="1" x14ac:dyDescent="0.2">
      <c r="A173" s="33">
        <v>1037</v>
      </c>
      <c r="B173" s="34" t="s">
        <v>247</v>
      </c>
      <c r="C173" s="36">
        <v>137810777</v>
      </c>
      <c r="D173" s="36">
        <v>6024</v>
      </c>
      <c r="E173" s="37">
        <f t="shared" si="25"/>
        <v>22876.955013280214</v>
      </c>
      <c r="F173" s="38">
        <f t="shared" si="26"/>
        <v>0.94535263760070176</v>
      </c>
      <c r="G173" s="39">
        <f t="shared" si="27"/>
        <v>793.45962647932754</v>
      </c>
      <c r="H173" s="39">
        <f t="shared" si="28"/>
        <v>0</v>
      </c>
      <c r="I173" s="37">
        <f t="shared" si="29"/>
        <v>793.45962647932754</v>
      </c>
      <c r="J173" s="40">
        <f t="shared" si="30"/>
        <v>-290.15662932885323</v>
      </c>
      <c r="K173" s="37">
        <f t="shared" si="31"/>
        <v>503.30299715047431</v>
      </c>
      <c r="L173" s="37">
        <f t="shared" si="32"/>
        <v>4779800.7899114694</v>
      </c>
      <c r="M173" s="37">
        <f t="shared" si="33"/>
        <v>3031897.2548344573</v>
      </c>
      <c r="N173" s="41">
        <f>'jan-aug'!M173</f>
        <v>-1280349.0472942234</v>
      </c>
      <c r="O173" s="41">
        <f t="shared" si="34"/>
        <v>4312246.302128681</v>
      </c>
    </row>
    <row r="174" spans="1:15" s="34" customFormat="1" x14ac:dyDescent="0.2">
      <c r="A174" s="33">
        <v>1046</v>
      </c>
      <c r="B174" s="34" t="s">
        <v>248</v>
      </c>
      <c r="C174" s="36">
        <v>84584643</v>
      </c>
      <c r="D174" s="36">
        <v>1842</v>
      </c>
      <c r="E174" s="37">
        <f t="shared" si="25"/>
        <v>45920.001628664497</v>
      </c>
      <c r="F174" s="38">
        <f t="shared" si="26"/>
        <v>1.897568738194676</v>
      </c>
      <c r="G174" s="39">
        <f t="shared" si="27"/>
        <v>-13032.368342751242</v>
      </c>
      <c r="H174" s="39">
        <f t="shared" si="28"/>
        <v>0</v>
      </c>
      <c r="I174" s="37">
        <f t="shared" si="29"/>
        <v>-13032.368342751242</v>
      </c>
      <c r="J174" s="40">
        <f t="shared" si="30"/>
        <v>-290.15662932885323</v>
      </c>
      <c r="K174" s="37">
        <f t="shared" si="31"/>
        <v>-13322.524972080095</v>
      </c>
      <c r="L174" s="37">
        <f t="shared" si="32"/>
        <v>-24005622.487347789</v>
      </c>
      <c r="M174" s="37">
        <f t="shared" si="33"/>
        <v>-24540090.998571534</v>
      </c>
      <c r="N174" s="41">
        <f>'jan-aug'!M174</f>
        <v>-23485073.039162677</v>
      </c>
      <c r="O174" s="41">
        <f t="shared" si="34"/>
        <v>-1055017.9594088569</v>
      </c>
    </row>
    <row r="175" spans="1:15" s="34" customFormat="1" x14ac:dyDescent="0.2">
      <c r="A175" s="33">
        <v>1101</v>
      </c>
      <c r="B175" s="34" t="s">
        <v>249</v>
      </c>
      <c r="C175" s="36">
        <v>343736746</v>
      </c>
      <c r="D175" s="36">
        <v>14898</v>
      </c>
      <c r="E175" s="37">
        <f t="shared" si="25"/>
        <v>23072.677272117064</v>
      </c>
      <c r="F175" s="38">
        <f t="shared" si="26"/>
        <v>0.95344053887607572</v>
      </c>
      <c r="G175" s="39">
        <f t="shared" si="27"/>
        <v>676.02627117721784</v>
      </c>
      <c r="H175" s="39">
        <f t="shared" si="28"/>
        <v>0</v>
      </c>
      <c r="I175" s="37">
        <f t="shared" si="29"/>
        <v>676.02627117721784</v>
      </c>
      <c r="J175" s="40">
        <f t="shared" si="30"/>
        <v>-290.15662932885323</v>
      </c>
      <c r="K175" s="37">
        <f t="shared" si="31"/>
        <v>385.86964184836461</v>
      </c>
      <c r="L175" s="37">
        <f t="shared" si="32"/>
        <v>10071439.387998192</v>
      </c>
      <c r="M175" s="37">
        <f t="shared" si="33"/>
        <v>5748685.9242569357</v>
      </c>
      <c r="N175" s="41">
        <f>'jan-aug'!M175</f>
        <v>3677961.7842315268</v>
      </c>
      <c r="O175" s="41">
        <f t="shared" si="34"/>
        <v>2070724.1400254089</v>
      </c>
    </row>
    <row r="176" spans="1:15" s="34" customFormat="1" x14ac:dyDescent="0.2">
      <c r="A176" s="33">
        <v>1102</v>
      </c>
      <c r="B176" s="34" t="s">
        <v>250</v>
      </c>
      <c r="C176" s="36">
        <v>1872404476</v>
      </c>
      <c r="D176" s="36">
        <v>76328</v>
      </c>
      <c r="E176" s="37">
        <f t="shared" si="25"/>
        <v>24531.030237920553</v>
      </c>
      <c r="F176" s="38">
        <f t="shared" si="26"/>
        <v>1.0137045828441134</v>
      </c>
      <c r="G176" s="39">
        <f t="shared" si="27"/>
        <v>-198.98550830487582</v>
      </c>
      <c r="H176" s="39">
        <f t="shared" si="28"/>
        <v>0</v>
      </c>
      <c r="I176" s="37">
        <f t="shared" si="29"/>
        <v>-198.98550830487582</v>
      </c>
      <c r="J176" s="40">
        <f t="shared" si="30"/>
        <v>-290.15662932885323</v>
      </c>
      <c r="K176" s="37">
        <f t="shared" si="31"/>
        <v>-489.14213763372902</v>
      </c>
      <c r="L176" s="37">
        <f t="shared" si="32"/>
        <v>-15188165.877894562</v>
      </c>
      <c r="M176" s="37">
        <f t="shared" si="33"/>
        <v>-37335241.08130727</v>
      </c>
      <c r="N176" s="41">
        <f>'jan-aug'!M176</f>
        <v>-33582365.043870151</v>
      </c>
      <c r="O176" s="41">
        <f t="shared" si="34"/>
        <v>-3752876.0374371186</v>
      </c>
    </row>
    <row r="177" spans="1:15" s="34" customFormat="1" x14ac:dyDescent="0.2">
      <c r="A177" s="33">
        <v>1103</v>
      </c>
      <c r="B177" s="34" t="s">
        <v>251</v>
      </c>
      <c r="C177" s="36">
        <v>4027372172</v>
      </c>
      <c r="D177" s="36">
        <v>133140</v>
      </c>
      <c r="E177" s="37">
        <f t="shared" si="25"/>
        <v>30249.152561213759</v>
      </c>
      <c r="F177" s="38">
        <f t="shared" si="26"/>
        <v>1.2499966076048683</v>
      </c>
      <c r="G177" s="39">
        <f t="shared" si="27"/>
        <v>-3629.8589022807996</v>
      </c>
      <c r="H177" s="39">
        <f t="shared" si="28"/>
        <v>0</v>
      </c>
      <c r="I177" s="37">
        <f t="shared" si="29"/>
        <v>-3629.8589022807996</v>
      </c>
      <c r="J177" s="40">
        <f t="shared" si="30"/>
        <v>-290.15662932885323</v>
      </c>
      <c r="K177" s="37">
        <f t="shared" si="31"/>
        <v>-3920.015531609653</v>
      </c>
      <c r="L177" s="37">
        <f t="shared" si="32"/>
        <v>-483279414.24966568</v>
      </c>
      <c r="M177" s="37">
        <f t="shared" si="33"/>
        <v>-521910867.87850922</v>
      </c>
      <c r="N177" s="41">
        <f>'jan-aug'!M177</f>
        <v>-421677169.58312631</v>
      </c>
      <c r="O177" s="41">
        <f t="shared" si="34"/>
        <v>-100233698.29538292</v>
      </c>
    </row>
    <row r="178" spans="1:15" s="34" customFormat="1" x14ac:dyDescent="0.2">
      <c r="A178" s="33">
        <v>1106</v>
      </c>
      <c r="B178" s="34" t="s">
        <v>252</v>
      </c>
      <c r="C178" s="36">
        <v>857481173</v>
      </c>
      <c r="D178" s="36">
        <v>37167</v>
      </c>
      <c r="E178" s="37">
        <f t="shared" si="25"/>
        <v>23071.035407754189</v>
      </c>
      <c r="F178" s="38">
        <f t="shared" si="26"/>
        <v>0.95337269152466364</v>
      </c>
      <c r="G178" s="39">
        <f t="shared" si="27"/>
        <v>677.01138979494283</v>
      </c>
      <c r="H178" s="39">
        <f t="shared" si="28"/>
        <v>0</v>
      </c>
      <c r="I178" s="37">
        <f t="shared" si="29"/>
        <v>677.01138979494283</v>
      </c>
      <c r="J178" s="40">
        <f t="shared" si="30"/>
        <v>-290.15662932885323</v>
      </c>
      <c r="K178" s="37">
        <f t="shared" si="31"/>
        <v>386.8547604660896</v>
      </c>
      <c r="L178" s="37">
        <f t="shared" si="32"/>
        <v>25162482.324508641</v>
      </c>
      <c r="M178" s="37">
        <f t="shared" si="33"/>
        <v>14378230.882243153</v>
      </c>
      <c r="N178" s="41">
        <f>'jan-aug'!M178</f>
        <v>11550090.406211054</v>
      </c>
      <c r="O178" s="41">
        <f t="shared" si="34"/>
        <v>2828140.4760320988</v>
      </c>
    </row>
    <row r="179" spans="1:15" s="34" customFormat="1" x14ac:dyDescent="0.2">
      <c r="A179" s="33">
        <v>1111</v>
      </c>
      <c r="B179" s="34" t="s">
        <v>253</v>
      </c>
      <c r="C179" s="36">
        <v>66065056</v>
      </c>
      <c r="D179" s="36">
        <v>3331</v>
      </c>
      <c r="E179" s="37">
        <f t="shared" si="25"/>
        <v>19833.400180126089</v>
      </c>
      <c r="F179" s="38">
        <f t="shared" si="26"/>
        <v>0.81958272689648592</v>
      </c>
      <c r="G179" s="39">
        <f t="shared" si="27"/>
        <v>2619.5925263718023</v>
      </c>
      <c r="H179" s="39">
        <f t="shared" si="28"/>
        <v>681.11707004078301</v>
      </c>
      <c r="I179" s="37">
        <f t="shared" si="29"/>
        <v>3300.7095964125851</v>
      </c>
      <c r="J179" s="40">
        <f t="shared" si="30"/>
        <v>-290.15662932885323</v>
      </c>
      <c r="K179" s="37">
        <f t="shared" si="31"/>
        <v>3010.5529670837318</v>
      </c>
      <c r="L179" s="37">
        <f t="shared" si="32"/>
        <v>10994663.665650321</v>
      </c>
      <c r="M179" s="37">
        <f t="shared" si="33"/>
        <v>10028151.933355911</v>
      </c>
      <c r="N179" s="41">
        <f>'jan-aug'!M179</f>
        <v>8041659.112470448</v>
      </c>
      <c r="O179" s="41">
        <f t="shared" si="34"/>
        <v>1986492.8208854627</v>
      </c>
    </row>
    <row r="180" spans="1:15" s="34" customFormat="1" x14ac:dyDescent="0.2">
      <c r="A180" s="33">
        <v>1112</v>
      </c>
      <c r="B180" s="34" t="s">
        <v>254</v>
      </c>
      <c r="C180" s="36">
        <v>61631993</v>
      </c>
      <c r="D180" s="36">
        <v>3237</v>
      </c>
      <c r="E180" s="37">
        <f t="shared" si="25"/>
        <v>19039.849552054373</v>
      </c>
      <c r="F180" s="38">
        <f t="shared" si="26"/>
        <v>0.78679054896538436</v>
      </c>
      <c r="G180" s="39">
        <f t="shared" si="27"/>
        <v>3095.7229032148321</v>
      </c>
      <c r="H180" s="39">
        <f t="shared" si="28"/>
        <v>958.85978986588373</v>
      </c>
      <c r="I180" s="37">
        <f t="shared" si="29"/>
        <v>4054.5826930807157</v>
      </c>
      <c r="J180" s="40">
        <f t="shared" si="30"/>
        <v>-290.15662932885323</v>
      </c>
      <c r="K180" s="37">
        <f t="shared" si="31"/>
        <v>3764.4260637518623</v>
      </c>
      <c r="L180" s="37">
        <f t="shared" si="32"/>
        <v>13124684.177502276</v>
      </c>
      <c r="M180" s="37">
        <f t="shared" si="33"/>
        <v>12185447.168364778</v>
      </c>
      <c r="N180" s="41">
        <f>'jan-aug'!M180</f>
        <v>8828226.6610527877</v>
      </c>
      <c r="O180" s="41">
        <f t="shared" si="34"/>
        <v>3357220.5073119905</v>
      </c>
    </row>
    <row r="181" spans="1:15" s="34" customFormat="1" x14ac:dyDescent="0.2">
      <c r="A181" s="33">
        <v>1114</v>
      </c>
      <c r="B181" s="34" t="s">
        <v>255</v>
      </c>
      <c r="C181" s="36">
        <v>57203878</v>
      </c>
      <c r="D181" s="36">
        <v>2826</v>
      </c>
      <c r="E181" s="37">
        <f t="shared" si="25"/>
        <v>20241.995046001415</v>
      </c>
      <c r="F181" s="38">
        <f t="shared" si="26"/>
        <v>0.83646723945251067</v>
      </c>
      <c r="G181" s="39">
        <f t="shared" si="27"/>
        <v>2374.4356068466068</v>
      </c>
      <c r="H181" s="39">
        <f t="shared" si="28"/>
        <v>538.10886698441891</v>
      </c>
      <c r="I181" s="37">
        <f t="shared" si="29"/>
        <v>2912.5444738310257</v>
      </c>
      <c r="J181" s="40">
        <f t="shared" si="30"/>
        <v>-290.15662932885323</v>
      </c>
      <c r="K181" s="37">
        <f t="shared" si="31"/>
        <v>2622.3878445021724</v>
      </c>
      <c r="L181" s="37">
        <f t="shared" si="32"/>
        <v>8230850.6830464788</v>
      </c>
      <c r="M181" s="37">
        <f t="shared" si="33"/>
        <v>7410868.0485631395</v>
      </c>
      <c r="N181" s="41">
        <f>'jan-aug'!M181</f>
        <v>5705796.0553862136</v>
      </c>
      <c r="O181" s="41">
        <f t="shared" si="34"/>
        <v>1705071.9931769259</v>
      </c>
    </row>
    <row r="182" spans="1:15" s="34" customFormat="1" x14ac:dyDescent="0.2">
      <c r="A182" s="33">
        <v>1119</v>
      </c>
      <c r="B182" s="34" t="s">
        <v>256</v>
      </c>
      <c r="C182" s="36">
        <v>384282246</v>
      </c>
      <c r="D182" s="36">
        <v>18762</v>
      </c>
      <c r="E182" s="37">
        <f t="shared" si="25"/>
        <v>20481.94467540774</v>
      </c>
      <c r="F182" s="38">
        <f t="shared" si="26"/>
        <v>0.84638276426422188</v>
      </c>
      <c r="G182" s="39">
        <f t="shared" si="27"/>
        <v>2230.4658292028121</v>
      </c>
      <c r="H182" s="39">
        <f t="shared" si="28"/>
        <v>454.12649669220531</v>
      </c>
      <c r="I182" s="37">
        <f t="shared" si="29"/>
        <v>2684.5923258950174</v>
      </c>
      <c r="J182" s="40">
        <f t="shared" si="30"/>
        <v>-290.15662932885323</v>
      </c>
      <c r="K182" s="37">
        <f t="shared" si="31"/>
        <v>2394.4356965661641</v>
      </c>
      <c r="L182" s="37">
        <f t="shared" si="32"/>
        <v>50368321.218442321</v>
      </c>
      <c r="M182" s="37">
        <f t="shared" si="33"/>
        <v>44924402.538974367</v>
      </c>
      <c r="N182" s="41">
        <f>'jan-aug'!M182</f>
        <v>35250002.502107643</v>
      </c>
      <c r="O182" s="41">
        <f t="shared" si="34"/>
        <v>9674400.0368667245</v>
      </c>
    </row>
    <row r="183" spans="1:15" s="34" customFormat="1" x14ac:dyDescent="0.2">
      <c r="A183" s="33">
        <v>1120</v>
      </c>
      <c r="B183" s="34" t="s">
        <v>257</v>
      </c>
      <c r="C183" s="36">
        <v>436379757</v>
      </c>
      <c r="D183" s="36">
        <v>19217</v>
      </c>
      <c r="E183" s="37">
        <f t="shared" si="25"/>
        <v>22708.006296508302</v>
      </c>
      <c r="F183" s="38">
        <f t="shared" si="26"/>
        <v>0.93837110903071219</v>
      </c>
      <c r="G183" s="39">
        <f t="shared" si="27"/>
        <v>894.82885654247514</v>
      </c>
      <c r="H183" s="39">
        <f t="shared" si="28"/>
        <v>0</v>
      </c>
      <c r="I183" s="37">
        <f t="shared" si="29"/>
        <v>894.82885654247514</v>
      </c>
      <c r="J183" s="40">
        <f t="shared" si="30"/>
        <v>-290.15662932885323</v>
      </c>
      <c r="K183" s="37">
        <f t="shared" si="31"/>
        <v>604.67222721362191</v>
      </c>
      <c r="L183" s="37">
        <f t="shared" si="32"/>
        <v>17195926.136176746</v>
      </c>
      <c r="M183" s="37">
        <f t="shared" si="33"/>
        <v>11619986.190364173</v>
      </c>
      <c r="N183" s="41">
        <f>'jan-aug'!M183</f>
        <v>9162986.9869765788</v>
      </c>
      <c r="O183" s="41">
        <f t="shared" si="34"/>
        <v>2456999.2033875939</v>
      </c>
    </row>
    <row r="184" spans="1:15" s="34" customFormat="1" x14ac:dyDescent="0.2">
      <c r="A184" s="33">
        <v>1121</v>
      </c>
      <c r="B184" s="34" t="s">
        <v>258</v>
      </c>
      <c r="C184" s="36">
        <v>432165582</v>
      </c>
      <c r="D184" s="36">
        <v>18699</v>
      </c>
      <c r="E184" s="37">
        <f t="shared" si="25"/>
        <v>23111.694849991978</v>
      </c>
      <c r="F184" s="38">
        <f t="shared" si="26"/>
        <v>0.95505287627567415</v>
      </c>
      <c r="G184" s="39">
        <f t="shared" si="27"/>
        <v>652.61572445226921</v>
      </c>
      <c r="H184" s="39">
        <f t="shared" si="28"/>
        <v>0</v>
      </c>
      <c r="I184" s="37">
        <f t="shared" si="29"/>
        <v>652.61572445226921</v>
      </c>
      <c r="J184" s="40">
        <f t="shared" si="30"/>
        <v>-290.15662932885323</v>
      </c>
      <c r="K184" s="37">
        <f t="shared" si="31"/>
        <v>362.45909512341598</v>
      </c>
      <c r="L184" s="37">
        <f t="shared" si="32"/>
        <v>12203261.431532983</v>
      </c>
      <c r="M184" s="37">
        <f t="shared" si="33"/>
        <v>6777622.6197127551</v>
      </c>
      <c r="N184" s="41">
        <f>'jan-aug'!M184</f>
        <v>5214812.4874577271</v>
      </c>
      <c r="O184" s="41">
        <f t="shared" si="34"/>
        <v>1562810.132255028</v>
      </c>
    </row>
    <row r="185" spans="1:15" s="34" customFormat="1" x14ac:dyDescent="0.2">
      <c r="A185" s="33">
        <v>1122</v>
      </c>
      <c r="B185" s="34" t="s">
        <v>259</v>
      </c>
      <c r="C185" s="36">
        <v>254077221</v>
      </c>
      <c r="D185" s="36">
        <v>11866</v>
      </c>
      <c r="E185" s="37">
        <f t="shared" si="25"/>
        <v>21412.204702511379</v>
      </c>
      <c r="F185" s="38">
        <f t="shared" si="26"/>
        <v>0.88482423384644615</v>
      </c>
      <c r="G185" s="39">
        <f t="shared" si="27"/>
        <v>1672.3098129406287</v>
      </c>
      <c r="H185" s="39">
        <f t="shared" si="28"/>
        <v>128.5354872059317</v>
      </c>
      <c r="I185" s="37">
        <f t="shared" si="29"/>
        <v>1800.8453001465605</v>
      </c>
      <c r="J185" s="40">
        <f t="shared" si="30"/>
        <v>-290.15662932885323</v>
      </c>
      <c r="K185" s="37">
        <f t="shared" si="31"/>
        <v>1510.6886708177071</v>
      </c>
      <c r="L185" s="37">
        <f t="shared" si="32"/>
        <v>21368830.331539087</v>
      </c>
      <c r="M185" s="37">
        <f t="shared" si="33"/>
        <v>17925831.767922912</v>
      </c>
      <c r="N185" s="41">
        <f>'jan-aug'!M185</f>
        <v>12035194.025765315</v>
      </c>
      <c r="O185" s="41">
        <f t="shared" si="34"/>
        <v>5890637.7421575971</v>
      </c>
    </row>
    <row r="186" spans="1:15" s="34" customFormat="1" x14ac:dyDescent="0.2">
      <c r="A186" s="33">
        <v>1124</v>
      </c>
      <c r="B186" s="34" t="s">
        <v>260</v>
      </c>
      <c r="C186" s="36">
        <v>833762703</v>
      </c>
      <c r="D186" s="36">
        <v>26265</v>
      </c>
      <c r="E186" s="37">
        <f t="shared" si="25"/>
        <v>31744.249114791546</v>
      </c>
      <c r="F186" s="38">
        <f t="shared" si="26"/>
        <v>1.3117790200619455</v>
      </c>
      <c r="G186" s="39">
        <f t="shared" si="27"/>
        <v>-4526.9168344274713</v>
      </c>
      <c r="H186" s="39">
        <f t="shared" si="28"/>
        <v>0</v>
      </c>
      <c r="I186" s="37">
        <f t="shared" si="29"/>
        <v>-4526.9168344274713</v>
      </c>
      <c r="J186" s="40">
        <f t="shared" si="30"/>
        <v>-290.15662932885323</v>
      </c>
      <c r="K186" s="37">
        <f t="shared" si="31"/>
        <v>-4817.0734637563246</v>
      </c>
      <c r="L186" s="37">
        <f t="shared" si="32"/>
        <v>-118899470.65623753</v>
      </c>
      <c r="M186" s="37">
        <f t="shared" si="33"/>
        <v>-126520434.52555987</v>
      </c>
      <c r="N186" s="41">
        <f>'jan-aug'!M186</f>
        <v>-80210956.238874942</v>
      </c>
      <c r="O186" s="41">
        <f t="shared" si="34"/>
        <v>-46309478.28668493</v>
      </c>
    </row>
    <row r="187" spans="1:15" s="34" customFormat="1" x14ac:dyDescent="0.2">
      <c r="A187" s="33">
        <v>1127</v>
      </c>
      <c r="B187" s="34" t="s">
        <v>261</v>
      </c>
      <c r="C187" s="36">
        <v>286785599</v>
      </c>
      <c r="D187" s="36">
        <v>10972</v>
      </c>
      <c r="E187" s="37">
        <f t="shared" si="25"/>
        <v>26137.951057236602</v>
      </c>
      <c r="F187" s="38">
        <f t="shared" si="26"/>
        <v>1.0801079496415764</v>
      </c>
      <c r="G187" s="39">
        <f t="shared" si="27"/>
        <v>-1163.1379998945049</v>
      </c>
      <c r="H187" s="39">
        <f t="shared" si="28"/>
        <v>0</v>
      </c>
      <c r="I187" s="37">
        <f t="shared" si="29"/>
        <v>-1163.1379998945049</v>
      </c>
      <c r="J187" s="40">
        <f t="shared" si="30"/>
        <v>-290.15662932885323</v>
      </c>
      <c r="K187" s="37">
        <f t="shared" si="31"/>
        <v>-1453.2946292233582</v>
      </c>
      <c r="L187" s="37">
        <f t="shared" si="32"/>
        <v>-12761950.134842508</v>
      </c>
      <c r="M187" s="37">
        <f t="shared" si="33"/>
        <v>-15945548.671838686</v>
      </c>
      <c r="N187" s="41">
        <f>'jan-aug'!M187</f>
        <v>-13746079.952276256</v>
      </c>
      <c r="O187" s="41">
        <f t="shared" si="34"/>
        <v>-2199468.7195624299</v>
      </c>
    </row>
    <row r="188" spans="1:15" s="34" customFormat="1" x14ac:dyDescent="0.2">
      <c r="A188" s="33">
        <v>1129</v>
      </c>
      <c r="B188" s="34" t="s">
        <v>262</v>
      </c>
      <c r="C188" s="36">
        <v>43874758</v>
      </c>
      <c r="D188" s="36">
        <v>1246</v>
      </c>
      <c r="E188" s="37">
        <f t="shared" si="25"/>
        <v>35212.486356340291</v>
      </c>
      <c r="F188" s="38">
        <f t="shared" si="26"/>
        <v>1.4550982346261119</v>
      </c>
      <c r="G188" s="39">
        <f t="shared" si="27"/>
        <v>-6607.8591793567184</v>
      </c>
      <c r="H188" s="39">
        <f t="shared" si="28"/>
        <v>0</v>
      </c>
      <c r="I188" s="37">
        <f t="shared" si="29"/>
        <v>-6607.8591793567184</v>
      </c>
      <c r="J188" s="40">
        <f t="shared" si="30"/>
        <v>-290.15662932885323</v>
      </c>
      <c r="K188" s="37">
        <f t="shared" si="31"/>
        <v>-6898.0158086855718</v>
      </c>
      <c r="L188" s="37">
        <f t="shared" si="32"/>
        <v>-8233392.5374784712</v>
      </c>
      <c r="M188" s="37">
        <f t="shared" si="33"/>
        <v>-8594927.6976222228</v>
      </c>
      <c r="N188" s="41">
        <f>'jan-aug'!M188</f>
        <v>-9183706.3930492345</v>
      </c>
      <c r="O188" s="41">
        <f t="shared" si="34"/>
        <v>588778.6954270117</v>
      </c>
    </row>
    <row r="189" spans="1:15" s="34" customFormat="1" x14ac:dyDescent="0.2">
      <c r="A189" s="33">
        <v>1130</v>
      </c>
      <c r="B189" s="34" t="s">
        <v>263</v>
      </c>
      <c r="C189" s="36">
        <v>271135649</v>
      </c>
      <c r="D189" s="36">
        <v>12638</v>
      </c>
      <c r="E189" s="37">
        <f t="shared" si="25"/>
        <v>21453.999762620668</v>
      </c>
      <c r="F189" s="38">
        <f t="shared" si="26"/>
        <v>0.88655134614308095</v>
      </c>
      <c r="G189" s="39">
        <f t="shared" si="27"/>
        <v>1647.2327768750554</v>
      </c>
      <c r="H189" s="39">
        <f t="shared" si="28"/>
        <v>113.90721616768059</v>
      </c>
      <c r="I189" s="37">
        <f t="shared" si="29"/>
        <v>1761.139993042736</v>
      </c>
      <c r="J189" s="40">
        <f t="shared" si="30"/>
        <v>-290.15662932885323</v>
      </c>
      <c r="K189" s="37">
        <f t="shared" si="31"/>
        <v>1470.9833637138827</v>
      </c>
      <c r="L189" s="37">
        <f t="shared" si="32"/>
        <v>22257287.232074097</v>
      </c>
      <c r="M189" s="37">
        <f t="shared" si="33"/>
        <v>18590287.750616048</v>
      </c>
      <c r="N189" s="41">
        <f>'jan-aug'!M189</f>
        <v>12879095.52996142</v>
      </c>
      <c r="O189" s="41">
        <f t="shared" si="34"/>
        <v>5711192.2206546273</v>
      </c>
    </row>
    <row r="190" spans="1:15" s="34" customFormat="1" x14ac:dyDescent="0.2">
      <c r="A190" s="33">
        <v>1133</v>
      </c>
      <c r="B190" s="34" t="s">
        <v>264</v>
      </c>
      <c r="C190" s="36">
        <v>84055237</v>
      </c>
      <c r="D190" s="36">
        <v>2723</v>
      </c>
      <c r="E190" s="37">
        <f t="shared" si="25"/>
        <v>30868.614395886889</v>
      </c>
      <c r="F190" s="38">
        <f t="shared" si="26"/>
        <v>1.2755948517313818</v>
      </c>
      <c r="G190" s="39">
        <f t="shared" si="27"/>
        <v>-4001.5360030846768</v>
      </c>
      <c r="H190" s="39">
        <f t="shared" si="28"/>
        <v>0</v>
      </c>
      <c r="I190" s="37">
        <f t="shared" si="29"/>
        <v>-4001.5360030846768</v>
      </c>
      <c r="J190" s="40">
        <f t="shared" si="30"/>
        <v>-290.15662932885323</v>
      </c>
      <c r="K190" s="37">
        <f t="shared" si="31"/>
        <v>-4291.6926324135302</v>
      </c>
      <c r="L190" s="37">
        <f t="shared" si="32"/>
        <v>-10896182.536399575</v>
      </c>
      <c r="M190" s="37">
        <f t="shared" si="33"/>
        <v>-11686279.038062043</v>
      </c>
      <c r="N190" s="41">
        <f>'jan-aug'!M190</f>
        <v>-12121712.41739412</v>
      </c>
      <c r="O190" s="41">
        <f t="shared" si="34"/>
        <v>435433.37933207676</v>
      </c>
    </row>
    <row r="191" spans="1:15" s="34" customFormat="1" x14ac:dyDescent="0.2">
      <c r="A191" s="33">
        <v>1134</v>
      </c>
      <c r="B191" s="34" t="s">
        <v>265</v>
      </c>
      <c r="C191" s="36">
        <v>132159398</v>
      </c>
      <c r="D191" s="36">
        <v>3849</v>
      </c>
      <c r="E191" s="37">
        <f t="shared" si="25"/>
        <v>34336.034814237464</v>
      </c>
      <c r="F191" s="38">
        <f t="shared" si="26"/>
        <v>1.418880312416835</v>
      </c>
      <c r="G191" s="39">
        <f t="shared" si="27"/>
        <v>-6081.9882540950221</v>
      </c>
      <c r="H191" s="39">
        <f t="shared" si="28"/>
        <v>0</v>
      </c>
      <c r="I191" s="37">
        <f t="shared" si="29"/>
        <v>-6081.9882540950221</v>
      </c>
      <c r="J191" s="40">
        <f t="shared" si="30"/>
        <v>-290.15662932885323</v>
      </c>
      <c r="K191" s="37">
        <f t="shared" si="31"/>
        <v>-6372.1448834238754</v>
      </c>
      <c r="L191" s="37">
        <f t="shared" si="32"/>
        <v>-23409572.790011741</v>
      </c>
      <c r="M191" s="37">
        <f t="shared" si="33"/>
        <v>-24526385.656298496</v>
      </c>
      <c r="N191" s="41">
        <f>'jan-aug'!M191</f>
        <v>-25858710.386393674</v>
      </c>
      <c r="O191" s="41">
        <f t="shared" si="34"/>
        <v>1332324.7300951779</v>
      </c>
    </row>
    <row r="192" spans="1:15" s="34" customFormat="1" x14ac:dyDescent="0.2">
      <c r="A192" s="33">
        <v>1135</v>
      </c>
      <c r="B192" s="34" t="s">
        <v>266</v>
      </c>
      <c r="C192" s="36">
        <v>112370192</v>
      </c>
      <c r="D192" s="36">
        <v>4663</v>
      </c>
      <c r="E192" s="37">
        <f t="shared" si="25"/>
        <v>24098.261205232684</v>
      </c>
      <c r="F192" s="38">
        <f t="shared" si="26"/>
        <v>0.99582111250088423</v>
      </c>
      <c r="G192" s="39">
        <f t="shared" si="27"/>
        <v>60.675911307845666</v>
      </c>
      <c r="H192" s="39">
        <f t="shared" si="28"/>
        <v>0</v>
      </c>
      <c r="I192" s="37">
        <f t="shared" si="29"/>
        <v>60.675911307845666</v>
      </c>
      <c r="J192" s="40">
        <f t="shared" si="30"/>
        <v>-290.15662932885323</v>
      </c>
      <c r="K192" s="37">
        <f t="shared" si="31"/>
        <v>-229.48071802100756</v>
      </c>
      <c r="L192" s="37">
        <f t="shared" si="32"/>
        <v>282931.77442848432</v>
      </c>
      <c r="M192" s="37">
        <f t="shared" si="33"/>
        <v>-1070068.5881319582</v>
      </c>
      <c r="N192" s="41">
        <f>'jan-aug'!M192</f>
        <v>68084.027135963493</v>
      </c>
      <c r="O192" s="41">
        <f t="shared" si="34"/>
        <v>-1138152.6152679217</v>
      </c>
    </row>
    <row r="193" spans="1:15" s="34" customFormat="1" x14ac:dyDescent="0.2">
      <c r="A193" s="33">
        <v>1141</v>
      </c>
      <c r="B193" s="34" t="s">
        <v>267</v>
      </c>
      <c r="C193" s="36">
        <v>71360759</v>
      </c>
      <c r="D193" s="36">
        <v>3197</v>
      </c>
      <c r="E193" s="37">
        <f t="shared" si="25"/>
        <v>22321.163278073192</v>
      </c>
      <c r="F193" s="38">
        <f t="shared" si="26"/>
        <v>0.9223854558875052</v>
      </c>
      <c r="G193" s="39">
        <f t="shared" si="27"/>
        <v>1126.9346676035404</v>
      </c>
      <c r="H193" s="39">
        <f t="shared" si="28"/>
        <v>0</v>
      </c>
      <c r="I193" s="37">
        <f t="shared" si="29"/>
        <v>1126.9346676035404</v>
      </c>
      <c r="J193" s="40">
        <f t="shared" si="30"/>
        <v>-290.15662932885323</v>
      </c>
      <c r="K193" s="37">
        <f t="shared" si="31"/>
        <v>836.77803827468722</v>
      </c>
      <c r="L193" s="37">
        <f t="shared" si="32"/>
        <v>3602810.1323285187</v>
      </c>
      <c r="M193" s="37">
        <f t="shared" si="33"/>
        <v>2675179.3883641749</v>
      </c>
      <c r="N193" s="41">
        <f>'jan-aug'!M193</f>
        <v>2214796.0976096266</v>
      </c>
      <c r="O193" s="41">
        <f t="shared" si="34"/>
        <v>460383.29075454827</v>
      </c>
    </row>
    <row r="194" spans="1:15" s="34" customFormat="1" x14ac:dyDescent="0.2">
      <c r="A194" s="33">
        <v>1142</v>
      </c>
      <c r="B194" s="34" t="s">
        <v>268</v>
      </c>
      <c r="C194" s="36">
        <v>120496149</v>
      </c>
      <c r="D194" s="36">
        <v>4849</v>
      </c>
      <c r="E194" s="37">
        <f t="shared" si="25"/>
        <v>24849.690451639512</v>
      </c>
      <c r="F194" s="38">
        <f t="shared" si="26"/>
        <v>1.0268726934323775</v>
      </c>
      <c r="G194" s="39">
        <f t="shared" si="27"/>
        <v>-390.18163653625089</v>
      </c>
      <c r="H194" s="39">
        <f t="shared" si="28"/>
        <v>0</v>
      </c>
      <c r="I194" s="37">
        <f t="shared" si="29"/>
        <v>-390.18163653625089</v>
      </c>
      <c r="J194" s="40">
        <f t="shared" si="30"/>
        <v>-290.15662932885323</v>
      </c>
      <c r="K194" s="37">
        <f t="shared" si="31"/>
        <v>-680.33826586510418</v>
      </c>
      <c r="L194" s="37">
        <f t="shared" si="32"/>
        <v>-1891990.7555642806</v>
      </c>
      <c r="M194" s="37">
        <f t="shared" si="33"/>
        <v>-3298960.2511798902</v>
      </c>
      <c r="N194" s="41">
        <f>'jan-aug'!M194</f>
        <v>-2408866.120141054</v>
      </c>
      <c r="O194" s="41">
        <f t="shared" si="34"/>
        <v>-890094.1310388362</v>
      </c>
    </row>
    <row r="195" spans="1:15" s="34" customFormat="1" x14ac:dyDescent="0.2">
      <c r="A195" s="33">
        <v>1144</v>
      </c>
      <c r="B195" s="34" t="s">
        <v>269</v>
      </c>
      <c r="C195" s="36">
        <v>11686500</v>
      </c>
      <c r="D195" s="36">
        <v>542</v>
      </c>
      <c r="E195" s="37">
        <f t="shared" si="25"/>
        <v>21561.808118081182</v>
      </c>
      <c r="F195" s="38">
        <f t="shared" si="26"/>
        <v>0.89100634957910763</v>
      </c>
      <c r="G195" s="39">
        <f t="shared" si="27"/>
        <v>1582.5477635987465</v>
      </c>
      <c r="H195" s="39">
        <f t="shared" si="28"/>
        <v>76.174291756500494</v>
      </c>
      <c r="I195" s="37">
        <f t="shared" si="29"/>
        <v>1658.722055355247</v>
      </c>
      <c r="J195" s="40">
        <f t="shared" si="30"/>
        <v>-290.15662932885323</v>
      </c>
      <c r="K195" s="37">
        <f t="shared" si="31"/>
        <v>1368.5654260263937</v>
      </c>
      <c r="L195" s="37">
        <f t="shared" si="32"/>
        <v>899027.35400254384</v>
      </c>
      <c r="M195" s="37">
        <f t="shared" si="33"/>
        <v>741762.46090630535</v>
      </c>
      <c r="N195" s="41">
        <f>'jan-aug'!M195</f>
        <v>579023.81136564969</v>
      </c>
      <c r="O195" s="41">
        <f t="shared" si="34"/>
        <v>162738.64954065566</v>
      </c>
    </row>
    <row r="196" spans="1:15" s="34" customFormat="1" x14ac:dyDescent="0.2">
      <c r="A196" s="33">
        <v>1145</v>
      </c>
      <c r="B196" s="34" t="s">
        <v>270</v>
      </c>
      <c r="C196" s="36">
        <v>17098612</v>
      </c>
      <c r="D196" s="36">
        <v>844</v>
      </c>
      <c r="E196" s="37">
        <f t="shared" si="25"/>
        <v>20259.018957345972</v>
      </c>
      <c r="F196" s="38">
        <f t="shared" si="26"/>
        <v>0.83717072466208142</v>
      </c>
      <c r="G196" s="39">
        <f t="shared" si="27"/>
        <v>2364.221260039873</v>
      </c>
      <c r="H196" s="39">
        <f t="shared" si="28"/>
        <v>532.15049801382406</v>
      </c>
      <c r="I196" s="37">
        <f t="shared" si="29"/>
        <v>2896.3717580536968</v>
      </c>
      <c r="J196" s="40">
        <f t="shared" si="30"/>
        <v>-290.15662932885323</v>
      </c>
      <c r="K196" s="37">
        <f t="shared" si="31"/>
        <v>2606.2151287248435</v>
      </c>
      <c r="L196" s="37">
        <f t="shared" si="32"/>
        <v>2444537.76379732</v>
      </c>
      <c r="M196" s="37">
        <f t="shared" si="33"/>
        <v>2199645.5686437679</v>
      </c>
      <c r="N196" s="41">
        <f>'jan-aug'!M196</f>
        <v>1817655.2584734475</v>
      </c>
      <c r="O196" s="41">
        <f t="shared" si="34"/>
        <v>381990.31017032033</v>
      </c>
    </row>
    <row r="197" spans="1:15" s="34" customFormat="1" x14ac:dyDescent="0.2">
      <c r="A197" s="33">
        <v>1146</v>
      </c>
      <c r="B197" s="34" t="s">
        <v>271</v>
      </c>
      <c r="C197" s="36">
        <v>232091817</v>
      </c>
      <c r="D197" s="36">
        <v>11023</v>
      </c>
      <c r="E197" s="37">
        <f t="shared" si="25"/>
        <v>21055.231515921256</v>
      </c>
      <c r="F197" s="38">
        <f t="shared" si="26"/>
        <v>0.87007290250449965</v>
      </c>
      <c r="G197" s="39">
        <f t="shared" si="27"/>
        <v>1886.4937248947026</v>
      </c>
      <c r="H197" s="39">
        <f t="shared" si="28"/>
        <v>253.47610251247477</v>
      </c>
      <c r="I197" s="37">
        <f t="shared" si="29"/>
        <v>2139.9698274071775</v>
      </c>
      <c r="J197" s="40">
        <f t="shared" si="30"/>
        <v>-290.15662932885323</v>
      </c>
      <c r="K197" s="37">
        <f t="shared" si="31"/>
        <v>1849.8131980783241</v>
      </c>
      <c r="L197" s="37">
        <f t="shared" si="32"/>
        <v>23588887.407509316</v>
      </c>
      <c r="M197" s="37">
        <f t="shared" si="33"/>
        <v>20390490.882417366</v>
      </c>
      <c r="N197" s="41">
        <f>'jan-aug'!M197</f>
        <v>14401157.844434615</v>
      </c>
      <c r="O197" s="41">
        <f t="shared" si="34"/>
        <v>5989333.0379827507</v>
      </c>
    </row>
    <row r="198" spans="1:15" s="34" customFormat="1" x14ac:dyDescent="0.2">
      <c r="A198" s="33">
        <v>1149</v>
      </c>
      <c r="B198" s="34" t="s">
        <v>272</v>
      </c>
      <c r="C198" s="36">
        <v>867579058</v>
      </c>
      <c r="D198" s="36">
        <v>42243</v>
      </c>
      <c r="E198" s="37">
        <f t="shared" si="25"/>
        <v>20537.818289420731</v>
      </c>
      <c r="F198" s="38">
        <f t="shared" si="26"/>
        <v>0.84869164970587274</v>
      </c>
      <c r="G198" s="39">
        <f t="shared" si="27"/>
        <v>2196.9416607950175</v>
      </c>
      <c r="H198" s="39">
        <f t="shared" si="28"/>
        <v>434.57073178765836</v>
      </c>
      <c r="I198" s="37">
        <f t="shared" si="29"/>
        <v>2631.5123925826756</v>
      </c>
      <c r="J198" s="40">
        <f t="shared" si="30"/>
        <v>-290.15662932885323</v>
      </c>
      <c r="K198" s="37">
        <f t="shared" si="31"/>
        <v>2341.3557632538223</v>
      </c>
      <c r="L198" s="37">
        <f t="shared" si="32"/>
        <v>111162977.99986997</v>
      </c>
      <c r="M198" s="37">
        <f t="shared" si="33"/>
        <v>98905891.507131219</v>
      </c>
      <c r="N198" s="41">
        <f>'jan-aug'!M198</f>
        <v>74977900.790810317</v>
      </c>
      <c r="O198" s="41">
        <f t="shared" si="34"/>
        <v>23927990.716320902</v>
      </c>
    </row>
    <row r="199" spans="1:15" s="34" customFormat="1" x14ac:dyDescent="0.2">
      <c r="A199" s="33">
        <v>1151</v>
      </c>
      <c r="B199" s="34" t="s">
        <v>273</v>
      </c>
      <c r="C199" s="36">
        <v>4237907</v>
      </c>
      <c r="D199" s="36">
        <v>208</v>
      </c>
      <c r="E199" s="37">
        <f t="shared" si="25"/>
        <v>20374.552884615383</v>
      </c>
      <c r="F199" s="38">
        <f t="shared" si="26"/>
        <v>0.84194497467975649</v>
      </c>
      <c r="G199" s="39">
        <f t="shared" si="27"/>
        <v>2294.9009036782263</v>
      </c>
      <c r="H199" s="39">
        <f t="shared" si="28"/>
        <v>491.71362346953026</v>
      </c>
      <c r="I199" s="37">
        <f t="shared" si="29"/>
        <v>2786.6145271477567</v>
      </c>
      <c r="J199" s="40">
        <f t="shared" si="30"/>
        <v>-290.15662932885323</v>
      </c>
      <c r="K199" s="37">
        <f t="shared" si="31"/>
        <v>2496.4578978189033</v>
      </c>
      <c r="L199" s="37">
        <f t="shared" si="32"/>
        <v>579615.82164673344</v>
      </c>
      <c r="M199" s="37">
        <f t="shared" si="33"/>
        <v>519263.2427463319</v>
      </c>
      <c r="N199" s="41">
        <f>'jan-aug'!M199</f>
        <v>460055.94569013885</v>
      </c>
      <c r="O199" s="41">
        <f t="shared" si="34"/>
        <v>59207.297056193056</v>
      </c>
    </row>
    <row r="200" spans="1:15" s="34" customFormat="1" x14ac:dyDescent="0.2">
      <c r="A200" s="33">
        <v>1160</v>
      </c>
      <c r="B200" s="34" t="s">
        <v>274</v>
      </c>
      <c r="C200" s="36">
        <v>214759750</v>
      </c>
      <c r="D200" s="36">
        <v>8793</v>
      </c>
      <c r="E200" s="37">
        <f t="shared" si="25"/>
        <v>24423.945183668828</v>
      </c>
      <c r="F200" s="38">
        <f t="shared" si="26"/>
        <v>1.0092794686440059</v>
      </c>
      <c r="G200" s="39">
        <f t="shared" si="27"/>
        <v>-134.73447575384051</v>
      </c>
      <c r="H200" s="39">
        <f t="shared" si="28"/>
        <v>0</v>
      </c>
      <c r="I200" s="37">
        <f t="shared" si="29"/>
        <v>-134.73447575384051</v>
      </c>
      <c r="J200" s="40">
        <f t="shared" si="30"/>
        <v>-290.15662932885323</v>
      </c>
      <c r="K200" s="37">
        <f t="shared" si="31"/>
        <v>-424.89110508269374</v>
      </c>
      <c r="L200" s="37">
        <f t="shared" si="32"/>
        <v>-1184720.2453035195</v>
      </c>
      <c r="M200" s="37">
        <f t="shared" si="33"/>
        <v>-3736067.4869921259</v>
      </c>
      <c r="N200" s="41">
        <f>'jan-aug'!M200</f>
        <v>-3555707.0172407171</v>
      </c>
      <c r="O200" s="41">
        <f t="shared" si="34"/>
        <v>-180360.46975140879</v>
      </c>
    </row>
    <row r="201" spans="1:15" s="34" customFormat="1" x14ac:dyDescent="0.2">
      <c r="A201" s="33">
        <v>1201</v>
      </c>
      <c r="B201" s="34" t="s">
        <v>275</v>
      </c>
      <c r="C201" s="36">
        <v>7167452498</v>
      </c>
      <c r="D201" s="36">
        <v>279792</v>
      </c>
      <c r="E201" s="37">
        <f t="shared" ref="E201:E264" si="35">(C201)/D201</f>
        <v>25617.074462457826</v>
      </c>
      <c r="F201" s="38">
        <f t="shared" ref="F201:F264" si="36">IF(ISNUMBER(C201),E201/E$435,"")</f>
        <v>1.0585835788303062</v>
      </c>
      <c r="G201" s="39">
        <f t="shared" ref="G201:G264" si="37">(E$435-E201)*0.6</f>
        <v>-850.61204302723922</v>
      </c>
      <c r="H201" s="39">
        <f t="shared" ref="H201:H264" si="38">IF(E201&gt;=E$435*0.9,0,IF(E201&lt;0.9*E$435,(E$435*0.9-E201)*0.35))</f>
        <v>0</v>
      </c>
      <c r="I201" s="37">
        <f t="shared" ref="I201:I264" si="39">G201+H201</f>
        <v>-850.61204302723922</v>
      </c>
      <c r="J201" s="40">
        <f t="shared" ref="J201:J264" si="40">I$437</f>
        <v>-290.15662932885323</v>
      </c>
      <c r="K201" s="37">
        <f t="shared" ref="K201:K264" si="41">I201+J201</f>
        <v>-1140.7686723560923</v>
      </c>
      <c r="L201" s="37">
        <f t="shared" ref="L201:L264" si="42">(I201*D201)</f>
        <v>-237994444.74267733</v>
      </c>
      <c r="M201" s="37">
        <f t="shared" ref="M201:M264" si="43">(K201*D201)</f>
        <v>-319177948.3758558</v>
      </c>
      <c r="N201" s="41">
        <f>'jan-aug'!M201</f>
        <v>-239535855.9942475</v>
      </c>
      <c r="O201" s="41">
        <f t="shared" ref="O201:O264" si="44">M201-N201</f>
        <v>-79642092.381608307</v>
      </c>
    </row>
    <row r="202" spans="1:15" s="34" customFormat="1" x14ac:dyDescent="0.2">
      <c r="A202" s="33">
        <v>1211</v>
      </c>
      <c r="B202" s="34" t="s">
        <v>276</v>
      </c>
      <c r="C202" s="36">
        <v>84234674</v>
      </c>
      <c r="D202" s="36">
        <v>4083</v>
      </c>
      <c r="E202" s="37">
        <f t="shared" si="35"/>
        <v>20630.583884398726</v>
      </c>
      <c r="F202" s="38">
        <f t="shared" si="36"/>
        <v>0.85252503574173888</v>
      </c>
      <c r="G202" s="39">
        <f t="shared" si="37"/>
        <v>2141.2823038082206</v>
      </c>
      <c r="H202" s="39">
        <f t="shared" si="38"/>
        <v>402.10277354536026</v>
      </c>
      <c r="I202" s="37">
        <f t="shared" si="39"/>
        <v>2543.385077353581</v>
      </c>
      <c r="J202" s="40">
        <f t="shared" si="40"/>
        <v>-290.15662932885323</v>
      </c>
      <c r="K202" s="37">
        <f t="shared" si="41"/>
        <v>2253.2284480247276</v>
      </c>
      <c r="L202" s="37">
        <f t="shared" si="42"/>
        <v>10384641.270834671</v>
      </c>
      <c r="M202" s="37">
        <f t="shared" si="43"/>
        <v>9199931.7532849628</v>
      </c>
      <c r="N202" s="41">
        <f>'jan-aug'!M202</f>
        <v>6916822.3238117183</v>
      </c>
      <c r="O202" s="41">
        <f t="shared" si="44"/>
        <v>2283109.4294732446</v>
      </c>
    </row>
    <row r="203" spans="1:15" s="34" customFormat="1" x14ac:dyDescent="0.2">
      <c r="A203" s="33">
        <v>1216</v>
      </c>
      <c r="B203" s="34" t="s">
        <v>277</v>
      </c>
      <c r="C203" s="36">
        <v>112262639</v>
      </c>
      <c r="D203" s="36">
        <v>5721</v>
      </c>
      <c r="E203" s="37">
        <f t="shared" si="35"/>
        <v>19622.904911728718</v>
      </c>
      <c r="F203" s="38">
        <f t="shared" si="36"/>
        <v>0.81088435523529212</v>
      </c>
      <c r="G203" s="39">
        <f t="shared" si="37"/>
        <v>2745.8896874102252</v>
      </c>
      <c r="H203" s="39">
        <f t="shared" si="38"/>
        <v>754.79041397986305</v>
      </c>
      <c r="I203" s="37">
        <f t="shared" si="39"/>
        <v>3500.6801013900881</v>
      </c>
      <c r="J203" s="40">
        <f t="shared" si="40"/>
        <v>-290.15662932885323</v>
      </c>
      <c r="K203" s="37">
        <f t="shared" si="41"/>
        <v>3210.5234720612348</v>
      </c>
      <c r="L203" s="37">
        <f t="shared" si="42"/>
        <v>20027390.860052694</v>
      </c>
      <c r="M203" s="37">
        <f t="shared" si="43"/>
        <v>18367404.783662323</v>
      </c>
      <c r="N203" s="41">
        <f>'jan-aug'!M203</f>
        <v>13892023.38362156</v>
      </c>
      <c r="O203" s="41">
        <f t="shared" si="44"/>
        <v>4475381.4000407625</v>
      </c>
    </row>
    <row r="204" spans="1:15" s="34" customFormat="1" x14ac:dyDescent="0.2">
      <c r="A204" s="33">
        <v>1219</v>
      </c>
      <c r="B204" s="34" t="s">
        <v>278</v>
      </c>
      <c r="C204" s="36">
        <v>251002235</v>
      </c>
      <c r="D204" s="36">
        <v>11902</v>
      </c>
      <c r="E204" s="37">
        <f t="shared" si="35"/>
        <v>21089.080406654342</v>
      </c>
      <c r="F204" s="38">
        <f t="shared" si="36"/>
        <v>0.87147165238689472</v>
      </c>
      <c r="G204" s="39">
        <f t="shared" si="37"/>
        <v>1866.1843904548505</v>
      </c>
      <c r="H204" s="39">
        <f t="shared" si="38"/>
        <v>241.62899075589448</v>
      </c>
      <c r="I204" s="37">
        <f t="shared" si="39"/>
        <v>2107.8133812107449</v>
      </c>
      <c r="J204" s="40">
        <f t="shared" si="40"/>
        <v>-290.15662932885323</v>
      </c>
      <c r="K204" s="37">
        <f t="shared" si="41"/>
        <v>1817.6567518818915</v>
      </c>
      <c r="L204" s="37">
        <f t="shared" si="42"/>
        <v>25087194.863170285</v>
      </c>
      <c r="M204" s="37">
        <f t="shared" si="43"/>
        <v>21633750.660898272</v>
      </c>
      <c r="N204" s="41">
        <f>'jan-aug'!M204</f>
        <v>14780171.502904026</v>
      </c>
      <c r="O204" s="41">
        <f t="shared" si="44"/>
        <v>6853579.1579942461</v>
      </c>
    </row>
    <row r="205" spans="1:15" s="34" customFormat="1" x14ac:dyDescent="0.2">
      <c r="A205" s="33">
        <v>1221</v>
      </c>
      <c r="B205" s="34" t="s">
        <v>279</v>
      </c>
      <c r="C205" s="36">
        <v>416148415</v>
      </c>
      <c r="D205" s="36">
        <v>18780</v>
      </c>
      <c r="E205" s="37">
        <f t="shared" si="35"/>
        <v>22159.127529286474</v>
      </c>
      <c r="F205" s="38">
        <f t="shared" si="36"/>
        <v>0.91568959437917918</v>
      </c>
      <c r="G205" s="39">
        <f t="shared" si="37"/>
        <v>1224.1561168755718</v>
      </c>
      <c r="H205" s="39">
        <f t="shared" si="38"/>
        <v>0</v>
      </c>
      <c r="I205" s="37">
        <f t="shared" si="39"/>
        <v>1224.1561168755718</v>
      </c>
      <c r="J205" s="40">
        <f t="shared" si="40"/>
        <v>-290.15662932885323</v>
      </c>
      <c r="K205" s="37">
        <f t="shared" si="41"/>
        <v>933.99948754671857</v>
      </c>
      <c r="L205" s="37">
        <f t="shared" si="42"/>
        <v>22989651.874923237</v>
      </c>
      <c r="M205" s="37">
        <f t="shared" si="43"/>
        <v>17540510.376127373</v>
      </c>
      <c r="N205" s="41">
        <f>'jan-aug'!M205</f>
        <v>14801915.336224198</v>
      </c>
      <c r="O205" s="41">
        <f t="shared" si="44"/>
        <v>2738595.0399031751</v>
      </c>
    </row>
    <row r="206" spans="1:15" s="34" customFormat="1" x14ac:dyDescent="0.2">
      <c r="A206" s="33">
        <v>1222</v>
      </c>
      <c r="B206" s="34" t="s">
        <v>280</v>
      </c>
      <c r="C206" s="36">
        <v>66173033</v>
      </c>
      <c r="D206" s="36">
        <v>3194</v>
      </c>
      <c r="E206" s="37">
        <f t="shared" si="35"/>
        <v>20717.918910457109</v>
      </c>
      <c r="F206" s="38">
        <f t="shared" si="36"/>
        <v>0.85613401242553666</v>
      </c>
      <c r="G206" s="39">
        <f t="shared" si="37"/>
        <v>2088.8812881731906</v>
      </c>
      <c r="H206" s="39">
        <f t="shared" si="38"/>
        <v>371.53551442492625</v>
      </c>
      <c r="I206" s="37">
        <f t="shared" si="39"/>
        <v>2460.4168025981166</v>
      </c>
      <c r="J206" s="40">
        <f t="shared" si="40"/>
        <v>-290.15662932885323</v>
      </c>
      <c r="K206" s="37">
        <f t="shared" si="41"/>
        <v>2170.2601732692633</v>
      </c>
      <c r="L206" s="37">
        <f t="shared" si="42"/>
        <v>7858571.2674983842</v>
      </c>
      <c r="M206" s="37">
        <f t="shared" si="43"/>
        <v>6931810.9934220267</v>
      </c>
      <c r="N206" s="41">
        <f>'jan-aug'!M206</f>
        <v>4988937.6439149231</v>
      </c>
      <c r="O206" s="41">
        <f t="shared" si="44"/>
        <v>1942873.3495071037</v>
      </c>
    </row>
    <row r="207" spans="1:15" s="34" customFormat="1" x14ac:dyDescent="0.2">
      <c r="A207" s="33">
        <v>1223</v>
      </c>
      <c r="B207" s="34" t="s">
        <v>281</v>
      </c>
      <c r="C207" s="36">
        <v>69715674</v>
      </c>
      <c r="D207" s="36">
        <v>2857</v>
      </c>
      <c r="E207" s="37">
        <f t="shared" si="35"/>
        <v>24401.705985299264</v>
      </c>
      <c r="F207" s="38">
        <f t="shared" si="36"/>
        <v>1.0083604702535038</v>
      </c>
      <c r="G207" s="39">
        <f t="shared" si="37"/>
        <v>-121.3909567321025</v>
      </c>
      <c r="H207" s="39">
        <f t="shared" si="38"/>
        <v>0</v>
      </c>
      <c r="I207" s="37">
        <f t="shared" si="39"/>
        <v>-121.3909567321025</v>
      </c>
      <c r="J207" s="40">
        <f t="shared" si="40"/>
        <v>-290.15662932885323</v>
      </c>
      <c r="K207" s="37">
        <f t="shared" si="41"/>
        <v>-411.54758606095572</v>
      </c>
      <c r="L207" s="37">
        <f t="shared" si="42"/>
        <v>-346813.96338361682</v>
      </c>
      <c r="M207" s="37">
        <f t="shared" si="43"/>
        <v>-1175791.4533761505</v>
      </c>
      <c r="N207" s="41">
        <f>'jan-aug'!M207</f>
        <v>-917485.40091626707</v>
      </c>
      <c r="O207" s="41">
        <f t="shared" si="44"/>
        <v>-258306.05245988339</v>
      </c>
    </row>
    <row r="208" spans="1:15" s="34" customFormat="1" x14ac:dyDescent="0.2">
      <c r="A208" s="33">
        <v>1224</v>
      </c>
      <c r="B208" s="34" t="s">
        <v>282</v>
      </c>
      <c r="C208" s="36">
        <v>288056007</v>
      </c>
      <c r="D208" s="36">
        <v>13180</v>
      </c>
      <c r="E208" s="37">
        <f t="shared" si="35"/>
        <v>21855.539226100151</v>
      </c>
      <c r="F208" s="38">
        <f t="shared" si="36"/>
        <v>0.90314430576907756</v>
      </c>
      <c r="G208" s="39">
        <f t="shared" si="37"/>
        <v>1406.3090987873657</v>
      </c>
      <c r="H208" s="39">
        <f t="shared" si="38"/>
        <v>0</v>
      </c>
      <c r="I208" s="37">
        <f t="shared" si="39"/>
        <v>1406.3090987873657</v>
      </c>
      <c r="J208" s="40">
        <f t="shared" si="40"/>
        <v>-290.15662932885323</v>
      </c>
      <c r="K208" s="37">
        <f t="shared" si="41"/>
        <v>1116.1524694585123</v>
      </c>
      <c r="L208" s="37">
        <f t="shared" si="42"/>
        <v>18535153.922017481</v>
      </c>
      <c r="M208" s="37">
        <f t="shared" si="43"/>
        <v>14710889.547463192</v>
      </c>
      <c r="N208" s="41">
        <f>'jan-aug'!M208</f>
        <v>8622437.7252095118</v>
      </c>
      <c r="O208" s="41">
        <f t="shared" si="44"/>
        <v>6088451.8222536799</v>
      </c>
    </row>
    <row r="209" spans="1:15" s="34" customFormat="1" x14ac:dyDescent="0.2">
      <c r="A209" s="33">
        <v>1227</v>
      </c>
      <c r="B209" s="34" t="s">
        <v>283</v>
      </c>
      <c r="C209" s="36">
        <v>23647031</v>
      </c>
      <c r="D209" s="36">
        <v>1096</v>
      </c>
      <c r="E209" s="37">
        <f t="shared" si="35"/>
        <v>21575.758211678833</v>
      </c>
      <c r="F209" s="38">
        <f t="shared" si="36"/>
        <v>0.89158281431270792</v>
      </c>
      <c r="G209" s="39">
        <f t="shared" si="37"/>
        <v>1574.1777074401564</v>
      </c>
      <c r="H209" s="39">
        <f t="shared" si="38"/>
        <v>71.291758997322901</v>
      </c>
      <c r="I209" s="37">
        <f t="shared" si="39"/>
        <v>1645.4694664374792</v>
      </c>
      <c r="J209" s="40">
        <f t="shared" si="40"/>
        <v>-290.15662932885323</v>
      </c>
      <c r="K209" s="37">
        <f t="shared" si="41"/>
        <v>1355.3128371086259</v>
      </c>
      <c r="L209" s="37">
        <f t="shared" si="42"/>
        <v>1803434.5352154772</v>
      </c>
      <c r="M209" s="37">
        <f t="shared" si="43"/>
        <v>1485422.8694710541</v>
      </c>
      <c r="N209" s="41">
        <f>'jan-aug'!M209</f>
        <v>595484.88701286935</v>
      </c>
      <c r="O209" s="41">
        <f t="shared" si="44"/>
        <v>889937.98245818471</v>
      </c>
    </row>
    <row r="210" spans="1:15" s="34" customFormat="1" x14ac:dyDescent="0.2">
      <c r="A210" s="33">
        <v>1228</v>
      </c>
      <c r="B210" s="34" t="s">
        <v>284</v>
      </c>
      <c r="C210" s="36">
        <v>177107851</v>
      </c>
      <c r="D210" s="36">
        <v>6835</v>
      </c>
      <c r="E210" s="37">
        <f t="shared" si="35"/>
        <v>25911.902121433795</v>
      </c>
      <c r="F210" s="38">
        <f t="shared" si="36"/>
        <v>1.0707668481897457</v>
      </c>
      <c r="G210" s="39">
        <f t="shared" si="37"/>
        <v>-1027.508638412821</v>
      </c>
      <c r="H210" s="39">
        <f t="shared" si="38"/>
        <v>0</v>
      </c>
      <c r="I210" s="37">
        <f t="shared" si="39"/>
        <v>-1027.508638412821</v>
      </c>
      <c r="J210" s="40">
        <f t="shared" si="40"/>
        <v>-290.15662932885323</v>
      </c>
      <c r="K210" s="37">
        <f t="shared" si="41"/>
        <v>-1317.6652677416741</v>
      </c>
      <c r="L210" s="37">
        <f t="shared" si="42"/>
        <v>-7023021.5435516313</v>
      </c>
      <c r="M210" s="37">
        <f t="shared" si="43"/>
        <v>-9006242.1050143428</v>
      </c>
      <c r="N210" s="41">
        <f>'jan-aug'!M210</f>
        <v>-11447552.828163346</v>
      </c>
      <c r="O210" s="41">
        <f t="shared" si="44"/>
        <v>2441310.7231490035</v>
      </c>
    </row>
    <row r="211" spans="1:15" s="34" customFormat="1" x14ac:dyDescent="0.2">
      <c r="A211" s="33">
        <v>1231</v>
      </c>
      <c r="B211" s="34" t="s">
        <v>285</v>
      </c>
      <c r="C211" s="36">
        <v>68896654</v>
      </c>
      <c r="D211" s="36">
        <v>3363</v>
      </c>
      <c r="E211" s="37">
        <f t="shared" si="35"/>
        <v>20486.664882545345</v>
      </c>
      <c r="F211" s="38">
        <f t="shared" si="36"/>
        <v>0.84657781908095631</v>
      </c>
      <c r="G211" s="39">
        <f t="shared" si="37"/>
        <v>2227.6337049202489</v>
      </c>
      <c r="H211" s="39">
        <f t="shared" si="38"/>
        <v>452.47442419404359</v>
      </c>
      <c r="I211" s="37">
        <f t="shared" si="39"/>
        <v>2680.1081291142923</v>
      </c>
      <c r="J211" s="40">
        <f t="shared" si="40"/>
        <v>-290.15662932885323</v>
      </c>
      <c r="K211" s="37">
        <f t="shared" si="41"/>
        <v>2389.951499785439</v>
      </c>
      <c r="L211" s="37">
        <f t="shared" si="42"/>
        <v>9013203.6382113658</v>
      </c>
      <c r="M211" s="37">
        <f t="shared" si="43"/>
        <v>8037406.8937784312</v>
      </c>
      <c r="N211" s="41">
        <f>'jan-aug'!M211</f>
        <v>5981751.0810381593</v>
      </c>
      <c r="O211" s="41">
        <f t="shared" si="44"/>
        <v>2055655.8127402719</v>
      </c>
    </row>
    <row r="212" spans="1:15" s="34" customFormat="1" x14ac:dyDescent="0.2">
      <c r="A212" s="33">
        <v>1232</v>
      </c>
      <c r="B212" s="34" t="s">
        <v>286</v>
      </c>
      <c r="C212" s="36">
        <v>47993285</v>
      </c>
      <c r="D212" s="36">
        <v>931</v>
      </c>
      <c r="E212" s="37">
        <f t="shared" si="35"/>
        <v>51550.252416756179</v>
      </c>
      <c r="F212" s="38">
        <f t="shared" si="36"/>
        <v>2.1302296159114049</v>
      </c>
      <c r="G212" s="39">
        <f t="shared" si="37"/>
        <v>-16410.51881560625</v>
      </c>
      <c r="H212" s="39">
        <f t="shared" si="38"/>
        <v>0</v>
      </c>
      <c r="I212" s="37">
        <f t="shared" si="39"/>
        <v>-16410.51881560625</v>
      </c>
      <c r="J212" s="40">
        <f t="shared" si="40"/>
        <v>-290.15662932885323</v>
      </c>
      <c r="K212" s="37">
        <f t="shared" si="41"/>
        <v>-16700.675444935103</v>
      </c>
      <c r="L212" s="37">
        <f t="shared" si="42"/>
        <v>-15278193.017329419</v>
      </c>
      <c r="M212" s="37">
        <f t="shared" si="43"/>
        <v>-15548328.839234581</v>
      </c>
      <c r="N212" s="41">
        <f>'jan-aug'!M212</f>
        <v>-15206717.60491881</v>
      </c>
      <c r="O212" s="41">
        <f t="shared" si="44"/>
        <v>-341611.23431577161</v>
      </c>
    </row>
    <row r="213" spans="1:15" s="34" customFormat="1" x14ac:dyDescent="0.2">
      <c r="A213" s="33">
        <v>1233</v>
      </c>
      <c r="B213" s="34" t="s">
        <v>287</v>
      </c>
      <c r="C213" s="36">
        <v>29188503</v>
      </c>
      <c r="D213" s="36">
        <v>1117</v>
      </c>
      <c r="E213" s="37">
        <f t="shared" si="35"/>
        <v>26131.157564906</v>
      </c>
      <c r="F213" s="38">
        <f t="shared" si="36"/>
        <v>1.079827219715346</v>
      </c>
      <c r="G213" s="39">
        <f t="shared" si="37"/>
        <v>-1159.0619044961436</v>
      </c>
      <c r="H213" s="39">
        <f t="shared" si="38"/>
        <v>0</v>
      </c>
      <c r="I213" s="37">
        <f t="shared" si="39"/>
        <v>-1159.0619044961436</v>
      </c>
      <c r="J213" s="40">
        <f t="shared" si="40"/>
        <v>-290.15662932885323</v>
      </c>
      <c r="K213" s="37">
        <f t="shared" si="41"/>
        <v>-1449.2185338249969</v>
      </c>
      <c r="L213" s="37">
        <f t="shared" si="42"/>
        <v>-1294672.1473221923</v>
      </c>
      <c r="M213" s="37">
        <f t="shared" si="43"/>
        <v>-1618777.1022825215</v>
      </c>
      <c r="N213" s="41">
        <f>'jan-aug'!M213</f>
        <v>-2372930.1521958252</v>
      </c>
      <c r="O213" s="41">
        <f t="shared" si="44"/>
        <v>754153.04991330369</v>
      </c>
    </row>
    <row r="214" spans="1:15" s="34" customFormat="1" x14ac:dyDescent="0.2">
      <c r="A214" s="33">
        <v>1234</v>
      </c>
      <c r="B214" s="34" t="s">
        <v>288</v>
      </c>
      <c r="C214" s="36">
        <v>18235622</v>
      </c>
      <c r="D214" s="36">
        <v>931</v>
      </c>
      <c r="E214" s="37">
        <f t="shared" si="35"/>
        <v>19587.134264232009</v>
      </c>
      <c r="F214" s="38">
        <f t="shared" si="36"/>
        <v>0.80940619190717134</v>
      </c>
      <c r="G214" s="39">
        <f t="shared" si="37"/>
        <v>2767.3520759082508</v>
      </c>
      <c r="H214" s="39">
        <f t="shared" si="38"/>
        <v>767.31014060371126</v>
      </c>
      <c r="I214" s="37">
        <f t="shared" si="39"/>
        <v>3534.662216511962</v>
      </c>
      <c r="J214" s="40">
        <f t="shared" si="40"/>
        <v>-290.15662932885323</v>
      </c>
      <c r="K214" s="37">
        <f t="shared" si="41"/>
        <v>3244.5055871831087</v>
      </c>
      <c r="L214" s="37">
        <f t="shared" si="42"/>
        <v>3290770.5235726368</v>
      </c>
      <c r="M214" s="37">
        <f t="shared" si="43"/>
        <v>3020634.7016674741</v>
      </c>
      <c r="N214" s="41">
        <f>'jan-aug'!M214</f>
        <v>2300569.01989192</v>
      </c>
      <c r="O214" s="41">
        <f t="shared" si="44"/>
        <v>720065.68177555408</v>
      </c>
    </row>
    <row r="215" spans="1:15" s="34" customFormat="1" x14ac:dyDescent="0.2">
      <c r="A215" s="33">
        <v>1235</v>
      </c>
      <c r="B215" s="34" t="s">
        <v>289</v>
      </c>
      <c r="C215" s="36">
        <v>316986008</v>
      </c>
      <c r="D215" s="36">
        <v>14577</v>
      </c>
      <c r="E215" s="37">
        <f t="shared" si="35"/>
        <v>21745.627220964532</v>
      </c>
      <c r="F215" s="38">
        <f t="shared" si="36"/>
        <v>0.89860237246114294</v>
      </c>
      <c r="G215" s="39">
        <f t="shared" si="37"/>
        <v>1472.2563018687367</v>
      </c>
      <c r="H215" s="39">
        <f t="shared" si="38"/>
        <v>11.837605747328052</v>
      </c>
      <c r="I215" s="37">
        <f t="shared" si="39"/>
        <v>1484.0939076160648</v>
      </c>
      <c r="J215" s="40">
        <f t="shared" si="40"/>
        <v>-290.15662932885323</v>
      </c>
      <c r="K215" s="37">
        <f t="shared" si="41"/>
        <v>1193.9372782872115</v>
      </c>
      <c r="L215" s="37">
        <f t="shared" si="42"/>
        <v>21633636.891319375</v>
      </c>
      <c r="M215" s="37">
        <f t="shared" si="43"/>
        <v>17404023.705592681</v>
      </c>
      <c r="N215" s="41">
        <f>'jan-aug'!M215</f>
        <v>12216337.783564439</v>
      </c>
      <c r="O215" s="41">
        <f t="shared" si="44"/>
        <v>5187685.9220282417</v>
      </c>
    </row>
    <row r="216" spans="1:15" s="34" customFormat="1" x14ac:dyDescent="0.2">
      <c r="A216" s="33">
        <v>1238</v>
      </c>
      <c r="B216" s="34" t="s">
        <v>290</v>
      </c>
      <c r="C216" s="36">
        <v>177678191</v>
      </c>
      <c r="D216" s="36">
        <v>8455</v>
      </c>
      <c r="E216" s="37">
        <f t="shared" si="35"/>
        <v>21014.570195150798</v>
      </c>
      <c r="F216" s="38">
        <f t="shared" si="36"/>
        <v>0.8683926401262082</v>
      </c>
      <c r="G216" s="39">
        <f t="shared" si="37"/>
        <v>1910.8905173569772</v>
      </c>
      <c r="H216" s="39">
        <f t="shared" si="38"/>
        <v>267.70756478213497</v>
      </c>
      <c r="I216" s="37">
        <f t="shared" si="39"/>
        <v>2178.5980821391122</v>
      </c>
      <c r="J216" s="40">
        <f t="shared" si="40"/>
        <v>-290.15662932885323</v>
      </c>
      <c r="K216" s="37">
        <f t="shared" si="41"/>
        <v>1888.4414528102589</v>
      </c>
      <c r="L216" s="37">
        <f t="shared" si="42"/>
        <v>18420046.784486193</v>
      </c>
      <c r="M216" s="37">
        <f t="shared" si="43"/>
        <v>15966772.483510738</v>
      </c>
      <c r="N216" s="41">
        <f>'jan-aug'!M216</f>
        <v>11623895.591875609</v>
      </c>
      <c r="O216" s="41">
        <f t="shared" si="44"/>
        <v>4342876.8916351292</v>
      </c>
    </row>
    <row r="217" spans="1:15" s="34" customFormat="1" x14ac:dyDescent="0.2">
      <c r="A217" s="33">
        <v>1241</v>
      </c>
      <c r="B217" s="34" t="s">
        <v>291</v>
      </c>
      <c r="C217" s="36">
        <v>89261551</v>
      </c>
      <c r="D217" s="36">
        <v>3920</v>
      </c>
      <c r="E217" s="37">
        <f t="shared" si="35"/>
        <v>22770.803826530613</v>
      </c>
      <c r="F217" s="38">
        <f t="shared" si="36"/>
        <v>0.94096611394316398</v>
      </c>
      <c r="G217" s="39">
        <f t="shared" si="37"/>
        <v>857.15033852908812</v>
      </c>
      <c r="H217" s="39">
        <f t="shared" si="38"/>
        <v>0</v>
      </c>
      <c r="I217" s="37">
        <f t="shared" si="39"/>
        <v>857.15033852908812</v>
      </c>
      <c r="J217" s="40">
        <f t="shared" si="40"/>
        <v>-290.15662932885323</v>
      </c>
      <c r="K217" s="37">
        <f t="shared" si="41"/>
        <v>566.99370920023489</v>
      </c>
      <c r="L217" s="37">
        <f t="shared" si="42"/>
        <v>3360029.3270340255</v>
      </c>
      <c r="M217" s="37">
        <f t="shared" si="43"/>
        <v>2222615.340064921</v>
      </c>
      <c r="N217" s="41">
        <f>'jan-aug'!M217</f>
        <v>1645780.9477102705</v>
      </c>
      <c r="O217" s="41">
        <f t="shared" si="44"/>
        <v>576834.39235465042</v>
      </c>
    </row>
    <row r="218" spans="1:15" s="34" customFormat="1" x14ac:dyDescent="0.2">
      <c r="A218" s="33">
        <v>1242</v>
      </c>
      <c r="B218" s="34" t="s">
        <v>292</v>
      </c>
      <c r="C218" s="36">
        <v>52264055</v>
      </c>
      <c r="D218" s="36">
        <v>2463</v>
      </c>
      <c r="E218" s="37">
        <f t="shared" si="35"/>
        <v>21219.67316280958</v>
      </c>
      <c r="F218" s="38">
        <f t="shared" si="36"/>
        <v>0.87686818380513776</v>
      </c>
      <c r="G218" s="39">
        <f t="shared" si="37"/>
        <v>1787.8287367617079</v>
      </c>
      <c r="H218" s="39">
        <f t="shared" si="38"/>
        <v>195.92152610156117</v>
      </c>
      <c r="I218" s="37">
        <f t="shared" si="39"/>
        <v>1983.750262863269</v>
      </c>
      <c r="J218" s="40">
        <f t="shared" si="40"/>
        <v>-290.15662932885323</v>
      </c>
      <c r="K218" s="37">
        <f t="shared" si="41"/>
        <v>1693.5936335344159</v>
      </c>
      <c r="L218" s="37">
        <f t="shared" si="42"/>
        <v>4885976.8974322313</v>
      </c>
      <c r="M218" s="37">
        <f t="shared" si="43"/>
        <v>4171321.1193952663</v>
      </c>
      <c r="N218" s="41">
        <f>'jan-aug'!M218</f>
        <v>2193113.8013802012</v>
      </c>
      <c r="O218" s="41">
        <f t="shared" si="44"/>
        <v>1978207.318015065</v>
      </c>
    </row>
    <row r="219" spans="1:15" s="34" customFormat="1" x14ac:dyDescent="0.2">
      <c r="A219" s="33">
        <v>1243</v>
      </c>
      <c r="B219" s="34" t="s">
        <v>145</v>
      </c>
      <c r="C219" s="36">
        <v>450974790</v>
      </c>
      <c r="D219" s="36">
        <v>20573</v>
      </c>
      <c r="E219" s="37">
        <f t="shared" si="35"/>
        <v>21920.711126233411</v>
      </c>
      <c r="F219" s="38">
        <f t="shared" si="36"/>
        <v>0.90583742763134734</v>
      </c>
      <c r="G219" s="39">
        <f t="shared" si="37"/>
        <v>1367.2059587074093</v>
      </c>
      <c r="H219" s="39">
        <f t="shared" si="38"/>
        <v>0</v>
      </c>
      <c r="I219" s="37">
        <f t="shared" si="39"/>
        <v>1367.2059587074093</v>
      </c>
      <c r="J219" s="40">
        <f t="shared" si="40"/>
        <v>-290.15662932885323</v>
      </c>
      <c r="K219" s="37">
        <f t="shared" si="41"/>
        <v>1077.0493293785562</v>
      </c>
      <c r="L219" s="37">
        <f t="shared" si="42"/>
        <v>28127528.188487533</v>
      </c>
      <c r="M219" s="37">
        <f t="shared" si="43"/>
        <v>22158135.853305038</v>
      </c>
      <c r="N219" s="41">
        <f>'jan-aug'!M219</f>
        <v>16604019.65521512</v>
      </c>
      <c r="O219" s="41">
        <f t="shared" si="44"/>
        <v>5554116.1980899181</v>
      </c>
    </row>
    <row r="220" spans="1:15" s="34" customFormat="1" x14ac:dyDescent="0.2">
      <c r="A220" s="33">
        <v>1244</v>
      </c>
      <c r="B220" s="34" t="s">
        <v>293</v>
      </c>
      <c r="C220" s="36">
        <v>171246758</v>
      </c>
      <c r="D220" s="36">
        <v>5189</v>
      </c>
      <c r="E220" s="37">
        <f t="shared" si="35"/>
        <v>33001.880516477162</v>
      </c>
      <c r="F220" s="38">
        <f t="shared" si="36"/>
        <v>1.363748574664942</v>
      </c>
      <c r="G220" s="39">
        <f t="shared" si="37"/>
        <v>-5281.4956754388413</v>
      </c>
      <c r="H220" s="39">
        <f t="shared" si="38"/>
        <v>0</v>
      </c>
      <c r="I220" s="37">
        <f t="shared" si="39"/>
        <v>-5281.4956754388413</v>
      </c>
      <c r="J220" s="40">
        <f t="shared" si="40"/>
        <v>-290.15662932885323</v>
      </c>
      <c r="K220" s="37">
        <f t="shared" si="41"/>
        <v>-5571.6523047676947</v>
      </c>
      <c r="L220" s="37">
        <f t="shared" si="42"/>
        <v>-27405681.059852149</v>
      </c>
      <c r="M220" s="37">
        <f t="shared" si="43"/>
        <v>-28911303.809439566</v>
      </c>
      <c r="N220" s="41">
        <f>'jan-aug'!M220</f>
        <v>-23169681.421615154</v>
      </c>
      <c r="O220" s="41">
        <f t="shared" si="44"/>
        <v>-5741622.3878244124</v>
      </c>
    </row>
    <row r="221" spans="1:15" s="34" customFormat="1" x14ac:dyDescent="0.2">
      <c r="A221" s="33">
        <v>1245</v>
      </c>
      <c r="B221" s="34" t="s">
        <v>294</v>
      </c>
      <c r="C221" s="36">
        <v>142970335</v>
      </c>
      <c r="D221" s="36">
        <v>7085</v>
      </c>
      <c r="E221" s="37">
        <f t="shared" si="35"/>
        <v>20179.299223712067</v>
      </c>
      <c r="F221" s="38">
        <f t="shared" si="36"/>
        <v>0.83387643744527795</v>
      </c>
      <c r="G221" s="39">
        <f t="shared" si="37"/>
        <v>2412.0531002202156</v>
      </c>
      <c r="H221" s="39">
        <f t="shared" si="38"/>
        <v>560.05240478569078</v>
      </c>
      <c r="I221" s="37">
        <f t="shared" si="39"/>
        <v>2972.1055050059063</v>
      </c>
      <c r="J221" s="40">
        <f t="shared" si="40"/>
        <v>-290.15662932885323</v>
      </c>
      <c r="K221" s="37">
        <f t="shared" si="41"/>
        <v>2681.9488756770529</v>
      </c>
      <c r="L221" s="37">
        <f t="shared" si="42"/>
        <v>21057367.502966847</v>
      </c>
      <c r="M221" s="37">
        <f t="shared" si="43"/>
        <v>19001607.78417192</v>
      </c>
      <c r="N221" s="41">
        <f>'jan-aug'!M221</f>
        <v>12641116.456320351</v>
      </c>
      <c r="O221" s="41">
        <f t="shared" si="44"/>
        <v>6360491.3278515693</v>
      </c>
    </row>
    <row r="222" spans="1:15" s="34" customFormat="1" x14ac:dyDescent="0.2">
      <c r="A222" s="33">
        <v>1246</v>
      </c>
      <c r="B222" s="34" t="s">
        <v>295</v>
      </c>
      <c r="C222" s="36">
        <v>587589464</v>
      </c>
      <c r="D222" s="36">
        <v>25725</v>
      </c>
      <c r="E222" s="37">
        <f t="shared" si="35"/>
        <v>22841.184217687074</v>
      </c>
      <c r="F222" s="38">
        <f t="shared" si="36"/>
        <v>0.9438744681527389</v>
      </c>
      <c r="G222" s="39">
        <f t="shared" si="37"/>
        <v>814.9221038352116</v>
      </c>
      <c r="H222" s="39">
        <f t="shared" si="38"/>
        <v>0</v>
      </c>
      <c r="I222" s="37">
        <f t="shared" si="39"/>
        <v>814.9221038352116</v>
      </c>
      <c r="J222" s="40">
        <f t="shared" si="40"/>
        <v>-290.15662932885323</v>
      </c>
      <c r="K222" s="37">
        <f t="shared" si="41"/>
        <v>524.76547450635837</v>
      </c>
      <c r="L222" s="37">
        <f t="shared" si="42"/>
        <v>20963871.12116082</v>
      </c>
      <c r="M222" s="37">
        <f t="shared" si="43"/>
        <v>13499591.83167607</v>
      </c>
      <c r="N222" s="41">
        <f>'jan-aug'!M222</f>
        <v>7675839.9693486225</v>
      </c>
      <c r="O222" s="41">
        <f t="shared" si="44"/>
        <v>5823751.8623274472</v>
      </c>
    </row>
    <row r="223" spans="1:15" s="34" customFormat="1" x14ac:dyDescent="0.2">
      <c r="A223" s="33">
        <v>1247</v>
      </c>
      <c r="B223" s="34" t="s">
        <v>296</v>
      </c>
      <c r="C223" s="36">
        <v>588137789</v>
      </c>
      <c r="D223" s="36">
        <v>29071</v>
      </c>
      <c r="E223" s="37">
        <f t="shared" si="35"/>
        <v>20231.082143717107</v>
      </c>
      <c r="F223" s="38">
        <f t="shared" si="36"/>
        <v>0.83601628166759745</v>
      </c>
      <c r="G223" s="39">
        <f t="shared" si="37"/>
        <v>2380.9833482171916</v>
      </c>
      <c r="H223" s="39">
        <f t="shared" si="38"/>
        <v>541.92838278392674</v>
      </c>
      <c r="I223" s="37">
        <f t="shared" si="39"/>
        <v>2922.9117310011184</v>
      </c>
      <c r="J223" s="40">
        <f t="shared" si="40"/>
        <v>-290.15662932885323</v>
      </c>
      <c r="K223" s="37">
        <f t="shared" si="41"/>
        <v>2632.755101672265</v>
      </c>
      <c r="L223" s="37">
        <f t="shared" si="42"/>
        <v>84971966.931933507</v>
      </c>
      <c r="M223" s="37">
        <f t="shared" si="43"/>
        <v>76536823.560714424</v>
      </c>
      <c r="N223" s="41">
        <f>'jan-aug'!M223</f>
        <v>56942174.566625156</v>
      </c>
      <c r="O223" s="41">
        <f t="shared" si="44"/>
        <v>19594648.994089268</v>
      </c>
    </row>
    <row r="224" spans="1:15" s="34" customFormat="1" x14ac:dyDescent="0.2">
      <c r="A224" s="33">
        <v>1251</v>
      </c>
      <c r="B224" s="34" t="s">
        <v>297</v>
      </c>
      <c r="C224" s="36">
        <v>87515251</v>
      </c>
      <c r="D224" s="36">
        <v>4127</v>
      </c>
      <c r="E224" s="37">
        <f t="shared" si="35"/>
        <v>21205.536951780956</v>
      </c>
      <c r="F224" s="38">
        <f t="shared" si="36"/>
        <v>0.8762840280740174</v>
      </c>
      <c r="G224" s="39">
        <f t="shared" si="37"/>
        <v>1796.3104633788826</v>
      </c>
      <c r="H224" s="39">
        <f t="shared" si="38"/>
        <v>200.86919996157974</v>
      </c>
      <c r="I224" s="37">
        <f t="shared" si="39"/>
        <v>1997.1796633404624</v>
      </c>
      <c r="J224" s="40">
        <f t="shared" si="40"/>
        <v>-290.15662932885323</v>
      </c>
      <c r="K224" s="37">
        <f t="shared" si="41"/>
        <v>1707.0230340116091</v>
      </c>
      <c r="L224" s="37">
        <f t="shared" si="42"/>
        <v>8242360.4706060886</v>
      </c>
      <c r="M224" s="37">
        <f t="shared" si="43"/>
        <v>7044884.0613659108</v>
      </c>
      <c r="N224" s="41">
        <f>'jan-aug'!M224</f>
        <v>2505023.1612245543</v>
      </c>
      <c r="O224" s="41">
        <f t="shared" si="44"/>
        <v>4539860.9001413565</v>
      </c>
    </row>
    <row r="225" spans="1:15" s="34" customFormat="1" x14ac:dyDescent="0.2">
      <c r="A225" s="33">
        <v>1252</v>
      </c>
      <c r="B225" s="34" t="s">
        <v>298</v>
      </c>
      <c r="C225" s="36">
        <v>24210082</v>
      </c>
      <c r="D225" s="36">
        <v>380</v>
      </c>
      <c r="E225" s="37">
        <f t="shared" si="35"/>
        <v>63710.742105263154</v>
      </c>
      <c r="F225" s="38">
        <f t="shared" si="36"/>
        <v>2.6327419037081303</v>
      </c>
      <c r="G225" s="39">
        <f t="shared" si="37"/>
        <v>-23706.812628710439</v>
      </c>
      <c r="H225" s="39">
        <f t="shared" si="38"/>
        <v>0</v>
      </c>
      <c r="I225" s="37">
        <f t="shared" si="39"/>
        <v>-23706.812628710439</v>
      </c>
      <c r="J225" s="40">
        <f t="shared" si="40"/>
        <v>-290.15662932885323</v>
      </c>
      <c r="K225" s="37">
        <f t="shared" si="41"/>
        <v>-23996.969258039291</v>
      </c>
      <c r="L225" s="37">
        <f t="shared" si="42"/>
        <v>-9008588.7989099659</v>
      </c>
      <c r="M225" s="37">
        <f t="shared" si="43"/>
        <v>-9118848.3180549312</v>
      </c>
      <c r="N225" s="41">
        <f>'jan-aug'!M225</f>
        <v>-9330759.8428240046</v>
      </c>
      <c r="O225" s="41">
        <f t="shared" si="44"/>
        <v>211911.52476907335</v>
      </c>
    </row>
    <row r="226" spans="1:15" s="34" customFormat="1" x14ac:dyDescent="0.2">
      <c r="A226" s="33">
        <v>1253</v>
      </c>
      <c r="B226" s="34" t="s">
        <v>299</v>
      </c>
      <c r="C226" s="36">
        <v>154141708</v>
      </c>
      <c r="D226" s="36">
        <v>8125</v>
      </c>
      <c r="E226" s="37">
        <f t="shared" si="35"/>
        <v>18971.287138461539</v>
      </c>
      <c r="F226" s="38">
        <f t="shared" si="36"/>
        <v>0.78395731969633919</v>
      </c>
      <c r="G226" s="39">
        <f t="shared" si="37"/>
        <v>3136.8603513705325</v>
      </c>
      <c r="H226" s="39">
        <f t="shared" si="38"/>
        <v>982.8566346233755</v>
      </c>
      <c r="I226" s="37">
        <f t="shared" si="39"/>
        <v>4119.7169859939077</v>
      </c>
      <c r="J226" s="40">
        <f t="shared" si="40"/>
        <v>-290.15662932885323</v>
      </c>
      <c r="K226" s="37">
        <f t="shared" si="41"/>
        <v>3829.5603566650543</v>
      </c>
      <c r="L226" s="37">
        <f t="shared" si="42"/>
        <v>33472700.511200499</v>
      </c>
      <c r="M226" s="37">
        <f t="shared" si="43"/>
        <v>31115177.897903565</v>
      </c>
      <c r="N226" s="41">
        <f>'jan-aug'!M226</f>
        <v>22483579.184771046</v>
      </c>
      <c r="O226" s="41">
        <f t="shared" si="44"/>
        <v>8631598.7131325193</v>
      </c>
    </row>
    <row r="227" spans="1:15" s="34" customFormat="1" x14ac:dyDescent="0.2">
      <c r="A227" s="33">
        <v>1256</v>
      </c>
      <c r="B227" s="34" t="s">
        <v>300</v>
      </c>
      <c r="C227" s="36">
        <v>161484086</v>
      </c>
      <c r="D227" s="36">
        <v>8079</v>
      </c>
      <c r="E227" s="37">
        <f t="shared" si="35"/>
        <v>19988.127986136897</v>
      </c>
      <c r="F227" s="38">
        <f t="shared" si="36"/>
        <v>0.8259765996578553</v>
      </c>
      <c r="G227" s="39">
        <f t="shared" si="37"/>
        <v>2526.755842765318</v>
      </c>
      <c r="H227" s="39">
        <f t="shared" si="38"/>
        <v>626.96233793700048</v>
      </c>
      <c r="I227" s="37">
        <f t="shared" si="39"/>
        <v>3153.7181807023185</v>
      </c>
      <c r="J227" s="40">
        <f t="shared" si="40"/>
        <v>-290.15662932885323</v>
      </c>
      <c r="K227" s="37">
        <f t="shared" si="41"/>
        <v>2863.5615513734651</v>
      </c>
      <c r="L227" s="37">
        <f t="shared" si="42"/>
        <v>25478889.18189403</v>
      </c>
      <c r="M227" s="37">
        <f t="shared" si="43"/>
        <v>23134713.773546226</v>
      </c>
      <c r="N227" s="41">
        <f>'jan-aug'!M227</f>
        <v>19296421.78620496</v>
      </c>
      <c r="O227" s="41">
        <f t="shared" si="44"/>
        <v>3838291.9873412661</v>
      </c>
    </row>
    <row r="228" spans="1:15" s="34" customFormat="1" x14ac:dyDescent="0.2">
      <c r="A228" s="33">
        <v>1259</v>
      </c>
      <c r="B228" s="34" t="s">
        <v>301</v>
      </c>
      <c r="C228" s="36">
        <v>94907693</v>
      </c>
      <c r="D228" s="36">
        <v>4877</v>
      </c>
      <c r="E228" s="37">
        <f t="shared" si="35"/>
        <v>19460.261021119542</v>
      </c>
      <c r="F228" s="38">
        <f t="shared" si="36"/>
        <v>0.80416336326377458</v>
      </c>
      <c r="G228" s="39">
        <f t="shared" si="37"/>
        <v>2843.4760217757307</v>
      </c>
      <c r="H228" s="39">
        <f t="shared" si="38"/>
        <v>811.71577569307442</v>
      </c>
      <c r="I228" s="37">
        <f t="shared" si="39"/>
        <v>3655.1917974688049</v>
      </c>
      <c r="J228" s="40">
        <f t="shared" si="40"/>
        <v>-290.15662932885323</v>
      </c>
      <c r="K228" s="37">
        <f t="shared" si="41"/>
        <v>3365.0351681399516</v>
      </c>
      <c r="L228" s="37">
        <f t="shared" si="42"/>
        <v>17826370.396255363</v>
      </c>
      <c r="M228" s="37">
        <f t="shared" si="43"/>
        <v>16411276.515018543</v>
      </c>
      <c r="N228" s="41">
        <f>'jan-aug'!M228</f>
        <v>11479180.775148116</v>
      </c>
      <c r="O228" s="41">
        <f t="shared" si="44"/>
        <v>4932095.7398704272</v>
      </c>
    </row>
    <row r="229" spans="1:15" s="34" customFormat="1" x14ac:dyDescent="0.2">
      <c r="A229" s="33">
        <v>1260</v>
      </c>
      <c r="B229" s="34" t="s">
        <v>302</v>
      </c>
      <c r="C229" s="36">
        <v>95369482</v>
      </c>
      <c r="D229" s="36">
        <v>5129</v>
      </c>
      <c r="E229" s="37">
        <f t="shared" si="35"/>
        <v>18594.166894131409</v>
      </c>
      <c r="F229" s="38">
        <f t="shared" si="36"/>
        <v>0.76837344424337117</v>
      </c>
      <c r="G229" s="39">
        <f t="shared" si="37"/>
        <v>3363.1324979686106</v>
      </c>
      <c r="H229" s="39">
        <f t="shared" si="38"/>
        <v>1114.848720138921</v>
      </c>
      <c r="I229" s="37">
        <f t="shared" si="39"/>
        <v>4477.9812181075313</v>
      </c>
      <c r="J229" s="40">
        <f t="shared" si="40"/>
        <v>-290.15662932885323</v>
      </c>
      <c r="K229" s="37">
        <f t="shared" si="41"/>
        <v>4187.8245887786779</v>
      </c>
      <c r="L229" s="37">
        <f t="shared" si="42"/>
        <v>22967565.667673528</v>
      </c>
      <c r="M229" s="37">
        <f t="shared" si="43"/>
        <v>21479352.31584584</v>
      </c>
      <c r="N229" s="41">
        <f>'jan-aug'!M229</f>
        <v>15984452.06511886</v>
      </c>
      <c r="O229" s="41">
        <f t="shared" si="44"/>
        <v>5494900.2507269792</v>
      </c>
    </row>
    <row r="230" spans="1:15" s="34" customFormat="1" x14ac:dyDescent="0.2">
      <c r="A230" s="33">
        <v>1263</v>
      </c>
      <c r="B230" s="34" t="s">
        <v>303</v>
      </c>
      <c r="C230" s="36">
        <v>335829108</v>
      </c>
      <c r="D230" s="36">
        <v>15789</v>
      </c>
      <c r="E230" s="37">
        <f t="shared" si="35"/>
        <v>21269.814934448033</v>
      </c>
      <c r="F230" s="38">
        <f t="shared" si="36"/>
        <v>0.87894021026341707</v>
      </c>
      <c r="G230" s="39">
        <f t="shared" si="37"/>
        <v>1757.7436737786359</v>
      </c>
      <c r="H230" s="39">
        <f t="shared" si="38"/>
        <v>178.37190602810259</v>
      </c>
      <c r="I230" s="37">
        <f t="shared" si="39"/>
        <v>1936.1155798067384</v>
      </c>
      <c r="J230" s="40">
        <f t="shared" si="40"/>
        <v>-290.15662932885323</v>
      </c>
      <c r="K230" s="37">
        <f t="shared" si="41"/>
        <v>1645.9589504778851</v>
      </c>
      <c r="L230" s="37">
        <f t="shared" si="42"/>
        <v>30569328.889568593</v>
      </c>
      <c r="M230" s="37">
        <f t="shared" si="43"/>
        <v>25988045.869095329</v>
      </c>
      <c r="N230" s="41">
        <f>'jan-aug'!M230</f>
        <v>18510862.206738476</v>
      </c>
      <c r="O230" s="41">
        <f t="shared" si="44"/>
        <v>7477183.6623568535</v>
      </c>
    </row>
    <row r="231" spans="1:15" s="34" customFormat="1" x14ac:dyDescent="0.2">
      <c r="A231" s="33">
        <v>1264</v>
      </c>
      <c r="B231" s="34" t="s">
        <v>304</v>
      </c>
      <c r="C231" s="36">
        <v>70382523</v>
      </c>
      <c r="D231" s="36">
        <v>2902</v>
      </c>
      <c r="E231" s="37">
        <f t="shared" si="35"/>
        <v>24253.109235010339</v>
      </c>
      <c r="F231" s="38">
        <f t="shared" si="36"/>
        <v>1.0022199533121985</v>
      </c>
      <c r="G231" s="39">
        <f t="shared" si="37"/>
        <v>-32.232906558747345</v>
      </c>
      <c r="H231" s="39">
        <f t="shared" si="38"/>
        <v>0</v>
      </c>
      <c r="I231" s="37">
        <f t="shared" si="39"/>
        <v>-32.232906558747345</v>
      </c>
      <c r="J231" s="40">
        <f t="shared" si="40"/>
        <v>-290.15662932885323</v>
      </c>
      <c r="K231" s="37">
        <f t="shared" si="41"/>
        <v>-322.38953588760057</v>
      </c>
      <c r="L231" s="37">
        <f t="shared" si="42"/>
        <v>-93539.894833484796</v>
      </c>
      <c r="M231" s="37">
        <f t="shared" si="43"/>
        <v>-935574.4331458169</v>
      </c>
      <c r="N231" s="41">
        <f>'jan-aug'!M231</f>
        <v>-944313.28493490128</v>
      </c>
      <c r="O231" s="41">
        <f t="shared" si="44"/>
        <v>8738.8517890843796</v>
      </c>
    </row>
    <row r="232" spans="1:15" s="34" customFormat="1" x14ac:dyDescent="0.2">
      <c r="A232" s="33">
        <v>1265</v>
      </c>
      <c r="B232" s="34" t="s">
        <v>305</v>
      </c>
      <c r="C232" s="36">
        <v>11567371</v>
      </c>
      <c r="D232" s="36">
        <v>561</v>
      </c>
      <c r="E232" s="37">
        <f t="shared" si="35"/>
        <v>20619.199643493761</v>
      </c>
      <c r="F232" s="38">
        <f t="shared" si="36"/>
        <v>0.85205460066153071</v>
      </c>
      <c r="G232" s="39">
        <f t="shared" si="37"/>
        <v>2148.1128483511993</v>
      </c>
      <c r="H232" s="39">
        <f t="shared" si="38"/>
        <v>406.08725786209794</v>
      </c>
      <c r="I232" s="37">
        <f t="shared" si="39"/>
        <v>2554.2001062132972</v>
      </c>
      <c r="J232" s="40">
        <f t="shared" si="40"/>
        <v>-290.15662932885323</v>
      </c>
      <c r="K232" s="37">
        <f t="shared" si="41"/>
        <v>2264.0434768844439</v>
      </c>
      <c r="L232" s="37">
        <f t="shared" si="42"/>
        <v>1432906.2595856597</v>
      </c>
      <c r="M232" s="37">
        <f t="shared" si="43"/>
        <v>1270128.390532173</v>
      </c>
      <c r="N232" s="41">
        <f>'jan-aug'!M232</f>
        <v>941384.72707773047</v>
      </c>
      <c r="O232" s="41">
        <f t="shared" si="44"/>
        <v>328743.66345444252</v>
      </c>
    </row>
    <row r="233" spans="1:15" s="34" customFormat="1" x14ac:dyDescent="0.2">
      <c r="A233" s="33">
        <v>1266</v>
      </c>
      <c r="B233" s="34" t="s">
        <v>306</v>
      </c>
      <c r="C233" s="36">
        <v>45581526</v>
      </c>
      <c r="D233" s="36">
        <v>1730</v>
      </c>
      <c r="E233" s="37">
        <f t="shared" si="35"/>
        <v>26347.702890173412</v>
      </c>
      <c r="F233" s="38">
        <f t="shared" si="36"/>
        <v>1.0887756000519253</v>
      </c>
      <c r="G233" s="39">
        <f t="shared" si="37"/>
        <v>-1288.9890996565912</v>
      </c>
      <c r="H233" s="39">
        <f t="shared" si="38"/>
        <v>0</v>
      </c>
      <c r="I233" s="37">
        <f t="shared" si="39"/>
        <v>-1288.9890996565912</v>
      </c>
      <c r="J233" s="40">
        <f t="shared" si="40"/>
        <v>-290.15662932885323</v>
      </c>
      <c r="K233" s="37">
        <f t="shared" si="41"/>
        <v>-1579.1457289854443</v>
      </c>
      <c r="L233" s="37">
        <f t="shared" si="42"/>
        <v>-2229951.142405903</v>
      </c>
      <c r="M233" s="37">
        <f t="shared" si="43"/>
        <v>-2731922.1111448188</v>
      </c>
      <c r="N233" s="41">
        <f>'jan-aug'!M233</f>
        <v>-3731590.5633829683</v>
      </c>
      <c r="O233" s="41">
        <f t="shared" si="44"/>
        <v>999668.45223814948</v>
      </c>
    </row>
    <row r="234" spans="1:15" s="34" customFormat="1" x14ac:dyDescent="0.2">
      <c r="A234" s="33">
        <v>1401</v>
      </c>
      <c r="B234" s="34" t="s">
        <v>307</v>
      </c>
      <c r="C234" s="36">
        <v>272771228</v>
      </c>
      <c r="D234" s="36">
        <v>11988</v>
      </c>
      <c r="E234" s="37">
        <f t="shared" si="35"/>
        <v>22753.689356022689</v>
      </c>
      <c r="F234" s="38">
        <f t="shared" si="36"/>
        <v>0.94025888652472422</v>
      </c>
      <c r="G234" s="39">
        <f t="shared" si="37"/>
        <v>867.41902083384264</v>
      </c>
      <c r="H234" s="39">
        <f t="shared" si="38"/>
        <v>0</v>
      </c>
      <c r="I234" s="37">
        <f t="shared" si="39"/>
        <v>867.41902083384264</v>
      </c>
      <c r="J234" s="40">
        <f t="shared" si="40"/>
        <v>-290.15662932885323</v>
      </c>
      <c r="K234" s="37">
        <f t="shared" si="41"/>
        <v>577.26239150498941</v>
      </c>
      <c r="L234" s="37">
        <f t="shared" si="42"/>
        <v>10398619.221756106</v>
      </c>
      <c r="M234" s="37">
        <f t="shared" si="43"/>
        <v>6920221.5493618129</v>
      </c>
      <c r="N234" s="41">
        <f>'jan-aug'!M234</f>
        <v>5115533.8174364073</v>
      </c>
      <c r="O234" s="41">
        <f t="shared" si="44"/>
        <v>1804687.7319254056</v>
      </c>
    </row>
    <row r="235" spans="1:15" s="34" customFormat="1" x14ac:dyDescent="0.2">
      <c r="A235" s="33">
        <v>1411</v>
      </c>
      <c r="B235" s="34" t="s">
        <v>308</v>
      </c>
      <c r="C235" s="36">
        <v>54949090</v>
      </c>
      <c r="D235" s="36">
        <v>2345</v>
      </c>
      <c r="E235" s="37">
        <f t="shared" si="35"/>
        <v>23432.447761194031</v>
      </c>
      <c r="F235" s="38">
        <f t="shared" si="36"/>
        <v>0.96830746415447799</v>
      </c>
      <c r="G235" s="39">
        <f t="shared" si="37"/>
        <v>460.16397773103745</v>
      </c>
      <c r="H235" s="39">
        <f t="shared" si="38"/>
        <v>0</v>
      </c>
      <c r="I235" s="37">
        <f t="shared" si="39"/>
        <v>460.16397773103745</v>
      </c>
      <c r="J235" s="40">
        <f t="shared" si="40"/>
        <v>-290.15662932885323</v>
      </c>
      <c r="K235" s="37">
        <f t="shared" si="41"/>
        <v>170.00734840218422</v>
      </c>
      <c r="L235" s="37">
        <f t="shared" si="42"/>
        <v>1079084.5277792828</v>
      </c>
      <c r="M235" s="37">
        <f t="shared" si="43"/>
        <v>398667.23200312199</v>
      </c>
      <c r="N235" s="41">
        <f>'jan-aug'!M235</f>
        <v>440409.08836239297</v>
      </c>
      <c r="O235" s="41">
        <f t="shared" si="44"/>
        <v>-41741.856359270983</v>
      </c>
    </row>
    <row r="236" spans="1:15" s="34" customFormat="1" x14ac:dyDescent="0.2">
      <c r="A236" s="33">
        <v>1412</v>
      </c>
      <c r="B236" s="34" t="s">
        <v>309</v>
      </c>
      <c r="C236" s="36">
        <v>17653656</v>
      </c>
      <c r="D236" s="36">
        <v>807</v>
      </c>
      <c r="E236" s="37">
        <f t="shared" si="35"/>
        <v>21875.657992565055</v>
      </c>
      <c r="F236" s="38">
        <f t="shared" si="36"/>
        <v>0.90397568078956558</v>
      </c>
      <c r="G236" s="39">
        <f t="shared" si="37"/>
        <v>1394.2378389084231</v>
      </c>
      <c r="H236" s="39">
        <f t="shared" si="38"/>
        <v>0</v>
      </c>
      <c r="I236" s="37">
        <f t="shared" si="39"/>
        <v>1394.2378389084231</v>
      </c>
      <c r="J236" s="40">
        <f t="shared" si="40"/>
        <v>-290.15662932885323</v>
      </c>
      <c r="K236" s="37">
        <f t="shared" si="41"/>
        <v>1104.08120957957</v>
      </c>
      <c r="L236" s="37">
        <f t="shared" si="42"/>
        <v>1125149.9359990975</v>
      </c>
      <c r="M236" s="37">
        <f t="shared" si="43"/>
        <v>890993.53613071295</v>
      </c>
      <c r="N236" s="41">
        <f>'jan-aug'!M236</f>
        <v>799712.65419202938</v>
      </c>
      <c r="O236" s="41">
        <f t="shared" si="44"/>
        <v>91280.881938683568</v>
      </c>
    </row>
    <row r="237" spans="1:15" s="34" customFormat="1" x14ac:dyDescent="0.2">
      <c r="A237" s="33">
        <v>1413</v>
      </c>
      <c r="B237" s="34" t="s">
        <v>310</v>
      </c>
      <c r="C237" s="36">
        <v>29378493</v>
      </c>
      <c r="D237" s="36">
        <v>1378</v>
      </c>
      <c r="E237" s="37">
        <f t="shared" si="35"/>
        <v>21319.661103047896</v>
      </c>
      <c r="F237" s="38">
        <f t="shared" si="36"/>
        <v>0.8810000214110465</v>
      </c>
      <c r="G237" s="39">
        <f t="shared" si="37"/>
        <v>1727.8359726187184</v>
      </c>
      <c r="H237" s="39">
        <f t="shared" si="38"/>
        <v>160.92574701815064</v>
      </c>
      <c r="I237" s="37">
        <f t="shared" si="39"/>
        <v>1888.761719636869</v>
      </c>
      <c r="J237" s="40">
        <f t="shared" si="40"/>
        <v>-290.15662932885323</v>
      </c>
      <c r="K237" s="37">
        <f t="shared" si="41"/>
        <v>1598.6050903080159</v>
      </c>
      <c r="L237" s="37">
        <f t="shared" si="42"/>
        <v>2602713.6496596052</v>
      </c>
      <c r="M237" s="37">
        <f t="shared" si="43"/>
        <v>2202877.814444446</v>
      </c>
      <c r="N237" s="41">
        <f>'jan-aug'!M237</f>
        <v>2100172.2526971712</v>
      </c>
      <c r="O237" s="41">
        <f t="shared" si="44"/>
        <v>102705.56174727483</v>
      </c>
    </row>
    <row r="238" spans="1:15" s="34" customFormat="1" x14ac:dyDescent="0.2">
      <c r="A238" s="33">
        <v>1416</v>
      </c>
      <c r="B238" s="34" t="s">
        <v>311</v>
      </c>
      <c r="C238" s="36">
        <v>90735950</v>
      </c>
      <c r="D238" s="36">
        <v>4154</v>
      </c>
      <c r="E238" s="37">
        <f t="shared" si="35"/>
        <v>21843.030813673569</v>
      </c>
      <c r="F238" s="38">
        <f t="shared" si="36"/>
        <v>0.90262741614487707</v>
      </c>
      <c r="G238" s="39">
        <f t="shared" si="37"/>
        <v>1413.8141462433143</v>
      </c>
      <c r="H238" s="39">
        <f t="shared" si="38"/>
        <v>0</v>
      </c>
      <c r="I238" s="37">
        <f t="shared" si="39"/>
        <v>1413.8141462433143</v>
      </c>
      <c r="J238" s="40">
        <f t="shared" si="40"/>
        <v>-290.15662932885323</v>
      </c>
      <c r="K238" s="37">
        <f t="shared" si="41"/>
        <v>1123.6575169144612</v>
      </c>
      <c r="L238" s="37">
        <f t="shared" si="42"/>
        <v>5872983.9634947274</v>
      </c>
      <c r="M238" s="37">
        <f t="shared" si="43"/>
        <v>4667673.3252626723</v>
      </c>
      <c r="N238" s="41">
        <f>'jan-aug'!M238</f>
        <v>2999132.110813377</v>
      </c>
      <c r="O238" s="41">
        <f t="shared" si="44"/>
        <v>1668541.2144492953</v>
      </c>
    </row>
    <row r="239" spans="1:15" s="34" customFormat="1" x14ac:dyDescent="0.2">
      <c r="A239" s="33">
        <v>1417</v>
      </c>
      <c r="B239" s="34" t="s">
        <v>312</v>
      </c>
      <c r="C239" s="36">
        <v>65568432</v>
      </c>
      <c r="D239" s="36">
        <v>2674</v>
      </c>
      <c r="E239" s="37">
        <f t="shared" si="35"/>
        <v>24520.72999252057</v>
      </c>
      <c r="F239" s="38">
        <f t="shared" si="36"/>
        <v>1.0132789420999164</v>
      </c>
      <c r="G239" s="39">
        <f t="shared" si="37"/>
        <v>-192.8053610648858</v>
      </c>
      <c r="H239" s="39">
        <f t="shared" si="38"/>
        <v>0</v>
      </c>
      <c r="I239" s="37">
        <f t="shared" si="39"/>
        <v>-192.8053610648858</v>
      </c>
      <c r="J239" s="40">
        <f t="shared" si="40"/>
        <v>-290.15662932885323</v>
      </c>
      <c r="K239" s="37">
        <f t="shared" si="41"/>
        <v>-482.96199039373903</v>
      </c>
      <c r="L239" s="37">
        <f t="shared" si="42"/>
        <v>-515561.53548750462</v>
      </c>
      <c r="M239" s="37">
        <f t="shared" si="43"/>
        <v>-1291440.3623128582</v>
      </c>
      <c r="N239" s="41">
        <f>'jan-aug'!M239</f>
        <v>-2265662.659240494</v>
      </c>
      <c r="O239" s="41">
        <f t="shared" si="44"/>
        <v>974222.29692763579</v>
      </c>
    </row>
    <row r="240" spans="1:15" s="34" customFormat="1" x14ac:dyDescent="0.2">
      <c r="A240" s="33">
        <v>1418</v>
      </c>
      <c r="B240" s="34" t="s">
        <v>313</v>
      </c>
      <c r="C240" s="36">
        <v>27796627</v>
      </c>
      <c r="D240" s="36">
        <v>1262</v>
      </c>
      <c r="E240" s="37">
        <f t="shared" si="35"/>
        <v>22025.853407290015</v>
      </c>
      <c r="F240" s="38">
        <f t="shared" si="36"/>
        <v>0.91018225991617341</v>
      </c>
      <c r="G240" s="39">
        <f t="shared" si="37"/>
        <v>1304.1205900734471</v>
      </c>
      <c r="H240" s="39">
        <f t="shared" si="38"/>
        <v>0</v>
      </c>
      <c r="I240" s="37">
        <f t="shared" si="39"/>
        <v>1304.1205900734471</v>
      </c>
      <c r="J240" s="40">
        <f t="shared" si="40"/>
        <v>-290.15662932885323</v>
      </c>
      <c r="K240" s="37">
        <f t="shared" si="41"/>
        <v>1013.9639607445939</v>
      </c>
      <c r="L240" s="37">
        <f t="shared" si="42"/>
        <v>1645800.1846726902</v>
      </c>
      <c r="M240" s="37">
        <f t="shared" si="43"/>
        <v>1279622.5184596775</v>
      </c>
      <c r="N240" s="41">
        <f>'jan-aug'!M240</f>
        <v>843295.71041080507</v>
      </c>
      <c r="O240" s="41">
        <f t="shared" si="44"/>
        <v>436326.80804887239</v>
      </c>
    </row>
    <row r="241" spans="1:15" s="34" customFormat="1" x14ac:dyDescent="0.2">
      <c r="A241" s="33">
        <v>1419</v>
      </c>
      <c r="B241" s="34" t="s">
        <v>314</v>
      </c>
      <c r="C241" s="36">
        <v>53904967</v>
      </c>
      <c r="D241" s="36">
        <v>2345</v>
      </c>
      <c r="E241" s="37">
        <f t="shared" si="35"/>
        <v>22987.19275053305</v>
      </c>
      <c r="F241" s="38">
        <f t="shared" si="36"/>
        <v>0.94990803125403567</v>
      </c>
      <c r="G241" s="39">
        <f t="shared" si="37"/>
        <v>727.31698412762637</v>
      </c>
      <c r="H241" s="39">
        <f t="shared" si="38"/>
        <v>0</v>
      </c>
      <c r="I241" s="37">
        <f t="shared" si="39"/>
        <v>727.31698412762637</v>
      </c>
      <c r="J241" s="40">
        <f t="shared" si="40"/>
        <v>-290.15662932885323</v>
      </c>
      <c r="K241" s="37">
        <f t="shared" si="41"/>
        <v>437.16035479877314</v>
      </c>
      <c r="L241" s="37">
        <f t="shared" si="42"/>
        <v>1705558.3277792837</v>
      </c>
      <c r="M241" s="37">
        <f t="shared" si="43"/>
        <v>1025141.032003123</v>
      </c>
      <c r="N241" s="41">
        <f>'jan-aug'!M241</f>
        <v>1149859.2883623899</v>
      </c>
      <c r="O241" s="41">
        <f t="shared" si="44"/>
        <v>-124718.25635926693</v>
      </c>
    </row>
    <row r="242" spans="1:15" s="34" customFormat="1" x14ac:dyDescent="0.2">
      <c r="A242" s="33">
        <v>1420</v>
      </c>
      <c r="B242" s="34" t="s">
        <v>315</v>
      </c>
      <c r="C242" s="36">
        <v>171964043</v>
      </c>
      <c r="D242" s="36">
        <v>8059</v>
      </c>
      <c r="E242" s="37">
        <f t="shared" si="35"/>
        <v>21338.136617446333</v>
      </c>
      <c r="F242" s="38">
        <f t="shared" si="36"/>
        <v>0.8817634917355478</v>
      </c>
      <c r="G242" s="39">
        <f t="shared" si="37"/>
        <v>1716.7506639796563</v>
      </c>
      <c r="H242" s="39">
        <f t="shared" si="38"/>
        <v>154.45931697869781</v>
      </c>
      <c r="I242" s="37">
        <f t="shared" si="39"/>
        <v>1871.2099809583542</v>
      </c>
      <c r="J242" s="40">
        <f t="shared" si="40"/>
        <v>-290.15662932885323</v>
      </c>
      <c r="K242" s="37">
        <f t="shared" si="41"/>
        <v>1581.0533516295009</v>
      </c>
      <c r="L242" s="37">
        <f t="shared" si="42"/>
        <v>15080081.236543376</v>
      </c>
      <c r="M242" s="37">
        <f t="shared" si="43"/>
        <v>12741708.960782148</v>
      </c>
      <c r="N242" s="41">
        <f>'jan-aug'!M242</f>
        <v>10780861.093350131</v>
      </c>
      <c r="O242" s="41">
        <f t="shared" si="44"/>
        <v>1960847.8674320169</v>
      </c>
    </row>
    <row r="243" spans="1:15" s="34" customFormat="1" x14ac:dyDescent="0.2">
      <c r="A243" s="33">
        <v>1421</v>
      </c>
      <c r="B243" s="34" t="s">
        <v>316</v>
      </c>
      <c r="C243" s="36">
        <v>75002023</v>
      </c>
      <c r="D243" s="36">
        <v>1778</v>
      </c>
      <c r="E243" s="37">
        <f t="shared" si="35"/>
        <v>42183.365016872893</v>
      </c>
      <c r="F243" s="38">
        <f t="shared" si="36"/>
        <v>1.7431583599488849</v>
      </c>
      <c r="G243" s="39">
        <f t="shared" si="37"/>
        <v>-10790.386375676278</v>
      </c>
      <c r="H243" s="39">
        <f t="shared" si="38"/>
        <v>0</v>
      </c>
      <c r="I243" s="37">
        <f t="shared" si="39"/>
        <v>-10790.386375676278</v>
      </c>
      <c r="J243" s="40">
        <f t="shared" si="40"/>
        <v>-290.15662932885323</v>
      </c>
      <c r="K243" s="37">
        <f t="shared" si="41"/>
        <v>-11080.543005005131</v>
      </c>
      <c r="L243" s="37">
        <f t="shared" si="42"/>
        <v>-19185306.975952424</v>
      </c>
      <c r="M243" s="37">
        <f t="shared" si="43"/>
        <v>-19701205.462899122</v>
      </c>
      <c r="N243" s="41">
        <f>'jan-aug'!M243</f>
        <v>-19076842.853002843</v>
      </c>
      <c r="O243" s="41">
        <f t="shared" si="44"/>
        <v>-624362.60989627987</v>
      </c>
    </row>
    <row r="244" spans="1:15" s="34" customFormat="1" x14ac:dyDescent="0.2">
      <c r="A244" s="33">
        <v>1422</v>
      </c>
      <c r="B244" s="34" t="s">
        <v>317</v>
      </c>
      <c r="C244" s="36">
        <v>56704994</v>
      </c>
      <c r="D244" s="36">
        <v>2153</v>
      </c>
      <c r="E244" s="37">
        <f t="shared" si="35"/>
        <v>26337.665582907572</v>
      </c>
      <c r="F244" s="38">
        <f t="shared" si="36"/>
        <v>1.0883608247947874</v>
      </c>
      <c r="G244" s="39">
        <f t="shared" si="37"/>
        <v>-1282.9667152970869</v>
      </c>
      <c r="H244" s="39">
        <f t="shared" si="38"/>
        <v>0</v>
      </c>
      <c r="I244" s="37">
        <f t="shared" si="39"/>
        <v>-1282.9667152970869</v>
      </c>
      <c r="J244" s="40">
        <f t="shared" si="40"/>
        <v>-290.15662932885323</v>
      </c>
      <c r="K244" s="37">
        <f t="shared" si="41"/>
        <v>-1573.1233446259403</v>
      </c>
      <c r="L244" s="37">
        <f t="shared" si="42"/>
        <v>-2762227.338034628</v>
      </c>
      <c r="M244" s="37">
        <f t="shared" si="43"/>
        <v>-3386934.5609796494</v>
      </c>
      <c r="N244" s="41">
        <f>'jan-aug'!M244</f>
        <v>-3783705.55315811</v>
      </c>
      <c r="O244" s="41">
        <f t="shared" si="44"/>
        <v>396770.99217846058</v>
      </c>
    </row>
    <row r="245" spans="1:15" s="34" customFormat="1" x14ac:dyDescent="0.2">
      <c r="A245" s="33">
        <v>1424</v>
      </c>
      <c r="B245" s="34" t="s">
        <v>318</v>
      </c>
      <c r="C245" s="36">
        <v>141534162</v>
      </c>
      <c r="D245" s="36">
        <v>5277</v>
      </c>
      <c r="E245" s="37">
        <f t="shared" si="35"/>
        <v>26820.951677089255</v>
      </c>
      <c r="F245" s="38">
        <f t="shared" si="36"/>
        <v>1.1083318298339271</v>
      </c>
      <c r="G245" s="39">
        <f t="shared" si="37"/>
        <v>-1572.9383718060969</v>
      </c>
      <c r="H245" s="39">
        <f t="shared" si="38"/>
        <v>0</v>
      </c>
      <c r="I245" s="37">
        <f t="shared" si="39"/>
        <v>-1572.9383718060969</v>
      </c>
      <c r="J245" s="40">
        <f t="shared" si="40"/>
        <v>-290.15662932885323</v>
      </c>
      <c r="K245" s="37">
        <f t="shared" si="41"/>
        <v>-1863.0950011349501</v>
      </c>
      <c r="L245" s="37">
        <f t="shared" si="42"/>
        <v>-8300395.7880207738</v>
      </c>
      <c r="M245" s="37">
        <f t="shared" si="43"/>
        <v>-9831552.3209891319</v>
      </c>
      <c r="N245" s="41">
        <f>'jan-aug'!M245</f>
        <v>-9805045.0525849238</v>
      </c>
      <c r="O245" s="41">
        <f t="shared" si="44"/>
        <v>-26507.268404208124</v>
      </c>
    </row>
    <row r="246" spans="1:15" s="34" customFormat="1" x14ac:dyDescent="0.2">
      <c r="A246" s="33">
        <v>1426</v>
      </c>
      <c r="B246" s="34" t="s">
        <v>319</v>
      </c>
      <c r="C246" s="36">
        <v>132228909</v>
      </c>
      <c r="D246" s="36">
        <v>5223</v>
      </c>
      <c r="E246" s="37">
        <f t="shared" si="35"/>
        <v>25316.658816771971</v>
      </c>
      <c r="F246" s="38">
        <f t="shared" si="36"/>
        <v>1.04616939508685</v>
      </c>
      <c r="G246" s="39">
        <f t="shared" si="37"/>
        <v>-670.36265561572657</v>
      </c>
      <c r="H246" s="39">
        <f t="shared" si="38"/>
        <v>0</v>
      </c>
      <c r="I246" s="37">
        <f t="shared" si="39"/>
        <v>-670.36265561572657</v>
      </c>
      <c r="J246" s="40">
        <f t="shared" si="40"/>
        <v>-290.15662932885323</v>
      </c>
      <c r="K246" s="37">
        <f t="shared" si="41"/>
        <v>-960.51928494457979</v>
      </c>
      <c r="L246" s="37">
        <f t="shared" si="42"/>
        <v>-3501304.1502809399</v>
      </c>
      <c r="M246" s="37">
        <f t="shared" si="43"/>
        <v>-5016792.2252655402</v>
      </c>
      <c r="N246" s="41">
        <f>'jan-aug'!M246</f>
        <v>-7739309.1517625647</v>
      </c>
      <c r="O246" s="41">
        <f t="shared" si="44"/>
        <v>2722516.9264970245</v>
      </c>
    </row>
    <row r="247" spans="1:15" s="34" customFormat="1" x14ac:dyDescent="0.2">
      <c r="A247" s="33">
        <v>1428</v>
      </c>
      <c r="B247" s="34" t="s">
        <v>320</v>
      </c>
      <c r="C247" s="36">
        <v>59948540</v>
      </c>
      <c r="D247" s="36">
        <v>3052</v>
      </c>
      <c r="E247" s="37">
        <f t="shared" si="35"/>
        <v>19642.378768020972</v>
      </c>
      <c r="F247" s="38">
        <f t="shared" si="36"/>
        <v>0.81168908040083321</v>
      </c>
      <c r="G247" s="39">
        <f t="shared" si="37"/>
        <v>2734.205373634873</v>
      </c>
      <c r="H247" s="39">
        <f t="shared" si="38"/>
        <v>747.97456427757425</v>
      </c>
      <c r="I247" s="37">
        <f t="shared" si="39"/>
        <v>3482.1799379124473</v>
      </c>
      <c r="J247" s="40">
        <f t="shared" si="40"/>
        <v>-290.15662932885323</v>
      </c>
      <c r="K247" s="37">
        <f t="shared" si="41"/>
        <v>3192.0233085835939</v>
      </c>
      <c r="L247" s="37">
        <f t="shared" si="42"/>
        <v>10627613.170508789</v>
      </c>
      <c r="M247" s="37">
        <f t="shared" si="43"/>
        <v>9742055.1377971284</v>
      </c>
      <c r="N247" s="41">
        <f>'jan-aug'!M247</f>
        <v>7254833.1896456918</v>
      </c>
      <c r="O247" s="41">
        <f t="shared" si="44"/>
        <v>2487221.9481514366</v>
      </c>
    </row>
    <row r="248" spans="1:15" s="34" customFormat="1" x14ac:dyDescent="0.2">
      <c r="A248" s="33">
        <v>1429</v>
      </c>
      <c r="B248" s="34" t="s">
        <v>321</v>
      </c>
      <c r="C248" s="36">
        <v>52650133</v>
      </c>
      <c r="D248" s="36">
        <v>2846</v>
      </c>
      <c r="E248" s="37">
        <f t="shared" si="35"/>
        <v>18499.695361911454</v>
      </c>
      <c r="F248" s="38">
        <f t="shared" si="36"/>
        <v>0.76446956314947256</v>
      </c>
      <c r="G248" s="39">
        <f t="shared" si="37"/>
        <v>3419.8154173005837</v>
      </c>
      <c r="H248" s="39">
        <f t="shared" si="38"/>
        <v>1147.9137564159055</v>
      </c>
      <c r="I248" s="37">
        <f t="shared" si="39"/>
        <v>4567.7291737164887</v>
      </c>
      <c r="J248" s="40">
        <f t="shared" si="40"/>
        <v>-290.15662932885323</v>
      </c>
      <c r="K248" s="37">
        <f t="shared" si="41"/>
        <v>4277.5725443876354</v>
      </c>
      <c r="L248" s="37">
        <f t="shared" si="42"/>
        <v>12999757.228397127</v>
      </c>
      <c r="M248" s="37">
        <f t="shared" si="43"/>
        <v>12173971.46132721</v>
      </c>
      <c r="N248" s="41">
        <f>'jan-aug'!M248</f>
        <v>9488162.2482410371</v>
      </c>
      <c r="O248" s="41">
        <f t="shared" si="44"/>
        <v>2685809.2130861729</v>
      </c>
    </row>
    <row r="249" spans="1:15" s="34" customFormat="1" x14ac:dyDescent="0.2">
      <c r="A249" s="33">
        <v>1430</v>
      </c>
      <c r="B249" s="34" t="s">
        <v>322</v>
      </c>
      <c r="C249" s="36">
        <v>57735687</v>
      </c>
      <c r="D249" s="36">
        <v>3006</v>
      </c>
      <c r="E249" s="37">
        <f t="shared" si="35"/>
        <v>19206.815369261476</v>
      </c>
      <c r="F249" s="38">
        <f t="shared" si="36"/>
        <v>0.79369013746369033</v>
      </c>
      <c r="G249" s="39">
        <f t="shared" si="37"/>
        <v>2995.5434128905704</v>
      </c>
      <c r="H249" s="39">
        <f t="shared" si="38"/>
        <v>900.4217538433976</v>
      </c>
      <c r="I249" s="37">
        <f t="shared" si="39"/>
        <v>3895.9651667339681</v>
      </c>
      <c r="J249" s="40">
        <f t="shared" si="40"/>
        <v>-290.15662932885323</v>
      </c>
      <c r="K249" s="37">
        <f t="shared" si="41"/>
        <v>3605.8085374051147</v>
      </c>
      <c r="L249" s="37">
        <f t="shared" si="42"/>
        <v>11711271.291202309</v>
      </c>
      <c r="M249" s="37">
        <f t="shared" si="43"/>
        <v>10839060.463439776</v>
      </c>
      <c r="N249" s="41">
        <f>'jan-aug'!M249</f>
        <v>8745934.6410796046</v>
      </c>
      <c r="O249" s="41">
        <f t="shared" si="44"/>
        <v>2093125.822360171</v>
      </c>
    </row>
    <row r="250" spans="1:15" s="34" customFormat="1" x14ac:dyDescent="0.2">
      <c r="A250" s="33">
        <v>1431</v>
      </c>
      <c r="B250" s="34" t="s">
        <v>323</v>
      </c>
      <c r="C250" s="36">
        <v>64219548</v>
      </c>
      <c r="D250" s="36">
        <v>3043</v>
      </c>
      <c r="E250" s="37">
        <f t="shared" si="35"/>
        <v>21104.02497535327</v>
      </c>
      <c r="F250" s="38">
        <f t="shared" si="36"/>
        <v>0.87208921217267621</v>
      </c>
      <c r="G250" s="39">
        <f t="shared" si="37"/>
        <v>1857.217649235494</v>
      </c>
      <c r="H250" s="39">
        <f t="shared" si="38"/>
        <v>236.39839171126985</v>
      </c>
      <c r="I250" s="37">
        <f t="shared" si="39"/>
        <v>2093.6160409467639</v>
      </c>
      <c r="J250" s="40">
        <f t="shared" si="40"/>
        <v>-290.15662932885323</v>
      </c>
      <c r="K250" s="37">
        <f t="shared" si="41"/>
        <v>1803.4594116179105</v>
      </c>
      <c r="L250" s="37">
        <f t="shared" si="42"/>
        <v>6370873.6126010027</v>
      </c>
      <c r="M250" s="37">
        <f t="shared" si="43"/>
        <v>5487926.9895533016</v>
      </c>
      <c r="N250" s="41">
        <f>'jan-aug'!M250</f>
        <v>3505648.6953610261</v>
      </c>
      <c r="O250" s="41">
        <f t="shared" si="44"/>
        <v>1982278.2941922755</v>
      </c>
    </row>
    <row r="251" spans="1:15" s="34" customFormat="1" x14ac:dyDescent="0.2">
      <c r="A251" s="33">
        <v>1432</v>
      </c>
      <c r="B251" s="34" t="s">
        <v>324</v>
      </c>
      <c r="C251" s="36">
        <v>306147806</v>
      </c>
      <c r="D251" s="36">
        <v>13089</v>
      </c>
      <c r="E251" s="37">
        <f t="shared" si="35"/>
        <v>23389.701734280694</v>
      </c>
      <c r="F251" s="38">
        <f t="shared" si="36"/>
        <v>0.966541054714672</v>
      </c>
      <c r="G251" s="39">
        <f t="shared" si="37"/>
        <v>485.81159387903972</v>
      </c>
      <c r="H251" s="39">
        <f t="shared" si="38"/>
        <v>0</v>
      </c>
      <c r="I251" s="37">
        <f t="shared" si="39"/>
        <v>485.81159387903972</v>
      </c>
      <c r="J251" s="40">
        <f t="shared" si="40"/>
        <v>-290.15662932885323</v>
      </c>
      <c r="K251" s="37">
        <f t="shared" si="41"/>
        <v>195.65496455018649</v>
      </c>
      <c r="L251" s="37">
        <f t="shared" si="42"/>
        <v>6358787.952282751</v>
      </c>
      <c r="M251" s="37">
        <f t="shared" si="43"/>
        <v>2560927.8309973911</v>
      </c>
      <c r="N251" s="41">
        <f>'jan-aug'!M251</f>
        <v>1863161.361780517</v>
      </c>
      <c r="O251" s="41">
        <f t="shared" si="44"/>
        <v>697766.4692168741</v>
      </c>
    </row>
    <row r="252" spans="1:15" s="34" customFormat="1" x14ac:dyDescent="0.2">
      <c r="A252" s="33">
        <v>1433</v>
      </c>
      <c r="B252" s="34" t="s">
        <v>325</v>
      </c>
      <c r="C252" s="36">
        <v>54494282</v>
      </c>
      <c r="D252" s="36">
        <v>2825</v>
      </c>
      <c r="E252" s="37">
        <f t="shared" si="35"/>
        <v>19290.011327433629</v>
      </c>
      <c r="F252" s="38">
        <f t="shared" si="36"/>
        <v>0.79712807395699137</v>
      </c>
      <c r="G252" s="39">
        <f t="shared" si="37"/>
        <v>2945.6258379872784</v>
      </c>
      <c r="H252" s="39">
        <f t="shared" si="38"/>
        <v>871.30316848314408</v>
      </c>
      <c r="I252" s="37">
        <f t="shared" si="39"/>
        <v>3816.9290064704223</v>
      </c>
      <c r="J252" s="40">
        <f t="shared" si="40"/>
        <v>-290.15662932885323</v>
      </c>
      <c r="K252" s="37">
        <f t="shared" si="41"/>
        <v>3526.772377141569</v>
      </c>
      <c r="L252" s="37">
        <f t="shared" si="42"/>
        <v>10782824.443278942</v>
      </c>
      <c r="M252" s="37">
        <f t="shared" si="43"/>
        <v>9963131.9654249325</v>
      </c>
      <c r="N252" s="41">
        <f>'jan-aug'!M252</f>
        <v>7596123.5782434745</v>
      </c>
      <c r="O252" s="41">
        <f t="shared" si="44"/>
        <v>2367008.3871814581</v>
      </c>
    </row>
    <row r="253" spans="1:15" s="34" customFormat="1" x14ac:dyDescent="0.2">
      <c r="A253" s="33">
        <v>1438</v>
      </c>
      <c r="B253" s="34" t="s">
        <v>326</v>
      </c>
      <c r="C253" s="36">
        <v>86830835</v>
      </c>
      <c r="D253" s="36">
        <v>3767</v>
      </c>
      <c r="E253" s="37">
        <f t="shared" si="35"/>
        <v>23050.394212901512</v>
      </c>
      <c r="F253" s="38">
        <f t="shared" si="36"/>
        <v>0.9525197280080645</v>
      </c>
      <c r="G253" s="39">
        <f t="shared" si="37"/>
        <v>689.39610670654872</v>
      </c>
      <c r="H253" s="39">
        <f t="shared" si="38"/>
        <v>0</v>
      </c>
      <c r="I253" s="37">
        <f t="shared" si="39"/>
        <v>689.39610670654872</v>
      </c>
      <c r="J253" s="40">
        <f t="shared" si="40"/>
        <v>-290.15662932885323</v>
      </c>
      <c r="K253" s="37">
        <f t="shared" si="41"/>
        <v>399.23947737769549</v>
      </c>
      <c r="L253" s="37">
        <f t="shared" si="42"/>
        <v>2596955.1339635691</v>
      </c>
      <c r="M253" s="37">
        <f t="shared" si="43"/>
        <v>1503935.1112817789</v>
      </c>
      <c r="N253" s="41">
        <f>'jan-aug'!M253</f>
        <v>-930912.76662638295</v>
      </c>
      <c r="O253" s="41">
        <f t="shared" si="44"/>
        <v>2434847.8779081618</v>
      </c>
    </row>
    <row r="254" spans="1:15" s="34" customFormat="1" x14ac:dyDescent="0.2">
      <c r="A254" s="33">
        <v>1439</v>
      </c>
      <c r="B254" s="34" t="s">
        <v>327</v>
      </c>
      <c r="C254" s="36">
        <v>133417433</v>
      </c>
      <c r="D254" s="36">
        <v>6001</v>
      </c>
      <c r="E254" s="37">
        <f t="shared" si="35"/>
        <v>22232.533411098149</v>
      </c>
      <c r="F254" s="38">
        <f t="shared" si="36"/>
        <v>0.9187229720269382</v>
      </c>
      <c r="G254" s="39">
        <f t="shared" si="37"/>
        <v>1180.1125877885663</v>
      </c>
      <c r="H254" s="39">
        <f t="shared" si="38"/>
        <v>0</v>
      </c>
      <c r="I254" s="37">
        <f t="shared" si="39"/>
        <v>1180.1125877885663</v>
      </c>
      <c r="J254" s="40">
        <f t="shared" si="40"/>
        <v>-290.15662932885323</v>
      </c>
      <c r="K254" s="37">
        <f t="shared" si="41"/>
        <v>889.95595845971309</v>
      </c>
      <c r="L254" s="37">
        <f t="shared" si="42"/>
        <v>7081855.6393191861</v>
      </c>
      <c r="M254" s="37">
        <f t="shared" si="43"/>
        <v>5340625.7067167386</v>
      </c>
      <c r="N254" s="41">
        <f>'jan-aug'!M254</f>
        <v>3167189.7289819717</v>
      </c>
      <c r="O254" s="41">
        <f t="shared" si="44"/>
        <v>2173435.9777347669</v>
      </c>
    </row>
    <row r="255" spans="1:15" s="34" customFormat="1" x14ac:dyDescent="0.2">
      <c r="A255" s="33">
        <v>1441</v>
      </c>
      <c r="B255" s="34" t="s">
        <v>328</v>
      </c>
      <c r="C255" s="36">
        <v>54650017</v>
      </c>
      <c r="D255" s="36">
        <v>2757</v>
      </c>
      <c r="E255" s="37">
        <f t="shared" si="35"/>
        <v>19822.276750090678</v>
      </c>
      <c r="F255" s="38">
        <f t="shared" si="36"/>
        <v>0.81912306939761692</v>
      </c>
      <c r="G255" s="39">
        <f t="shared" si="37"/>
        <v>2626.2665843930495</v>
      </c>
      <c r="H255" s="39">
        <f t="shared" si="38"/>
        <v>685.01027055317718</v>
      </c>
      <c r="I255" s="37">
        <f t="shared" si="39"/>
        <v>3311.2768549462266</v>
      </c>
      <c r="J255" s="40">
        <f t="shared" si="40"/>
        <v>-290.15662932885323</v>
      </c>
      <c r="K255" s="37">
        <f t="shared" si="41"/>
        <v>3021.1202256173733</v>
      </c>
      <c r="L255" s="37">
        <f t="shared" si="42"/>
        <v>9129190.2890867461</v>
      </c>
      <c r="M255" s="37">
        <f t="shared" si="43"/>
        <v>8329228.4620270981</v>
      </c>
      <c r="N255" s="41">
        <f>'jan-aug'!M255</f>
        <v>5870159.082537083</v>
      </c>
      <c r="O255" s="41">
        <f t="shared" si="44"/>
        <v>2459069.3794900151</v>
      </c>
    </row>
    <row r="256" spans="1:15" s="34" customFormat="1" x14ac:dyDescent="0.2">
      <c r="A256" s="33">
        <v>1443</v>
      </c>
      <c r="B256" s="34" t="s">
        <v>329</v>
      </c>
      <c r="C256" s="36">
        <v>120811945</v>
      </c>
      <c r="D256" s="36">
        <v>6157</v>
      </c>
      <c r="E256" s="37">
        <f t="shared" si="35"/>
        <v>19621.884846516161</v>
      </c>
      <c r="F256" s="38">
        <f t="shared" si="36"/>
        <v>0.81084220271374119</v>
      </c>
      <c r="G256" s="39">
        <f t="shared" si="37"/>
        <v>2746.5017265377596</v>
      </c>
      <c r="H256" s="39">
        <f t="shared" si="38"/>
        <v>755.14743680425795</v>
      </c>
      <c r="I256" s="37">
        <f t="shared" si="39"/>
        <v>3501.6491633420173</v>
      </c>
      <c r="J256" s="40">
        <f t="shared" si="40"/>
        <v>-290.15662932885323</v>
      </c>
      <c r="K256" s="37">
        <f t="shared" si="41"/>
        <v>3211.492534013164</v>
      </c>
      <c r="L256" s="37">
        <f t="shared" si="42"/>
        <v>21559653.898696803</v>
      </c>
      <c r="M256" s="37">
        <f t="shared" si="43"/>
        <v>19773159.531919051</v>
      </c>
      <c r="N256" s="41">
        <f>'jan-aug'!M256</f>
        <v>14795503.717856657</v>
      </c>
      <c r="O256" s="41">
        <f t="shared" si="44"/>
        <v>4977655.8140623942</v>
      </c>
    </row>
    <row r="257" spans="1:15" s="34" customFormat="1" x14ac:dyDescent="0.2">
      <c r="A257" s="33">
        <v>1444</v>
      </c>
      <c r="B257" s="34" t="s">
        <v>330</v>
      </c>
      <c r="C257" s="36">
        <v>21247842</v>
      </c>
      <c r="D257" s="36">
        <v>1175</v>
      </c>
      <c r="E257" s="37">
        <f t="shared" si="35"/>
        <v>18083.269787234043</v>
      </c>
      <c r="F257" s="38">
        <f t="shared" si="36"/>
        <v>0.74726145939802702</v>
      </c>
      <c r="G257" s="39">
        <f t="shared" si="37"/>
        <v>3669.67076210703</v>
      </c>
      <c r="H257" s="39">
        <f t="shared" si="38"/>
        <v>1293.6627075529991</v>
      </c>
      <c r="I257" s="37">
        <f t="shared" si="39"/>
        <v>4963.3334696600286</v>
      </c>
      <c r="J257" s="40">
        <f t="shared" si="40"/>
        <v>-290.15662932885323</v>
      </c>
      <c r="K257" s="37">
        <f t="shared" si="41"/>
        <v>4673.1768403311753</v>
      </c>
      <c r="L257" s="37">
        <f t="shared" si="42"/>
        <v>5831916.8268505335</v>
      </c>
      <c r="M257" s="37">
        <f t="shared" si="43"/>
        <v>5490982.7873891313</v>
      </c>
      <c r="N257" s="41">
        <f>'jan-aug'!M257</f>
        <v>3990922.4427207364</v>
      </c>
      <c r="O257" s="41">
        <f t="shared" si="44"/>
        <v>1500060.3446683949</v>
      </c>
    </row>
    <row r="258" spans="1:15" s="34" customFormat="1" x14ac:dyDescent="0.2">
      <c r="A258" s="33">
        <v>1445</v>
      </c>
      <c r="B258" s="34" t="s">
        <v>331</v>
      </c>
      <c r="C258" s="36">
        <v>125023695</v>
      </c>
      <c r="D258" s="36">
        <v>5874</v>
      </c>
      <c r="E258" s="37">
        <f t="shared" si="35"/>
        <v>21284.251787538306</v>
      </c>
      <c r="F258" s="38">
        <f t="shared" si="36"/>
        <v>0.87953678953454917</v>
      </c>
      <c r="G258" s="39">
        <f t="shared" si="37"/>
        <v>1749.0815619244727</v>
      </c>
      <c r="H258" s="39">
        <f t="shared" si="38"/>
        <v>173.31900744650738</v>
      </c>
      <c r="I258" s="37">
        <f t="shared" si="39"/>
        <v>1922.4005693709801</v>
      </c>
      <c r="J258" s="40">
        <f t="shared" si="40"/>
        <v>-290.15662932885323</v>
      </c>
      <c r="K258" s="37">
        <f t="shared" si="41"/>
        <v>1632.2439400421267</v>
      </c>
      <c r="L258" s="37">
        <f t="shared" si="42"/>
        <v>11292180.944485137</v>
      </c>
      <c r="M258" s="37">
        <f t="shared" si="43"/>
        <v>9587800.9038074519</v>
      </c>
      <c r="N258" s="41">
        <f>'jan-aug'!M258</f>
        <v>12895543.586460944</v>
      </c>
      <c r="O258" s="41">
        <f t="shared" si="44"/>
        <v>-3307742.6826534923</v>
      </c>
    </row>
    <row r="259" spans="1:15" s="34" customFormat="1" x14ac:dyDescent="0.2">
      <c r="A259" s="33">
        <v>1449</v>
      </c>
      <c r="B259" s="34" t="s">
        <v>332</v>
      </c>
      <c r="C259" s="36">
        <v>149811130</v>
      </c>
      <c r="D259" s="36">
        <v>7195</v>
      </c>
      <c r="E259" s="37">
        <f t="shared" si="35"/>
        <v>20821.560806115358</v>
      </c>
      <c r="F259" s="38">
        <f t="shared" si="36"/>
        <v>0.86041684374507132</v>
      </c>
      <c r="G259" s="39">
        <f t="shared" si="37"/>
        <v>2026.6961507782412</v>
      </c>
      <c r="H259" s="39">
        <f t="shared" si="38"/>
        <v>335.26085094453902</v>
      </c>
      <c r="I259" s="37">
        <f t="shared" si="39"/>
        <v>2361.9570017227802</v>
      </c>
      <c r="J259" s="40">
        <f t="shared" si="40"/>
        <v>-290.15662932885323</v>
      </c>
      <c r="K259" s="37">
        <f t="shared" si="41"/>
        <v>2071.8003723939269</v>
      </c>
      <c r="L259" s="37">
        <f t="shared" si="42"/>
        <v>16994280.627395403</v>
      </c>
      <c r="M259" s="37">
        <f t="shared" si="43"/>
        <v>14906603.679374304</v>
      </c>
      <c r="N259" s="41">
        <f>'jan-aug'!M259</f>
        <v>11364449.49202187</v>
      </c>
      <c r="O259" s="41">
        <f t="shared" si="44"/>
        <v>3542154.1873524338</v>
      </c>
    </row>
    <row r="260" spans="1:15" s="34" customFormat="1" x14ac:dyDescent="0.2">
      <c r="A260" s="33">
        <v>1502</v>
      </c>
      <c r="B260" s="34" t="s">
        <v>333</v>
      </c>
      <c r="C260" s="36">
        <v>619215659</v>
      </c>
      <c r="D260" s="36">
        <v>26900</v>
      </c>
      <c r="E260" s="37">
        <f t="shared" si="35"/>
        <v>23019.169479553904</v>
      </c>
      <c r="F260" s="38">
        <f t="shared" si="36"/>
        <v>0.95122941712484577</v>
      </c>
      <c r="G260" s="39">
        <f t="shared" si="37"/>
        <v>708.13094671511351</v>
      </c>
      <c r="H260" s="39">
        <f t="shared" si="38"/>
        <v>0</v>
      </c>
      <c r="I260" s="37">
        <f t="shared" si="39"/>
        <v>708.13094671511351</v>
      </c>
      <c r="J260" s="40">
        <f t="shared" si="40"/>
        <v>-290.15662932885323</v>
      </c>
      <c r="K260" s="37">
        <f t="shared" si="41"/>
        <v>417.97431738626028</v>
      </c>
      <c r="L260" s="37">
        <f t="shared" si="42"/>
        <v>19048722.466636553</v>
      </c>
      <c r="M260" s="37">
        <f t="shared" si="43"/>
        <v>11243509.137690401</v>
      </c>
      <c r="N260" s="41">
        <f>'jan-aug'!M260</f>
        <v>9857208.2421954777</v>
      </c>
      <c r="O260" s="41">
        <f t="shared" si="44"/>
        <v>1386300.895494923</v>
      </c>
    </row>
    <row r="261" spans="1:15" s="34" customFormat="1" x14ac:dyDescent="0.2">
      <c r="A261" s="33">
        <v>1504</v>
      </c>
      <c r="B261" s="34" t="s">
        <v>334</v>
      </c>
      <c r="C261" s="36">
        <v>1152523568</v>
      </c>
      <c r="D261" s="36">
        <v>47510</v>
      </c>
      <c r="E261" s="37">
        <f t="shared" si="35"/>
        <v>24258.547000631446</v>
      </c>
      <c r="F261" s="38">
        <f t="shared" si="36"/>
        <v>1.0024446600561505</v>
      </c>
      <c r="G261" s="39">
        <f t="shared" si="37"/>
        <v>-35.49556593141169</v>
      </c>
      <c r="H261" s="39">
        <f t="shared" si="38"/>
        <v>0</v>
      </c>
      <c r="I261" s="37">
        <f t="shared" si="39"/>
        <v>-35.49556593141169</v>
      </c>
      <c r="J261" s="40">
        <f t="shared" si="40"/>
        <v>-290.15662932885323</v>
      </c>
      <c r="K261" s="37">
        <f t="shared" si="41"/>
        <v>-325.65219526026493</v>
      </c>
      <c r="L261" s="37">
        <f t="shared" si="42"/>
        <v>-1686394.3374013694</v>
      </c>
      <c r="M261" s="37">
        <f t="shared" si="43"/>
        <v>-15471735.796815187</v>
      </c>
      <c r="N261" s="41">
        <f>'jan-aug'!M261</f>
        <v>-16701353.23833805</v>
      </c>
      <c r="O261" s="41">
        <f t="shared" si="44"/>
        <v>1229617.4415228628</v>
      </c>
    </row>
    <row r="262" spans="1:15" s="34" customFormat="1" x14ac:dyDescent="0.2">
      <c r="A262" s="33">
        <v>1505</v>
      </c>
      <c r="B262" s="34" t="s">
        <v>335</v>
      </c>
      <c r="C262" s="36">
        <v>506100473</v>
      </c>
      <c r="D262" s="36">
        <v>24300</v>
      </c>
      <c r="E262" s="37">
        <f t="shared" si="35"/>
        <v>20827.179958847737</v>
      </c>
      <c r="F262" s="38">
        <f t="shared" si="36"/>
        <v>0.8606490460138414</v>
      </c>
      <c r="G262" s="39">
        <f t="shared" si="37"/>
        <v>2023.3246591388138</v>
      </c>
      <c r="H262" s="39">
        <f t="shared" si="38"/>
        <v>333.29414748820636</v>
      </c>
      <c r="I262" s="37">
        <f t="shared" si="39"/>
        <v>2356.6188066270201</v>
      </c>
      <c r="J262" s="40">
        <f t="shared" si="40"/>
        <v>-290.15662932885323</v>
      </c>
      <c r="K262" s="37">
        <f t="shared" si="41"/>
        <v>2066.4621772981668</v>
      </c>
      <c r="L262" s="37">
        <f t="shared" si="42"/>
        <v>57265837.001036592</v>
      </c>
      <c r="M262" s="37">
        <f t="shared" si="43"/>
        <v>50215030.908345453</v>
      </c>
      <c r="N262" s="41">
        <f>'jan-aug'!M262</f>
        <v>39057189.21860756</v>
      </c>
      <c r="O262" s="41">
        <f t="shared" si="44"/>
        <v>11157841.689737894</v>
      </c>
    </row>
    <row r="263" spans="1:15" s="34" customFormat="1" x14ac:dyDescent="0.2">
      <c r="A263" s="33">
        <v>1511</v>
      </c>
      <c r="B263" s="34" t="s">
        <v>336</v>
      </c>
      <c r="C263" s="36">
        <v>64242834</v>
      </c>
      <c r="D263" s="36">
        <v>3187</v>
      </c>
      <c r="E263" s="37">
        <f t="shared" si="35"/>
        <v>20157.776592406652</v>
      </c>
      <c r="F263" s="38">
        <f t="shared" si="36"/>
        <v>0.83298705001321494</v>
      </c>
      <c r="G263" s="39">
        <f t="shared" si="37"/>
        <v>2424.9666790034648</v>
      </c>
      <c r="H263" s="39">
        <f t="shared" si="38"/>
        <v>567.58532574258618</v>
      </c>
      <c r="I263" s="37">
        <f t="shared" si="39"/>
        <v>2992.5520047460509</v>
      </c>
      <c r="J263" s="40">
        <f t="shared" si="40"/>
        <v>-290.15662932885323</v>
      </c>
      <c r="K263" s="37">
        <f t="shared" si="41"/>
        <v>2702.3953754171976</v>
      </c>
      <c r="L263" s="37">
        <f t="shared" si="42"/>
        <v>9537263.2391256634</v>
      </c>
      <c r="M263" s="37">
        <f t="shared" si="43"/>
        <v>8612534.061454609</v>
      </c>
      <c r="N263" s="41">
        <f>'jan-aug'!M263</f>
        <v>6512186.7539157346</v>
      </c>
      <c r="O263" s="41">
        <f t="shared" si="44"/>
        <v>2100347.3075388744</v>
      </c>
    </row>
    <row r="264" spans="1:15" s="34" customFormat="1" x14ac:dyDescent="0.2">
      <c r="A264" s="33">
        <v>1514</v>
      </c>
      <c r="B264" s="34" t="s">
        <v>197</v>
      </c>
      <c r="C264" s="36">
        <v>55739947</v>
      </c>
      <c r="D264" s="36">
        <v>2522</v>
      </c>
      <c r="E264" s="37">
        <f t="shared" si="35"/>
        <v>22101.485725614592</v>
      </c>
      <c r="F264" s="38">
        <f t="shared" si="36"/>
        <v>0.91330764140048759</v>
      </c>
      <c r="G264" s="39">
        <f t="shared" si="37"/>
        <v>1258.7411990787011</v>
      </c>
      <c r="H264" s="39">
        <f t="shared" si="38"/>
        <v>0</v>
      </c>
      <c r="I264" s="37">
        <f t="shared" si="39"/>
        <v>1258.7411990787011</v>
      </c>
      <c r="J264" s="40">
        <f t="shared" si="40"/>
        <v>-290.15662932885323</v>
      </c>
      <c r="K264" s="37">
        <f t="shared" si="41"/>
        <v>968.5845697498479</v>
      </c>
      <c r="L264" s="37">
        <f t="shared" si="42"/>
        <v>3174545.3040764844</v>
      </c>
      <c r="M264" s="37">
        <f t="shared" si="43"/>
        <v>2442770.2849091166</v>
      </c>
      <c r="N264" s="41">
        <f>'jan-aug'!M264</f>
        <v>841855.75788910792</v>
      </c>
      <c r="O264" s="41">
        <f t="shared" si="44"/>
        <v>1600914.5270200088</v>
      </c>
    </row>
    <row r="265" spans="1:15" s="34" customFormat="1" x14ac:dyDescent="0.2">
      <c r="A265" s="33">
        <v>1515</v>
      </c>
      <c r="B265" s="34" t="s">
        <v>337</v>
      </c>
      <c r="C265" s="36">
        <v>218868741</v>
      </c>
      <c r="D265" s="36">
        <v>8965</v>
      </c>
      <c r="E265" s="37">
        <f t="shared" ref="E265:E328" si="45">(C265)/D265</f>
        <v>24413.691132180702</v>
      </c>
      <c r="F265" s="38">
        <f t="shared" ref="F265:F328" si="46">IF(ISNUMBER(C265),E265/E$435,"")</f>
        <v>1.0088557367874382</v>
      </c>
      <c r="G265" s="39">
        <f t="shared" ref="G265:G328" si="47">(E$435-E265)*0.6</f>
        <v>-128.58204486096511</v>
      </c>
      <c r="H265" s="39">
        <f t="shared" ref="H265:H328" si="48">IF(E265&gt;=E$435*0.9,0,IF(E265&lt;0.9*E$435,(E$435*0.9-E265)*0.35))</f>
        <v>0</v>
      </c>
      <c r="I265" s="37">
        <f t="shared" ref="I265:I328" si="49">G265+H265</f>
        <v>-128.58204486096511</v>
      </c>
      <c r="J265" s="40">
        <f t="shared" ref="J265:J328" si="50">I$437</f>
        <v>-290.15662932885323</v>
      </c>
      <c r="K265" s="37">
        <f t="shared" ref="K265:K328" si="51">I265+J265</f>
        <v>-418.73867418981831</v>
      </c>
      <c r="L265" s="37">
        <f t="shared" ref="L265:L328" si="52">(I265*D265)</f>
        <v>-1152738.0321785521</v>
      </c>
      <c r="M265" s="37">
        <f t="shared" ref="M265:M328" si="53">(K265*D265)</f>
        <v>-3753992.2141117211</v>
      </c>
      <c r="N265" s="41">
        <f>'jan-aug'!M265</f>
        <v>-3355630.8050452694</v>
      </c>
      <c r="O265" s="41">
        <f t="shared" ref="O265:O328" si="54">M265-N265</f>
        <v>-398361.40906645171</v>
      </c>
    </row>
    <row r="266" spans="1:15" s="34" customFormat="1" x14ac:dyDescent="0.2">
      <c r="A266" s="33">
        <v>1516</v>
      </c>
      <c r="B266" s="34" t="s">
        <v>338</v>
      </c>
      <c r="C266" s="36">
        <v>213943470</v>
      </c>
      <c r="D266" s="36">
        <v>8555</v>
      </c>
      <c r="E266" s="37">
        <f t="shared" si="45"/>
        <v>25008.003506721216</v>
      </c>
      <c r="F266" s="38">
        <f t="shared" si="46"/>
        <v>1.0334147207302078</v>
      </c>
      <c r="G266" s="39">
        <f t="shared" si="47"/>
        <v>-485.1694695852733</v>
      </c>
      <c r="H266" s="39">
        <f t="shared" si="48"/>
        <v>0</v>
      </c>
      <c r="I266" s="37">
        <f t="shared" si="49"/>
        <v>-485.1694695852733</v>
      </c>
      <c r="J266" s="40">
        <f t="shared" si="50"/>
        <v>-290.15662932885323</v>
      </c>
      <c r="K266" s="37">
        <f t="shared" si="51"/>
        <v>-775.32609891412653</v>
      </c>
      <c r="L266" s="37">
        <f t="shared" si="52"/>
        <v>-4150624.8123020129</v>
      </c>
      <c r="M266" s="37">
        <f t="shared" si="53"/>
        <v>-6632914.7762103528</v>
      </c>
      <c r="N266" s="41">
        <f>'jan-aug'!M266</f>
        <v>-5013734.5062088352</v>
      </c>
      <c r="O266" s="41">
        <f t="shared" si="54"/>
        <v>-1619180.2700015176</v>
      </c>
    </row>
    <row r="267" spans="1:15" s="34" customFormat="1" x14ac:dyDescent="0.2">
      <c r="A267" s="33">
        <v>1517</v>
      </c>
      <c r="B267" s="34" t="s">
        <v>339</v>
      </c>
      <c r="C267" s="36">
        <v>99327592</v>
      </c>
      <c r="D267" s="36">
        <v>5150</v>
      </c>
      <c r="E267" s="37">
        <f t="shared" si="45"/>
        <v>19286.911067961166</v>
      </c>
      <c r="F267" s="38">
        <f t="shared" si="46"/>
        <v>0.79699996082008839</v>
      </c>
      <c r="G267" s="39">
        <f t="shared" si="47"/>
        <v>2947.4859936707567</v>
      </c>
      <c r="H267" s="39">
        <f t="shared" si="48"/>
        <v>872.38825929850623</v>
      </c>
      <c r="I267" s="37">
        <f t="shared" si="49"/>
        <v>3819.8742529692627</v>
      </c>
      <c r="J267" s="40">
        <f t="shared" si="50"/>
        <v>-290.15662932885323</v>
      </c>
      <c r="K267" s="37">
        <f t="shared" si="51"/>
        <v>3529.7176236404093</v>
      </c>
      <c r="L267" s="37">
        <f t="shared" si="52"/>
        <v>19672352.402791701</v>
      </c>
      <c r="M267" s="37">
        <f t="shared" si="53"/>
        <v>18178045.761748109</v>
      </c>
      <c r="N267" s="41">
        <f>'jan-aug'!M267</f>
        <v>13226867.735116417</v>
      </c>
      <c r="O267" s="41">
        <f t="shared" si="54"/>
        <v>4951178.0266316924</v>
      </c>
    </row>
    <row r="268" spans="1:15" s="34" customFormat="1" x14ac:dyDescent="0.2">
      <c r="A268" s="33">
        <v>1519</v>
      </c>
      <c r="B268" s="34" t="s">
        <v>340</v>
      </c>
      <c r="C268" s="36">
        <v>175362073</v>
      </c>
      <c r="D268" s="36">
        <v>9188</v>
      </c>
      <c r="E268" s="37">
        <f t="shared" si="45"/>
        <v>19085.989660426643</v>
      </c>
      <c r="F268" s="38">
        <f t="shared" si="46"/>
        <v>0.78869721325368614</v>
      </c>
      <c r="G268" s="39">
        <f t="shared" si="47"/>
        <v>3068.0388381914699</v>
      </c>
      <c r="H268" s="39">
        <f t="shared" si="48"/>
        <v>942.71075193558909</v>
      </c>
      <c r="I268" s="37">
        <f t="shared" si="49"/>
        <v>4010.749590127059</v>
      </c>
      <c r="J268" s="40">
        <f t="shared" si="50"/>
        <v>-290.15662932885323</v>
      </c>
      <c r="K268" s="37">
        <f t="shared" si="51"/>
        <v>3720.5929607982057</v>
      </c>
      <c r="L268" s="37">
        <f t="shared" si="52"/>
        <v>36850767.234087415</v>
      </c>
      <c r="M268" s="37">
        <f t="shared" si="53"/>
        <v>34184808.123813912</v>
      </c>
      <c r="N268" s="41">
        <f>'jan-aug'!M268</f>
        <v>25962801.087504789</v>
      </c>
      <c r="O268" s="41">
        <f t="shared" si="54"/>
        <v>8222007.036309123</v>
      </c>
    </row>
    <row r="269" spans="1:15" s="34" customFormat="1" x14ac:dyDescent="0.2">
      <c r="A269" s="33">
        <v>1520</v>
      </c>
      <c r="B269" s="34" t="s">
        <v>341</v>
      </c>
      <c r="C269" s="36">
        <v>218618636</v>
      </c>
      <c r="D269" s="36">
        <v>10812</v>
      </c>
      <c r="E269" s="37">
        <f t="shared" si="45"/>
        <v>20219.999630040697</v>
      </c>
      <c r="F269" s="38">
        <f t="shared" si="46"/>
        <v>0.83555831497014321</v>
      </c>
      <c r="G269" s="39">
        <f t="shared" si="47"/>
        <v>2387.632856423038</v>
      </c>
      <c r="H269" s="39">
        <f t="shared" si="48"/>
        <v>545.80726257067045</v>
      </c>
      <c r="I269" s="37">
        <f t="shared" si="49"/>
        <v>2933.4401189937084</v>
      </c>
      <c r="J269" s="40">
        <f t="shared" si="50"/>
        <v>-290.15662932885323</v>
      </c>
      <c r="K269" s="37">
        <f t="shared" si="51"/>
        <v>2643.2834896648551</v>
      </c>
      <c r="L269" s="37">
        <f t="shared" si="52"/>
        <v>31716354.566559974</v>
      </c>
      <c r="M269" s="37">
        <f t="shared" si="53"/>
        <v>28579181.090256412</v>
      </c>
      <c r="N269" s="41">
        <f>'jan-aug'!M269</f>
        <v>20935278.667316265</v>
      </c>
      <c r="O269" s="41">
        <f t="shared" si="54"/>
        <v>7643902.4229401462</v>
      </c>
    </row>
    <row r="270" spans="1:15" s="34" customFormat="1" x14ac:dyDescent="0.2">
      <c r="A270" s="33">
        <v>1523</v>
      </c>
      <c r="B270" s="34" t="s">
        <v>342</v>
      </c>
      <c r="C270" s="36">
        <v>47638497</v>
      </c>
      <c r="D270" s="36">
        <v>2267</v>
      </c>
      <c r="E270" s="37">
        <f t="shared" si="45"/>
        <v>21013.893692104102</v>
      </c>
      <c r="F270" s="38">
        <f t="shared" si="46"/>
        <v>0.86836468474756767</v>
      </c>
      <c r="G270" s="39">
        <f t="shared" si="47"/>
        <v>1911.2964191849946</v>
      </c>
      <c r="H270" s="39">
        <f t="shared" si="48"/>
        <v>267.94434084847853</v>
      </c>
      <c r="I270" s="37">
        <f t="shared" si="49"/>
        <v>2179.2407600334732</v>
      </c>
      <c r="J270" s="40">
        <f t="shared" si="50"/>
        <v>-290.15662932885323</v>
      </c>
      <c r="K270" s="37">
        <f t="shared" si="51"/>
        <v>1889.0841307046198</v>
      </c>
      <c r="L270" s="37">
        <f t="shared" si="52"/>
        <v>4940338.8029958839</v>
      </c>
      <c r="M270" s="37">
        <f t="shared" si="53"/>
        <v>4282553.7243073732</v>
      </c>
      <c r="N270" s="41">
        <f>'jan-aug'!M270</f>
        <v>2823835.032593966</v>
      </c>
      <c r="O270" s="41">
        <f t="shared" si="54"/>
        <v>1458718.6917134072</v>
      </c>
    </row>
    <row r="271" spans="1:15" s="34" customFormat="1" x14ac:dyDescent="0.2">
      <c r="A271" s="33">
        <v>1524</v>
      </c>
      <c r="B271" s="34" t="s">
        <v>343</v>
      </c>
      <c r="C271" s="36">
        <v>39439181</v>
      </c>
      <c r="D271" s="36">
        <v>1670</v>
      </c>
      <c r="E271" s="37">
        <f t="shared" si="45"/>
        <v>23616.27604790419</v>
      </c>
      <c r="F271" s="38">
        <f t="shared" si="46"/>
        <v>0.97590386654309069</v>
      </c>
      <c r="G271" s="39">
        <f t="shared" si="47"/>
        <v>349.86700570494213</v>
      </c>
      <c r="H271" s="39">
        <f t="shared" si="48"/>
        <v>0</v>
      </c>
      <c r="I271" s="37">
        <f t="shared" si="49"/>
        <v>349.86700570494213</v>
      </c>
      <c r="J271" s="40">
        <f t="shared" si="50"/>
        <v>-290.15662932885323</v>
      </c>
      <c r="K271" s="37">
        <f t="shared" si="51"/>
        <v>59.710376376088902</v>
      </c>
      <c r="L271" s="37">
        <f t="shared" si="52"/>
        <v>584277.89952725335</v>
      </c>
      <c r="M271" s="37">
        <f t="shared" si="53"/>
        <v>99716.328548068472</v>
      </c>
      <c r="N271" s="41">
        <f>'jan-aug'!M271</f>
        <v>-826648.65135812678</v>
      </c>
      <c r="O271" s="41">
        <f t="shared" si="54"/>
        <v>926364.97990619531</v>
      </c>
    </row>
    <row r="272" spans="1:15" s="34" customFormat="1" x14ac:dyDescent="0.2">
      <c r="A272" s="33">
        <v>1525</v>
      </c>
      <c r="B272" s="34" t="s">
        <v>344</v>
      </c>
      <c r="C272" s="36">
        <v>99017028</v>
      </c>
      <c r="D272" s="36">
        <v>4587</v>
      </c>
      <c r="E272" s="37">
        <f t="shared" si="45"/>
        <v>21586.446043165466</v>
      </c>
      <c r="F272" s="38">
        <f t="shared" si="46"/>
        <v>0.89202447141612284</v>
      </c>
      <c r="G272" s="39">
        <f t="shared" si="47"/>
        <v>1567.7650085481764</v>
      </c>
      <c r="H272" s="39">
        <f t="shared" si="48"/>
        <v>67.551017977001166</v>
      </c>
      <c r="I272" s="37">
        <f t="shared" si="49"/>
        <v>1635.3160265251777</v>
      </c>
      <c r="J272" s="40">
        <f t="shared" si="50"/>
        <v>-290.15662932885323</v>
      </c>
      <c r="K272" s="37">
        <f t="shared" si="51"/>
        <v>1345.1593971963243</v>
      </c>
      <c r="L272" s="37">
        <f t="shared" si="52"/>
        <v>7501194.6136709899</v>
      </c>
      <c r="M272" s="37">
        <f t="shared" si="53"/>
        <v>6170246.1549395397</v>
      </c>
      <c r="N272" s="41">
        <f>'jan-aug'!M272</f>
        <v>5781591.0037532048</v>
      </c>
      <c r="O272" s="41">
        <f t="shared" si="54"/>
        <v>388655.1511863349</v>
      </c>
    </row>
    <row r="273" spans="1:15" s="34" customFormat="1" x14ac:dyDescent="0.2">
      <c r="A273" s="33">
        <v>1526</v>
      </c>
      <c r="B273" s="34" t="s">
        <v>345</v>
      </c>
      <c r="C273" s="36">
        <v>17450199</v>
      </c>
      <c r="D273" s="36">
        <v>972</v>
      </c>
      <c r="E273" s="37">
        <f t="shared" si="45"/>
        <v>17952.879629629631</v>
      </c>
      <c r="F273" s="38">
        <f t="shared" si="46"/>
        <v>0.7418733000325457</v>
      </c>
      <c r="G273" s="39">
        <f t="shared" si="47"/>
        <v>3747.904856669677</v>
      </c>
      <c r="H273" s="39">
        <f t="shared" si="48"/>
        <v>1339.2992627145431</v>
      </c>
      <c r="I273" s="37">
        <f t="shared" si="49"/>
        <v>5087.2041193842197</v>
      </c>
      <c r="J273" s="40">
        <f t="shared" si="50"/>
        <v>-290.15662932885323</v>
      </c>
      <c r="K273" s="37">
        <f t="shared" si="51"/>
        <v>4797.0474900553663</v>
      </c>
      <c r="L273" s="37">
        <f t="shared" si="52"/>
        <v>4944762.4040414616</v>
      </c>
      <c r="M273" s="37">
        <f t="shared" si="53"/>
        <v>4662730.160333816</v>
      </c>
      <c r="N273" s="41">
        <f>'jan-aug'!M273</f>
        <v>3403943.4327443023</v>
      </c>
      <c r="O273" s="41">
        <f t="shared" si="54"/>
        <v>1258786.7275895136</v>
      </c>
    </row>
    <row r="274" spans="1:15" s="34" customFormat="1" x14ac:dyDescent="0.2">
      <c r="A274" s="33">
        <v>1528</v>
      </c>
      <c r="B274" s="34" t="s">
        <v>346</v>
      </c>
      <c r="C274" s="36">
        <v>153041692</v>
      </c>
      <c r="D274" s="36">
        <v>7695</v>
      </c>
      <c r="E274" s="37">
        <f t="shared" si="45"/>
        <v>19888.458999350227</v>
      </c>
      <c r="F274" s="38">
        <f t="shared" si="46"/>
        <v>0.82185794228011122</v>
      </c>
      <c r="G274" s="39">
        <f t="shared" si="47"/>
        <v>2586.5572348373198</v>
      </c>
      <c r="H274" s="39">
        <f t="shared" si="48"/>
        <v>661.84648331233484</v>
      </c>
      <c r="I274" s="37">
        <f t="shared" si="49"/>
        <v>3248.4037181496547</v>
      </c>
      <c r="J274" s="40">
        <f t="shared" si="50"/>
        <v>-290.15662932885323</v>
      </c>
      <c r="K274" s="37">
        <f t="shared" si="51"/>
        <v>2958.2470888208013</v>
      </c>
      <c r="L274" s="37">
        <f t="shared" si="52"/>
        <v>24996466.611161593</v>
      </c>
      <c r="M274" s="37">
        <f t="shared" si="53"/>
        <v>22763711.348476067</v>
      </c>
      <c r="N274" s="41">
        <f>'jan-aug'!M274</f>
        <v>14066741.063392397</v>
      </c>
      <c r="O274" s="41">
        <f t="shared" si="54"/>
        <v>8696970.2850836702</v>
      </c>
    </row>
    <row r="275" spans="1:15" s="34" customFormat="1" x14ac:dyDescent="0.2">
      <c r="A275" s="33">
        <v>1529</v>
      </c>
      <c r="B275" s="34" t="s">
        <v>347</v>
      </c>
      <c r="C275" s="36">
        <v>93339934</v>
      </c>
      <c r="D275" s="36">
        <v>4680</v>
      </c>
      <c r="E275" s="37">
        <f t="shared" si="45"/>
        <v>19944.430341880343</v>
      </c>
      <c r="F275" s="38">
        <f t="shared" si="46"/>
        <v>0.82417086619241431</v>
      </c>
      <c r="G275" s="39">
        <f t="shared" si="47"/>
        <v>2552.9744293192502</v>
      </c>
      <c r="H275" s="39">
        <f t="shared" si="48"/>
        <v>642.2565134267943</v>
      </c>
      <c r="I275" s="37">
        <f t="shared" si="49"/>
        <v>3195.2309427460445</v>
      </c>
      <c r="J275" s="40">
        <f t="shared" si="50"/>
        <v>-290.15662932885323</v>
      </c>
      <c r="K275" s="37">
        <f t="shared" si="51"/>
        <v>2905.0743134171912</v>
      </c>
      <c r="L275" s="37">
        <f t="shared" si="52"/>
        <v>14953680.812051488</v>
      </c>
      <c r="M275" s="37">
        <f t="shared" si="53"/>
        <v>13595747.786792455</v>
      </c>
      <c r="N275" s="41">
        <f>'jan-aug'!M275</f>
        <v>10062790.328028124</v>
      </c>
      <c r="O275" s="41">
        <f t="shared" si="54"/>
        <v>3532957.4587643314</v>
      </c>
    </row>
    <row r="276" spans="1:15" s="34" customFormat="1" x14ac:dyDescent="0.2">
      <c r="A276" s="33">
        <v>1531</v>
      </c>
      <c r="B276" s="34" t="s">
        <v>348</v>
      </c>
      <c r="C276" s="36">
        <v>180036761</v>
      </c>
      <c r="D276" s="36">
        <v>9131</v>
      </c>
      <c r="E276" s="37">
        <f t="shared" si="45"/>
        <v>19717.091337202935</v>
      </c>
      <c r="F276" s="38">
        <f t="shared" si="46"/>
        <v>0.81477645476062421</v>
      </c>
      <c r="G276" s="39">
        <f t="shared" si="47"/>
        <v>2689.3778321256946</v>
      </c>
      <c r="H276" s="39">
        <f t="shared" si="48"/>
        <v>721.82516506388686</v>
      </c>
      <c r="I276" s="37">
        <f t="shared" si="49"/>
        <v>3411.2029971895813</v>
      </c>
      <c r="J276" s="40">
        <f t="shared" si="50"/>
        <v>-290.15662932885323</v>
      </c>
      <c r="K276" s="37">
        <f t="shared" si="51"/>
        <v>3121.046367860728</v>
      </c>
      <c r="L276" s="37">
        <f t="shared" si="52"/>
        <v>31147694.567338068</v>
      </c>
      <c r="M276" s="37">
        <f t="shared" si="53"/>
        <v>28498274.384936307</v>
      </c>
      <c r="N276" s="41">
        <f>'jan-aug'!M276</f>
        <v>20330946.840368554</v>
      </c>
      <c r="O276" s="41">
        <f t="shared" si="54"/>
        <v>8167327.5445677526</v>
      </c>
    </row>
    <row r="277" spans="1:15" s="34" customFormat="1" x14ac:dyDescent="0.2">
      <c r="A277" s="33">
        <v>1532</v>
      </c>
      <c r="B277" s="34" t="s">
        <v>349</v>
      </c>
      <c r="C277" s="36">
        <v>177454231</v>
      </c>
      <c r="D277" s="36">
        <v>8292</v>
      </c>
      <c r="E277" s="37">
        <f t="shared" si="45"/>
        <v>21400.654968644478</v>
      </c>
      <c r="F277" s="38">
        <f t="shared" si="46"/>
        <v>0.88434696004106772</v>
      </c>
      <c r="G277" s="39">
        <f t="shared" si="47"/>
        <v>1679.2396532607693</v>
      </c>
      <c r="H277" s="39">
        <f t="shared" si="48"/>
        <v>132.57789405934707</v>
      </c>
      <c r="I277" s="37">
        <f t="shared" si="49"/>
        <v>1811.8175473201163</v>
      </c>
      <c r="J277" s="40">
        <f t="shared" si="50"/>
        <v>-290.15662932885323</v>
      </c>
      <c r="K277" s="37">
        <f t="shared" si="51"/>
        <v>1521.660917991263</v>
      </c>
      <c r="L277" s="37">
        <f t="shared" si="52"/>
        <v>15023591.102378404</v>
      </c>
      <c r="M277" s="37">
        <f t="shared" si="53"/>
        <v>12617612.331983553</v>
      </c>
      <c r="N277" s="41">
        <f>'jan-aug'!M277</f>
        <v>7667877.6176088089</v>
      </c>
      <c r="O277" s="41">
        <f t="shared" si="54"/>
        <v>4949734.7143747443</v>
      </c>
    </row>
    <row r="278" spans="1:15" s="34" customFormat="1" x14ac:dyDescent="0.2">
      <c r="A278" s="33">
        <v>1534</v>
      </c>
      <c r="B278" s="34" t="s">
        <v>350</v>
      </c>
      <c r="C278" s="36">
        <v>201183827</v>
      </c>
      <c r="D278" s="36">
        <v>9345</v>
      </c>
      <c r="E278" s="37">
        <f t="shared" si="45"/>
        <v>21528.499411449975</v>
      </c>
      <c r="F278" s="38">
        <f t="shared" si="46"/>
        <v>0.88962992191858192</v>
      </c>
      <c r="G278" s="39">
        <f t="shared" si="47"/>
        <v>1602.532987577471</v>
      </c>
      <c r="H278" s="39">
        <f t="shared" si="48"/>
        <v>87.832339077423057</v>
      </c>
      <c r="I278" s="37">
        <f t="shared" si="49"/>
        <v>1690.365326654894</v>
      </c>
      <c r="J278" s="40">
        <f t="shared" si="50"/>
        <v>-290.15662932885323</v>
      </c>
      <c r="K278" s="37">
        <f t="shared" si="51"/>
        <v>1400.2086973260407</v>
      </c>
      <c r="L278" s="37">
        <f t="shared" si="52"/>
        <v>15796463.977589985</v>
      </c>
      <c r="M278" s="37">
        <f t="shared" si="53"/>
        <v>13084950.27651185</v>
      </c>
      <c r="N278" s="41">
        <f>'jan-aug'!M278</f>
        <v>7057694.1521307342</v>
      </c>
      <c r="O278" s="41">
        <f t="shared" si="54"/>
        <v>6027256.1243811157</v>
      </c>
    </row>
    <row r="279" spans="1:15" s="34" customFormat="1" x14ac:dyDescent="0.2">
      <c r="A279" s="33">
        <v>1535</v>
      </c>
      <c r="B279" s="34" t="s">
        <v>351</v>
      </c>
      <c r="C279" s="36">
        <v>137841853</v>
      </c>
      <c r="D279" s="36">
        <v>6559</v>
      </c>
      <c r="E279" s="37">
        <f t="shared" si="45"/>
        <v>21015.681201402655</v>
      </c>
      <c r="F279" s="38">
        <f t="shared" si="46"/>
        <v>0.86843855063702469</v>
      </c>
      <c r="G279" s="39">
        <f t="shared" si="47"/>
        <v>1910.2239136058633</v>
      </c>
      <c r="H279" s="39">
        <f t="shared" si="48"/>
        <v>267.3187125939852</v>
      </c>
      <c r="I279" s="37">
        <f t="shared" si="49"/>
        <v>2177.5426261998487</v>
      </c>
      <c r="J279" s="40">
        <f t="shared" si="50"/>
        <v>-290.15662932885323</v>
      </c>
      <c r="K279" s="37">
        <f t="shared" si="51"/>
        <v>1887.3859968709953</v>
      </c>
      <c r="L279" s="37">
        <f t="shared" si="52"/>
        <v>14282502.085244806</v>
      </c>
      <c r="M279" s="37">
        <f t="shared" si="53"/>
        <v>12379364.753476858</v>
      </c>
      <c r="N279" s="41">
        <f>'jan-aug'!M279</f>
        <v>9591827.4792385641</v>
      </c>
      <c r="O279" s="41">
        <f t="shared" si="54"/>
        <v>2787537.274238294</v>
      </c>
    </row>
    <row r="280" spans="1:15" s="34" customFormat="1" x14ac:dyDescent="0.2">
      <c r="A280" s="33">
        <v>1539</v>
      </c>
      <c r="B280" s="34" t="s">
        <v>352</v>
      </c>
      <c r="C280" s="36">
        <v>157832421</v>
      </c>
      <c r="D280" s="36">
        <v>7507</v>
      </c>
      <c r="E280" s="37">
        <f t="shared" si="45"/>
        <v>21024.69974690289</v>
      </c>
      <c r="F280" s="38">
        <f t="shared" si="46"/>
        <v>0.86881122723541904</v>
      </c>
      <c r="G280" s="39">
        <f t="shared" si="47"/>
        <v>1904.8127863057218</v>
      </c>
      <c r="H280" s="39">
        <f t="shared" si="48"/>
        <v>264.16222166890276</v>
      </c>
      <c r="I280" s="37">
        <f t="shared" si="49"/>
        <v>2168.9750079746245</v>
      </c>
      <c r="J280" s="40">
        <f t="shared" si="50"/>
        <v>-290.15662932885323</v>
      </c>
      <c r="K280" s="37">
        <f t="shared" si="51"/>
        <v>1878.8183786457712</v>
      </c>
      <c r="L280" s="37">
        <f t="shared" si="52"/>
        <v>16282495.384865506</v>
      </c>
      <c r="M280" s="37">
        <f t="shared" si="53"/>
        <v>14104289.568493804</v>
      </c>
      <c r="N280" s="41">
        <f>'jan-aug'!M280</f>
        <v>11470531.360557079</v>
      </c>
      <c r="O280" s="41">
        <f t="shared" si="54"/>
        <v>2633758.2079367246</v>
      </c>
    </row>
    <row r="281" spans="1:15" s="34" customFormat="1" x14ac:dyDescent="0.2">
      <c r="A281" s="33">
        <v>1543</v>
      </c>
      <c r="B281" s="34" t="s">
        <v>353</v>
      </c>
      <c r="C281" s="36">
        <v>64292458</v>
      </c>
      <c r="D281" s="36">
        <v>2946</v>
      </c>
      <c r="E281" s="37">
        <f t="shared" si="45"/>
        <v>21823.644942294635</v>
      </c>
      <c r="F281" s="38">
        <f t="shared" si="46"/>
        <v>0.90182632681154473</v>
      </c>
      <c r="G281" s="39">
        <f t="shared" si="47"/>
        <v>1425.445669070675</v>
      </c>
      <c r="H281" s="39">
        <f t="shared" si="48"/>
        <v>0</v>
      </c>
      <c r="I281" s="37">
        <f t="shared" si="49"/>
        <v>1425.445669070675</v>
      </c>
      <c r="J281" s="40">
        <f t="shared" si="50"/>
        <v>-290.15662932885323</v>
      </c>
      <c r="K281" s="37">
        <f t="shared" si="51"/>
        <v>1135.2890397418219</v>
      </c>
      <c r="L281" s="37">
        <f t="shared" si="52"/>
        <v>4199362.9410822084</v>
      </c>
      <c r="M281" s="37">
        <f t="shared" si="53"/>
        <v>3344561.5110794073</v>
      </c>
      <c r="N281" s="41">
        <f>'jan-aug'!M281</f>
        <v>1326300.8995802174</v>
      </c>
      <c r="O281" s="41">
        <f t="shared" si="54"/>
        <v>2018260.6114991899</v>
      </c>
    </row>
    <row r="282" spans="1:15" s="34" customFormat="1" x14ac:dyDescent="0.2">
      <c r="A282" s="33">
        <v>1545</v>
      </c>
      <c r="B282" s="34" t="s">
        <v>354</v>
      </c>
      <c r="C282" s="36">
        <v>43248847</v>
      </c>
      <c r="D282" s="36">
        <v>2049</v>
      </c>
      <c r="E282" s="37">
        <f t="shared" si="45"/>
        <v>21107.29477794046</v>
      </c>
      <c r="F282" s="38">
        <f t="shared" si="46"/>
        <v>0.87222433140066968</v>
      </c>
      <c r="G282" s="39">
        <f t="shared" si="47"/>
        <v>1855.2557676831798</v>
      </c>
      <c r="H282" s="39">
        <f t="shared" si="48"/>
        <v>235.25396080575317</v>
      </c>
      <c r="I282" s="37">
        <f t="shared" si="49"/>
        <v>2090.509728488933</v>
      </c>
      <c r="J282" s="40">
        <f t="shared" si="50"/>
        <v>-290.15662932885323</v>
      </c>
      <c r="K282" s="37">
        <f t="shared" si="51"/>
        <v>1800.3530991600796</v>
      </c>
      <c r="L282" s="37">
        <f t="shared" si="52"/>
        <v>4283454.4336738233</v>
      </c>
      <c r="M282" s="37">
        <f t="shared" si="53"/>
        <v>3688923.500179003</v>
      </c>
      <c r="N282" s="41">
        <f>'jan-aug'!M282</f>
        <v>2978447.5654764161</v>
      </c>
      <c r="O282" s="41">
        <f t="shared" si="54"/>
        <v>710475.93470258685</v>
      </c>
    </row>
    <row r="283" spans="1:15" s="34" customFormat="1" x14ac:dyDescent="0.2">
      <c r="A283" s="33">
        <v>1546</v>
      </c>
      <c r="B283" s="34" t="s">
        <v>355</v>
      </c>
      <c r="C283" s="36">
        <v>31200325</v>
      </c>
      <c r="D283" s="36">
        <v>1263</v>
      </c>
      <c r="E283" s="37">
        <f t="shared" si="45"/>
        <v>24703.345209817893</v>
      </c>
      <c r="F283" s="38">
        <f t="shared" si="46"/>
        <v>1.020825216385014</v>
      </c>
      <c r="G283" s="39">
        <f t="shared" si="47"/>
        <v>-302.37449144327985</v>
      </c>
      <c r="H283" s="39">
        <f t="shared" si="48"/>
        <v>0</v>
      </c>
      <c r="I283" s="37">
        <f t="shared" si="49"/>
        <v>-302.37449144327985</v>
      </c>
      <c r="J283" s="40">
        <f t="shared" si="50"/>
        <v>-290.15662932885323</v>
      </c>
      <c r="K283" s="37">
        <f t="shared" si="51"/>
        <v>-592.53112077213314</v>
      </c>
      <c r="L283" s="37">
        <f t="shared" si="52"/>
        <v>-381898.98269286245</v>
      </c>
      <c r="M283" s="37">
        <f t="shared" si="53"/>
        <v>-748366.80553520413</v>
      </c>
      <c r="N283" s="41">
        <f>'jan-aug'!M283</f>
        <v>-468141.75812294299</v>
      </c>
      <c r="O283" s="41">
        <f t="shared" si="54"/>
        <v>-280225.04741226113</v>
      </c>
    </row>
    <row r="284" spans="1:15" s="34" customFormat="1" x14ac:dyDescent="0.2">
      <c r="A284" s="33">
        <v>1547</v>
      </c>
      <c r="B284" s="34" t="s">
        <v>356</v>
      </c>
      <c r="C284" s="36">
        <v>78835891</v>
      </c>
      <c r="D284" s="36">
        <v>3557</v>
      </c>
      <c r="E284" s="37">
        <f t="shared" si="45"/>
        <v>22163.590385156029</v>
      </c>
      <c r="F284" s="38">
        <f t="shared" si="46"/>
        <v>0.91587401457693129</v>
      </c>
      <c r="G284" s="39">
        <f t="shared" si="47"/>
        <v>1221.4784033538388</v>
      </c>
      <c r="H284" s="39">
        <f t="shared" si="48"/>
        <v>0</v>
      </c>
      <c r="I284" s="37">
        <f t="shared" si="49"/>
        <v>1221.4784033538388</v>
      </c>
      <c r="J284" s="40">
        <f t="shared" si="50"/>
        <v>-290.15662932885323</v>
      </c>
      <c r="K284" s="37">
        <f t="shared" si="51"/>
        <v>931.32177402498553</v>
      </c>
      <c r="L284" s="37">
        <f t="shared" si="52"/>
        <v>4344798.6807296043</v>
      </c>
      <c r="M284" s="37">
        <f t="shared" si="53"/>
        <v>3312711.5502068736</v>
      </c>
      <c r="N284" s="41">
        <f>'jan-aug'!M284</f>
        <v>2106253.6254605637</v>
      </c>
      <c r="O284" s="41">
        <f t="shared" si="54"/>
        <v>1206457.9247463099</v>
      </c>
    </row>
    <row r="285" spans="1:15" s="34" customFormat="1" x14ac:dyDescent="0.2">
      <c r="A285" s="33">
        <v>1548</v>
      </c>
      <c r="B285" s="34" t="s">
        <v>357</v>
      </c>
      <c r="C285" s="36">
        <v>198019807</v>
      </c>
      <c r="D285" s="36">
        <v>9775</v>
      </c>
      <c r="E285" s="37">
        <f t="shared" si="45"/>
        <v>20257.780767263426</v>
      </c>
      <c r="F285" s="38">
        <f t="shared" si="46"/>
        <v>0.83711955848809949</v>
      </c>
      <c r="G285" s="39">
        <f t="shared" si="47"/>
        <v>2364.9641740894003</v>
      </c>
      <c r="H285" s="39">
        <f t="shared" si="48"/>
        <v>532.58386454271511</v>
      </c>
      <c r="I285" s="37">
        <f t="shared" si="49"/>
        <v>2897.5480386321155</v>
      </c>
      <c r="J285" s="40">
        <f t="shared" si="50"/>
        <v>-290.15662932885323</v>
      </c>
      <c r="K285" s="37">
        <f t="shared" si="51"/>
        <v>2607.3914093032622</v>
      </c>
      <c r="L285" s="37">
        <f t="shared" si="52"/>
        <v>28323532.077628929</v>
      </c>
      <c r="M285" s="37">
        <f t="shared" si="53"/>
        <v>25487251.025939386</v>
      </c>
      <c r="N285" s="41">
        <f>'jan-aug'!M285</f>
        <v>19510506.270293783</v>
      </c>
      <c r="O285" s="41">
        <f t="shared" si="54"/>
        <v>5976744.7556456029</v>
      </c>
    </row>
    <row r="286" spans="1:15" s="34" customFormat="1" x14ac:dyDescent="0.2">
      <c r="A286" s="33">
        <v>1551</v>
      </c>
      <c r="B286" s="34" t="s">
        <v>358</v>
      </c>
      <c r="C286" s="36">
        <v>68751633</v>
      </c>
      <c r="D286" s="36">
        <v>3440</v>
      </c>
      <c r="E286" s="37">
        <f t="shared" si="45"/>
        <v>19985.939825581394</v>
      </c>
      <c r="F286" s="38">
        <f t="shared" si="46"/>
        <v>0.82588617751245019</v>
      </c>
      <c r="G286" s="39">
        <f t="shared" si="47"/>
        <v>2528.0687390986195</v>
      </c>
      <c r="H286" s="39">
        <f t="shared" si="48"/>
        <v>627.72819413142633</v>
      </c>
      <c r="I286" s="37">
        <f t="shared" si="49"/>
        <v>3155.7969332300459</v>
      </c>
      <c r="J286" s="40">
        <f t="shared" si="50"/>
        <v>-290.15662932885323</v>
      </c>
      <c r="K286" s="37">
        <f t="shared" si="51"/>
        <v>2865.6403039011925</v>
      </c>
      <c r="L286" s="37">
        <f t="shared" si="52"/>
        <v>10855941.450311357</v>
      </c>
      <c r="M286" s="37">
        <f t="shared" si="53"/>
        <v>9857802.6454201024</v>
      </c>
      <c r="N286" s="41">
        <f>'jan-aug'!M286</f>
        <v>7409295.8710292187</v>
      </c>
      <c r="O286" s="41">
        <f t="shared" si="54"/>
        <v>2448506.7743908837</v>
      </c>
    </row>
    <row r="287" spans="1:15" s="34" customFormat="1" x14ac:dyDescent="0.2">
      <c r="A287" s="33">
        <v>1554</v>
      </c>
      <c r="B287" s="34" t="s">
        <v>359</v>
      </c>
      <c r="C287" s="36">
        <v>124345034</v>
      </c>
      <c r="D287" s="36">
        <v>5859</v>
      </c>
      <c r="E287" s="37">
        <f t="shared" si="45"/>
        <v>21222.910735620411</v>
      </c>
      <c r="F287" s="38">
        <f t="shared" si="46"/>
        <v>0.87700197119049417</v>
      </c>
      <c r="G287" s="39">
        <f t="shared" si="47"/>
        <v>1785.8861930752093</v>
      </c>
      <c r="H287" s="39">
        <f t="shared" si="48"/>
        <v>194.78837561777036</v>
      </c>
      <c r="I287" s="37">
        <f t="shared" si="49"/>
        <v>1980.6745686929796</v>
      </c>
      <c r="J287" s="40">
        <f t="shared" si="50"/>
        <v>-290.15662932885323</v>
      </c>
      <c r="K287" s="37">
        <f t="shared" si="51"/>
        <v>1690.5179393641265</v>
      </c>
      <c r="L287" s="37">
        <f t="shared" si="52"/>
        <v>11604772.297972167</v>
      </c>
      <c r="M287" s="37">
        <f t="shared" si="53"/>
        <v>9904744.6067344174</v>
      </c>
      <c r="N287" s="41">
        <f>'jan-aug'!M287</f>
        <v>5823293.9293198241</v>
      </c>
      <c r="O287" s="41">
        <f t="shared" si="54"/>
        <v>4081450.6774145933</v>
      </c>
    </row>
    <row r="288" spans="1:15" s="34" customFormat="1" x14ac:dyDescent="0.2">
      <c r="A288" s="33">
        <v>1557</v>
      </c>
      <c r="B288" s="34" t="s">
        <v>360</v>
      </c>
      <c r="C288" s="36">
        <v>50025646</v>
      </c>
      <c r="D288" s="36">
        <v>2623</v>
      </c>
      <c r="E288" s="37">
        <f t="shared" si="45"/>
        <v>19071.919939001145</v>
      </c>
      <c r="F288" s="38">
        <f t="shared" si="46"/>
        <v>0.7881158050963426</v>
      </c>
      <c r="G288" s="39">
        <f t="shared" si="47"/>
        <v>3076.4806710467687</v>
      </c>
      <c r="H288" s="39">
        <f t="shared" si="48"/>
        <v>947.63515443451331</v>
      </c>
      <c r="I288" s="37">
        <f t="shared" si="49"/>
        <v>4024.1158254812822</v>
      </c>
      <c r="J288" s="40">
        <f t="shared" si="50"/>
        <v>-290.15662932885323</v>
      </c>
      <c r="K288" s="37">
        <f t="shared" si="51"/>
        <v>3733.9591961524288</v>
      </c>
      <c r="L288" s="37">
        <f t="shared" si="52"/>
        <v>10555255.810237404</v>
      </c>
      <c r="M288" s="37">
        <f t="shared" si="53"/>
        <v>9794174.9715078212</v>
      </c>
      <c r="N288" s="41">
        <f>'jan-aug'!M288</f>
        <v>7418992.1954097794</v>
      </c>
      <c r="O288" s="41">
        <f t="shared" si="54"/>
        <v>2375182.7760980418</v>
      </c>
    </row>
    <row r="289" spans="1:15" s="34" customFormat="1" x14ac:dyDescent="0.2">
      <c r="A289" s="33">
        <v>1560</v>
      </c>
      <c r="B289" s="34" t="s">
        <v>361</v>
      </c>
      <c r="C289" s="36">
        <v>56048979</v>
      </c>
      <c r="D289" s="36">
        <v>3078</v>
      </c>
      <c r="E289" s="37">
        <f t="shared" si="45"/>
        <v>18209.544834307992</v>
      </c>
      <c r="F289" s="38">
        <f t="shared" si="46"/>
        <v>0.75247956857143805</v>
      </c>
      <c r="G289" s="39">
        <f t="shared" si="47"/>
        <v>3593.9057338626612</v>
      </c>
      <c r="H289" s="39">
        <f t="shared" si="48"/>
        <v>1249.4664410771172</v>
      </c>
      <c r="I289" s="37">
        <f t="shared" si="49"/>
        <v>4843.3721749397782</v>
      </c>
      <c r="J289" s="40">
        <f t="shared" si="50"/>
        <v>-290.15662932885323</v>
      </c>
      <c r="K289" s="37">
        <f t="shared" si="51"/>
        <v>4553.2155456109249</v>
      </c>
      <c r="L289" s="37">
        <f t="shared" si="52"/>
        <v>14907899.554464638</v>
      </c>
      <c r="M289" s="37">
        <f t="shared" si="53"/>
        <v>14014797.449390426</v>
      </c>
      <c r="N289" s="41">
        <f>'jan-aug'!M289</f>
        <v>11023993.745356958</v>
      </c>
      <c r="O289" s="41">
        <f t="shared" si="54"/>
        <v>2990803.7040334679</v>
      </c>
    </row>
    <row r="290" spans="1:15" s="34" customFormat="1" x14ac:dyDescent="0.2">
      <c r="A290" s="33">
        <v>1563</v>
      </c>
      <c r="B290" s="34" t="s">
        <v>362</v>
      </c>
      <c r="C290" s="36">
        <v>163100809</v>
      </c>
      <c r="D290" s="36">
        <v>7119</v>
      </c>
      <c r="E290" s="37">
        <f t="shared" si="45"/>
        <v>22910.634780165754</v>
      </c>
      <c r="F290" s="38">
        <f t="shared" si="46"/>
        <v>0.9467443987175348</v>
      </c>
      <c r="G290" s="39">
        <f t="shared" si="47"/>
        <v>773.25176634800368</v>
      </c>
      <c r="H290" s="39">
        <f t="shared" si="48"/>
        <v>0</v>
      </c>
      <c r="I290" s="37">
        <f t="shared" si="49"/>
        <v>773.25176634800368</v>
      </c>
      <c r="J290" s="40">
        <f t="shared" si="50"/>
        <v>-290.15662932885323</v>
      </c>
      <c r="K290" s="37">
        <f t="shared" si="51"/>
        <v>483.09513701915046</v>
      </c>
      <c r="L290" s="37">
        <f t="shared" si="52"/>
        <v>5504779.3246314386</v>
      </c>
      <c r="M290" s="37">
        <f t="shared" si="53"/>
        <v>3439154.2804393321</v>
      </c>
      <c r="N290" s="41">
        <f>'jan-aug'!M290</f>
        <v>1700963.308252397</v>
      </c>
      <c r="O290" s="41">
        <f t="shared" si="54"/>
        <v>1738190.9721869351</v>
      </c>
    </row>
    <row r="291" spans="1:15" s="34" customFormat="1" x14ac:dyDescent="0.2">
      <c r="A291" s="33">
        <v>1566</v>
      </c>
      <c r="B291" s="34" t="s">
        <v>363</v>
      </c>
      <c r="C291" s="36">
        <v>119699461</v>
      </c>
      <c r="D291" s="36">
        <v>5978</v>
      </c>
      <c r="E291" s="37">
        <f t="shared" si="45"/>
        <v>20023.329039812645</v>
      </c>
      <c r="F291" s="38">
        <f t="shared" si="46"/>
        <v>0.82743122545571068</v>
      </c>
      <c r="G291" s="39">
        <f t="shared" si="47"/>
        <v>2505.6352105598694</v>
      </c>
      <c r="H291" s="39">
        <f t="shared" si="48"/>
        <v>614.64196915048865</v>
      </c>
      <c r="I291" s="37">
        <f t="shared" si="49"/>
        <v>3120.2771797103578</v>
      </c>
      <c r="J291" s="40">
        <f t="shared" si="50"/>
        <v>-290.15662932885323</v>
      </c>
      <c r="K291" s="37">
        <f t="shared" si="51"/>
        <v>2830.1205503815045</v>
      </c>
      <c r="L291" s="37">
        <f t="shared" si="52"/>
        <v>18653016.980308518</v>
      </c>
      <c r="M291" s="37">
        <f t="shared" si="53"/>
        <v>16918460.650180634</v>
      </c>
      <c r="N291" s="41">
        <f>'jan-aug'!M291</f>
        <v>13044169.859306008</v>
      </c>
      <c r="O291" s="41">
        <f t="shared" si="54"/>
        <v>3874290.7908746265</v>
      </c>
    </row>
    <row r="292" spans="1:15" s="34" customFormat="1" x14ac:dyDescent="0.2">
      <c r="A292" s="33">
        <v>1567</v>
      </c>
      <c r="B292" s="34" t="s">
        <v>364</v>
      </c>
      <c r="C292" s="36">
        <v>38437731</v>
      </c>
      <c r="D292" s="36">
        <v>2039</v>
      </c>
      <c r="E292" s="37">
        <f t="shared" si="45"/>
        <v>18851.265816576753</v>
      </c>
      <c r="F292" s="38">
        <f t="shared" si="46"/>
        <v>0.77899763545749534</v>
      </c>
      <c r="G292" s="39">
        <f t="shared" si="47"/>
        <v>3208.8731445014041</v>
      </c>
      <c r="H292" s="39">
        <f t="shared" si="48"/>
        <v>1024.8640972830506</v>
      </c>
      <c r="I292" s="37">
        <f t="shared" si="49"/>
        <v>4233.7372417844545</v>
      </c>
      <c r="J292" s="40">
        <f t="shared" si="50"/>
        <v>-290.15662932885323</v>
      </c>
      <c r="K292" s="37">
        <f t="shared" si="51"/>
        <v>3943.5806124556011</v>
      </c>
      <c r="L292" s="37">
        <f t="shared" si="52"/>
        <v>8632590.235998502</v>
      </c>
      <c r="M292" s="37">
        <f t="shared" si="53"/>
        <v>8040960.8687969707</v>
      </c>
      <c r="N292" s="41">
        <f>'jan-aug'!M292</f>
        <v>5808756.3940490074</v>
      </c>
      <c r="O292" s="41">
        <f t="shared" si="54"/>
        <v>2232204.4747479632</v>
      </c>
    </row>
    <row r="293" spans="1:15" s="34" customFormat="1" x14ac:dyDescent="0.2">
      <c r="A293" s="33">
        <v>1571</v>
      </c>
      <c r="B293" s="34" t="s">
        <v>365</v>
      </c>
      <c r="C293" s="36">
        <v>29431265</v>
      </c>
      <c r="D293" s="36">
        <v>1571</v>
      </c>
      <c r="E293" s="37">
        <f t="shared" si="45"/>
        <v>18734.096117122852</v>
      </c>
      <c r="F293" s="38">
        <f t="shared" si="46"/>
        <v>0.77415578983768596</v>
      </c>
      <c r="G293" s="39">
        <f t="shared" si="47"/>
        <v>3279.1749641737447</v>
      </c>
      <c r="H293" s="39">
        <f t="shared" si="48"/>
        <v>1065.8734920919162</v>
      </c>
      <c r="I293" s="37">
        <f t="shared" si="49"/>
        <v>4345.0484562656611</v>
      </c>
      <c r="J293" s="40">
        <f t="shared" si="50"/>
        <v>-290.15662932885323</v>
      </c>
      <c r="K293" s="37">
        <f t="shared" si="51"/>
        <v>4054.8918269368078</v>
      </c>
      <c r="L293" s="37">
        <f t="shared" si="52"/>
        <v>6826071.1247933535</v>
      </c>
      <c r="M293" s="37">
        <f t="shared" si="53"/>
        <v>6370235.0601177253</v>
      </c>
      <c r="N293" s="41">
        <f>'jan-aug'!M293</f>
        <v>5131745.8412461942</v>
      </c>
      <c r="O293" s="41">
        <f t="shared" si="54"/>
        <v>1238489.2188715311</v>
      </c>
    </row>
    <row r="294" spans="1:15" s="34" customFormat="1" x14ac:dyDescent="0.2">
      <c r="A294" s="33">
        <v>1573</v>
      </c>
      <c r="B294" s="34" t="s">
        <v>366</v>
      </c>
      <c r="C294" s="36">
        <v>43052369</v>
      </c>
      <c r="D294" s="36">
        <v>2172</v>
      </c>
      <c r="E294" s="37">
        <f t="shared" si="45"/>
        <v>19821.532688766114</v>
      </c>
      <c r="F294" s="38">
        <f t="shared" si="46"/>
        <v>0.81909232228396889</v>
      </c>
      <c r="G294" s="39">
        <f t="shared" si="47"/>
        <v>2626.7130211877875</v>
      </c>
      <c r="H294" s="39">
        <f t="shared" si="48"/>
        <v>685.27069201677432</v>
      </c>
      <c r="I294" s="37">
        <f t="shared" si="49"/>
        <v>3311.9837132045618</v>
      </c>
      <c r="J294" s="40">
        <f t="shared" si="50"/>
        <v>-290.15662932885323</v>
      </c>
      <c r="K294" s="37">
        <f t="shared" si="51"/>
        <v>3021.8270838757085</v>
      </c>
      <c r="L294" s="37">
        <f t="shared" si="52"/>
        <v>7193628.6250803079</v>
      </c>
      <c r="M294" s="37">
        <f t="shared" si="53"/>
        <v>6563408.4261780391</v>
      </c>
      <c r="N294" s="41">
        <f>'jan-aug'!M294</f>
        <v>4856798.2540335655</v>
      </c>
      <c r="O294" s="41">
        <f t="shared" si="54"/>
        <v>1706610.1721444735</v>
      </c>
    </row>
    <row r="295" spans="1:15" s="34" customFormat="1" x14ac:dyDescent="0.2">
      <c r="A295" s="33">
        <v>1576</v>
      </c>
      <c r="B295" s="34" t="s">
        <v>367</v>
      </c>
      <c r="C295" s="36">
        <v>72915197</v>
      </c>
      <c r="D295" s="36">
        <v>3593</v>
      </c>
      <c r="E295" s="37">
        <f t="shared" si="45"/>
        <v>20293.681324798217</v>
      </c>
      <c r="F295" s="38">
        <f t="shared" si="46"/>
        <v>0.8386030901354341</v>
      </c>
      <c r="G295" s="39">
        <f t="shared" si="47"/>
        <v>2343.4238395685256</v>
      </c>
      <c r="H295" s="39">
        <f t="shared" si="48"/>
        <v>520.01866940553828</v>
      </c>
      <c r="I295" s="37">
        <f t="shared" si="49"/>
        <v>2863.4425089740639</v>
      </c>
      <c r="J295" s="40">
        <f t="shared" si="50"/>
        <v>-290.15662932885323</v>
      </c>
      <c r="K295" s="37">
        <f t="shared" si="51"/>
        <v>2573.2858796452106</v>
      </c>
      <c r="L295" s="37">
        <f t="shared" si="52"/>
        <v>10288348.934743812</v>
      </c>
      <c r="M295" s="37">
        <f t="shared" si="53"/>
        <v>9245816.1655652411</v>
      </c>
      <c r="N295" s="41">
        <f>'jan-aug'!M295</f>
        <v>7509138.8738686023</v>
      </c>
      <c r="O295" s="41">
        <f t="shared" si="54"/>
        <v>1736677.2916966388</v>
      </c>
    </row>
    <row r="296" spans="1:15" s="34" customFormat="1" x14ac:dyDescent="0.2">
      <c r="A296" s="33">
        <v>1804</v>
      </c>
      <c r="B296" s="34" t="s">
        <v>368</v>
      </c>
      <c r="C296" s="36">
        <v>1190307273</v>
      </c>
      <c r="D296" s="36">
        <v>51558</v>
      </c>
      <c r="E296" s="37">
        <f t="shared" si="45"/>
        <v>23086.76195740719</v>
      </c>
      <c r="F296" s="38">
        <f t="shared" si="46"/>
        <v>0.95402256539057773</v>
      </c>
      <c r="G296" s="39">
        <f t="shared" si="47"/>
        <v>667.57546000314176</v>
      </c>
      <c r="H296" s="39">
        <f t="shared" si="48"/>
        <v>0</v>
      </c>
      <c r="I296" s="37">
        <f t="shared" si="49"/>
        <v>667.57546000314176</v>
      </c>
      <c r="J296" s="40">
        <f t="shared" si="50"/>
        <v>-290.15662932885323</v>
      </c>
      <c r="K296" s="37">
        <f t="shared" si="51"/>
        <v>377.41883067428853</v>
      </c>
      <c r="L296" s="37">
        <f t="shared" si="52"/>
        <v>34418855.566841982</v>
      </c>
      <c r="M296" s="37">
        <f t="shared" si="53"/>
        <v>19458960.071904968</v>
      </c>
      <c r="N296" s="41">
        <f>'jan-aug'!M296</f>
        <v>16883711.337052558</v>
      </c>
      <c r="O296" s="41">
        <f t="shared" si="54"/>
        <v>2575248.7348524109</v>
      </c>
    </row>
    <row r="297" spans="1:15" s="34" customFormat="1" x14ac:dyDescent="0.2">
      <c r="A297" s="33">
        <v>1805</v>
      </c>
      <c r="B297" s="34" t="s">
        <v>369</v>
      </c>
      <c r="C297" s="36">
        <v>413575113</v>
      </c>
      <c r="D297" s="36">
        <v>18638</v>
      </c>
      <c r="E297" s="37">
        <f t="shared" si="45"/>
        <v>22189.886951389635</v>
      </c>
      <c r="F297" s="38">
        <f t="shared" si="46"/>
        <v>0.91696067703853734</v>
      </c>
      <c r="G297" s="39">
        <f t="shared" si="47"/>
        <v>1205.7004636136749</v>
      </c>
      <c r="H297" s="39">
        <f t="shared" si="48"/>
        <v>0</v>
      </c>
      <c r="I297" s="37">
        <f t="shared" si="49"/>
        <v>1205.7004636136749</v>
      </c>
      <c r="J297" s="40">
        <f t="shared" si="50"/>
        <v>-290.15662932885323</v>
      </c>
      <c r="K297" s="37">
        <f t="shared" si="51"/>
        <v>915.54383428482163</v>
      </c>
      <c r="L297" s="37">
        <f t="shared" si="52"/>
        <v>22471845.240831673</v>
      </c>
      <c r="M297" s="37">
        <f t="shared" si="53"/>
        <v>17063905.983400505</v>
      </c>
      <c r="N297" s="41">
        <f>'jan-aug'!M297</f>
        <v>11691807.068016296</v>
      </c>
      <c r="O297" s="41">
        <f t="shared" si="54"/>
        <v>5372098.9153842088</v>
      </c>
    </row>
    <row r="298" spans="1:15" s="34" customFormat="1" x14ac:dyDescent="0.2">
      <c r="A298" s="33">
        <v>1811</v>
      </c>
      <c r="B298" s="34" t="s">
        <v>370</v>
      </c>
      <c r="C298" s="36">
        <v>32102481</v>
      </c>
      <c r="D298" s="36">
        <v>1486</v>
      </c>
      <c r="E298" s="37">
        <f t="shared" si="45"/>
        <v>21603.284656796768</v>
      </c>
      <c r="F298" s="38">
        <f t="shared" si="46"/>
        <v>0.89272029950166354</v>
      </c>
      <c r="G298" s="39">
        <f t="shared" si="47"/>
        <v>1557.6618403693951</v>
      </c>
      <c r="H298" s="39">
        <f t="shared" si="48"/>
        <v>61.657503206045469</v>
      </c>
      <c r="I298" s="37">
        <f t="shared" si="49"/>
        <v>1619.3193435754406</v>
      </c>
      <c r="J298" s="40">
        <f t="shared" si="50"/>
        <v>-290.15662932885323</v>
      </c>
      <c r="K298" s="37">
        <f t="shared" si="51"/>
        <v>1329.1627142465873</v>
      </c>
      <c r="L298" s="37">
        <f t="shared" si="52"/>
        <v>2406308.5445531048</v>
      </c>
      <c r="M298" s="37">
        <f t="shared" si="53"/>
        <v>1975135.7933704287</v>
      </c>
      <c r="N298" s="41">
        <f>'jan-aug'!M298</f>
        <v>496689.75885139062</v>
      </c>
      <c r="O298" s="41">
        <f t="shared" si="54"/>
        <v>1478446.0345190382</v>
      </c>
    </row>
    <row r="299" spans="1:15" s="34" customFormat="1" x14ac:dyDescent="0.2">
      <c r="A299" s="33">
        <v>1812</v>
      </c>
      <c r="B299" s="34" t="s">
        <v>371</v>
      </c>
      <c r="C299" s="36">
        <v>33603469</v>
      </c>
      <c r="D299" s="36">
        <v>2020</v>
      </c>
      <c r="E299" s="37">
        <f t="shared" si="45"/>
        <v>16635.380693069306</v>
      </c>
      <c r="F299" s="38">
        <f t="shared" si="46"/>
        <v>0.68742981776008405</v>
      </c>
      <c r="G299" s="39">
        <f t="shared" si="47"/>
        <v>4538.4042186058723</v>
      </c>
      <c r="H299" s="39">
        <f t="shared" si="48"/>
        <v>1800.423890510657</v>
      </c>
      <c r="I299" s="37">
        <f t="shared" si="49"/>
        <v>6338.828109116529</v>
      </c>
      <c r="J299" s="40">
        <f t="shared" si="50"/>
        <v>-290.15662932885323</v>
      </c>
      <c r="K299" s="37">
        <f t="shared" si="51"/>
        <v>6048.6714797876757</v>
      </c>
      <c r="L299" s="37">
        <f t="shared" si="52"/>
        <v>12804432.780415388</v>
      </c>
      <c r="M299" s="37">
        <f t="shared" si="53"/>
        <v>12218316.389171105</v>
      </c>
      <c r="N299" s="41">
        <f>'jan-aug'!M299</f>
        <v>9886913.0283369254</v>
      </c>
      <c r="O299" s="41">
        <f t="shared" si="54"/>
        <v>2331403.3608341794</v>
      </c>
    </row>
    <row r="300" spans="1:15" s="34" customFormat="1" x14ac:dyDescent="0.2">
      <c r="A300" s="33">
        <v>1813</v>
      </c>
      <c r="B300" s="34" t="s">
        <v>372</v>
      </c>
      <c r="C300" s="36">
        <v>154145679</v>
      </c>
      <c r="D300" s="36">
        <v>7948</v>
      </c>
      <c r="E300" s="37">
        <f t="shared" si="45"/>
        <v>19394.272647206846</v>
      </c>
      <c r="F300" s="38">
        <f t="shared" si="46"/>
        <v>0.8014365019619476</v>
      </c>
      <c r="G300" s="39">
        <f t="shared" si="47"/>
        <v>2883.0690461233485</v>
      </c>
      <c r="H300" s="39">
        <f t="shared" si="48"/>
        <v>834.81170656251811</v>
      </c>
      <c r="I300" s="37">
        <f t="shared" si="49"/>
        <v>3717.8807526858664</v>
      </c>
      <c r="J300" s="40">
        <f t="shared" si="50"/>
        <v>-290.15662932885323</v>
      </c>
      <c r="K300" s="37">
        <f t="shared" si="51"/>
        <v>3427.724123357013</v>
      </c>
      <c r="L300" s="37">
        <f t="shared" si="52"/>
        <v>29549716.222347267</v>
      </c>
      <c r="M300" s="37">
        <f t="shared" si="53"/>
        <v>27243551.332441539</v>
      </c>
      <c r="N300" s="41">
        <f>'jan-aug'!M300</f>
        <v>21861081.030505892</v>
      </c>
      <c r="O300" s="41">
        <f t="shared" si="54"/>
        <v>5382470.3019356467</v>
      </c>
    </row>
    <row r="301" spans="1:15" s="34" customFormat="1" x14ac:dyDescent="0.2">
      <c r="A301" s="33">
        <v>1815</v>
      </c>
      <c r="B301" s="34" t="s">
        <v>373</v>
      </c>
      <c r="C301" s="36">
        <v>20687336</v>
      </c>
      <c r="D301" s="36">
        <v>1221</v>
      </c>
      <c r="E301" s="37">
        <f t="shared" si="45"/>
        <v>16942.945126945127</v>
      </c>
      <c r="F301" s="38">
        <f t="shared" si="46"/>
        <v>0.70013941344831654</v>
      </c>
      <c r="G301" s="39">
        <f t="shared" si="47"/>
        <v>4353.8655582803794</v>
      </c>
      <c r="H301" s="39">
        <f t="shared" si="48"/>
        <v>1692.7763386541196</v>
      </c>
      <c r="I301" s="37">
        <f t="shared" si="49"/>
        <v>6046.6418969344995</v>
      </c>
      <c r="J301" s="40">
        <f t="shared" si="50"/>
        <v>-290.15662932885323</v>
      </c>
      <c r="K301" s="37">
        <f t="shared" si="51"/>
        <v>5756.4852676056462</v>
      </c>
      <c r="L301" s="37">
        <f t="shared" si="52"/>
        <v>7382949.7561570238</v>
      </c>
      <c r="M301" s="37">
        <f t="shared" si="53"/>
        <v>7028668.5117464941</v>
      </c>
      <c r="N301" s="41">
        <f>'jan-aug'!M301</f>
        <v>5652330.4412868237</v>
      </c>
      <c r="O301" s="41">
        <f t="shared" si="54"/>
        <v>1376338.0704596704</v>
      </c>
    </row>
    <row r="302" spans="1:15" s="34" customFormat="1" x14ac:dyDescent="0.2">
      <c r="A302" s="33">
        <v>1816</v>
      </c>
      <c r="B302" s="34" t="s">
        <v>374</v>
      </c>
      <c r="C302" s="36">
        <v>8161864</v>
      </c>
      <c r="D302" s="36">
        <v>506</v>
      </c>
      <c r="E302" s="37">
        <f t="shared" si="45"/>
        <v>16130.166007905138</v>
      </c>
      <c r="F302" s="38">
        <f t="shared" si="46"/>
        <v>0.66655264967117966</v>
      </c>
      <c r="G302" s="39">
        <f t="shared" si="47"/>
        <v>4841.5330297043729</v>
      </c>
      <c r="H302" s="39">
        <f t="shared" si="48"/>
        <v>1977.249030318116</v>
      </c>
      <c r="I302" s="37">
        <f t="shared" si="49"/>
        <v>6818.7820600224886</v>
      </c>
      <c r="J302" s="40">
        <f t="shared" si="50"/>
        <v>-290.15662932885323</v>
      </c>
      <c r="K302" s="37">
        <f t="shared" si="51"/>
        <v>6528.6254306936353</v>
      </c>
      <c r="L302" s="37">
        <f t="shared" si="52"/>
        <v>3450303.7223713794</v>
      </c>
      <c r="M302" s="37">
        <f t="shared" si="53"/>
        <v>3303484.4679309796</v>
      </c>
      <c r="N302" s="41">
        <f>'jan-aug'!M302</f>
        <v>2697332.8842269718</v>
      </c>
      <c r="O302" s="41">
        <f t="shared" si="54"/>
        <v>606151.58370400779</v>
      </c>
    </row>
    <row r="303" spans="1:15" s="34" customFormat="1" x14ac:dyDescent="0.2">
      <c r="A303" s="33">
        <v>1818</v>
      </c>
      <c r="B303" s="34" t="s">
        <v>337</v>
      </c>
      <c r="C303" s="36">
        <v>38346489</v>
      </c>
      <c r="D303" s="36">
        <v>1790</v>
      </c>
      <c r="E303" s="37">
        <f t="shared" si="45"/>
        <v>21422.619553072625</v>
      </c>
      <c r="F303" s="38">
        <f t="shared" si="46"/>
        <v>0.88525461046092901</v>
      </c>
      <c r="G303" s="39">
        <f t="shared" si="47"/>
        <v>1666.0609026038808</v>
      </c>
      <c r="H303" s="39">
        <f t="shared" si="48"/>
        <v>124.8902895094954</v>
      </c>
      <c r="I303" s="37">
        <f t="shared" si="49"/>
        <v>1790.9511921133762</v>
      </c>
      <c r="J303" s="40">
        <f t="shared" si="50"/>
        <v>-290.15662932885323</v>
      </c>
      <c r="K303" s="37">
        <f t="shared" si="51"/>
        <v>1500.7945627845229</v>
      </c>
      <c r="L303" s="37">
        <f t="shared" si="52"/>
        <v>3205802.6338829435</v>
      </c>
      <c r="M303" s="37">
        <f t="shared" si="53"/>
        <v>2686422.2673842958</v>
      </c>
      <c r="N303" s="41">
        <f>'jan-aug'!M303</f>
        <v>3456918.1855064845</v>
      </c>
      <c r="O303" s="41">
        <f t="shared" si="54"/>
        <v>-770495.91812218865</v>
      </c>
    </row>
    <row r="304" spans="1:15" s="34" customFormat="1" x14ac:dyDescent="0.2">
      <c r="A304" s="33">
        <v>1820</v>
      </c>
      <c r="B304" s="34" t="s">
        <v>375</v>
      </c>
      <c r="C304" s="36">
        <v>143886342</v>
      </c>
      <c r="D304" s="36">
        <v>7450</v>
      </c>
      <c r="E304" s="37">
        <f t="shared" si="45"/>
        <v>19313.602953020134</v>
      </c>
      <c r="F304" s="38">
        <f t="shared" si="46"/>
        <v>0.79810295918365481</v>
      </c>
      <c r="G304" s="39">
        <f t="shared" si="47"/>
        <v>2931.4708626353754</v>
      </c>
      <c r="H304" s="39">
        <f t="shared" si="48"/>
        <v>863.04609952786734</v>
      </c>
      <c r="I304" s="37">
        <f t="shared" si="49"/>
        <v>3794.5169621632426</v>
      </c>
      <c r="J304" s="40">
        <f t="shared" si="50"/>
        <v>-290.15662932885323</v>
      </c>
      <c r="K304" s="37">
        <f t="shared" si="51"/>
        <v>3504.3603328343893</v>
      </c>
      <c r="L304" s="37">
        <f t="shared" si="52"/>
        <v>28269151.368116159</v>
      </c>
      <c r="M304" s="37">
        <f t="shared" si="53"/>
        <v>26107484.479616199</v>
      </c>
      <c r="N304" s="41">
        <f>'jan-aug'!M304</f>
        <v>20553069.413420841</v>
      </c>
      <c r="O304" s="41">
        <f t="shared" si="54"/>
        <v>5554415.0661953576</v>
      </c>
    </row>
    <row r="305" spans="1:15" s="34" customFormat="1" x14ac:dyDescent="0.2">
      <c r="A305" s="33">
        <v>1822</v>
      </c>
      <c r="B305" s="34" t="s">
        <v>376</v>
      </c>
      <c r="C305" s="36">
        <v>36461337</v>
      </c>
      <c r="D305" s="36">
        <v>2307</v>
      </c>
      <c r="E305" s="37">
        <f t="shared" si="45"/>
        <v>15804.654096228869</v>
      </c>
      <c r="F305" s="38">
        <f t="shared" si="46"/>
        <v>0.65310140390464422</v>
      </c>
      <c r="G305" s="39">
        <f t="shared" si="47"/>
        <v>5036.8401767101341</v>
      </c>
      <c r="H305" s="39">
        <f t="shared" si="48"/>
        <v>2091.1781994048101</v>
      </c>
      <c r="I305" s="37">
        <f t="shared" si="49"/>
        <v>7128.0183761149437</v>
      </c>
      <c r="J305" s="40">
        <f t="shared" si="50"/>
        <v>-290.15662932885323</v>
      </c>
      <c r="K305" s="37">
        <f t="shared" si="51"/>
        <v>6837.8617467860904</v>
      </c>
      <c r="L305" s="37">
        <f t="shared" si="52"/>
        <v>16444338.393697176</v>
      </c>
      <c r="M305" s="37">
        <f t="shared" si="53"/>
        <v>15774947.049835511</v>
      </c>
      <c r="N305" s="41">
        <f>'jan-aug'!M305</f>
        <v>12440241.568303607</v>
      </c>
      <c r="O305" s="41">
        <f t="shared" si="54"/>
        <v>3334705.4815319031</v>
      </c>
    </row>
    <row r="306" spans="1:15" s="34" customFormat="1" x14ac:dyDescent="0.2">
      <c r="A306" s="33">
        <v>1824</v>
      </c>
      <c r="B306" s="34" t="s">
        <v>377</v>
      </c>
      <c r="C306" s="36">
        <v>264206467</v>
      </c>
      <c r="D306" s="36">
        <v>13448</v>
      </c>
      <c r="E306" s="37">
        <f t="shared" si="45"/>
        <v>19646.524910767399</v>
      </c>
      <c r="F306" s="38">
        <f t="shared" si="46"/>
        <v>0.81186041294832167</v>
      </c>
      <c r="G306" s="39">
        <f t="shared" si="47"/>
        <v>2731.7176879870167</v>
      </c>
      <c r="H306" s="39">
        <f t="shared" si="48"/>
        <v>746.52341431632465</v>
      </c>
      <c r="I306" s="37">
        <f t="shared" si="49"/>
        <v>3478.2411023033414</v>
      </c>
      <c r="J306" s="40">
        <f t="shared" si="50"/>
        <v>-290.15662932885323</v>
      </c>
      <c r="K306" s="37">
        <f t="shared" si="51"/>
        <v>3188.0844729744881</v>
      </c>
      <c r="L306" s="37">
        <f t="shared" si="52"/>
        <v>46775386.343775339</v>
      </c>
      <c r="M306" s="37">
        <f t="shared" si="53"/>
        <v>42873359.992560916</v>
      </c>
      <c r="N306" s="41">
        <f>'jan-aug'!M306</f>
        <v>33980215.715581678</v>
      </c>
      <c r="O306" s="41">
        <f t="shared" si="54"/>
        <v>8893144.2769792378</v>
      </c>
    </row>
    <row r="307" spans="1:15" s="34" customFormat="1" x14ac:dyDescent="0.2">
      <c r="A307" s="33">
        <v>1825</v>
      </c>
      <c r="B307" s="34" t="s">
        <v>378</v>
      </c>
      <c r="C307" s="36">
        <v>27685867</v>
      </c>
      <c r="D307" s="36">
        <v>1463</v>
      </c>
      <c r="E307" s="37">
        <f t="shared" si="45"/>
        <v>18924.037593984962</v>
      </c>
      <c r="F307" s="38">
        <f t="shared" si="46"/>
        <v>0.78200480978099274</v>
      </c>
      <c r="G307" s="39">
        <f t="shared" si="47"/>
        <v>3165.2100780564788</v>
      </c>
      <c r="H307" s="39">
        <f t="shared" si="48"/>
        <v>999.39397519017757</v>
      </c>
      <c r="I307" s="37">
        <f t="shared" si="49"/>
        <v>4164.6040532466559</v>
      </c>
      <c r="J307" s="40">
        <f t="shared" si="50"/>
        <v>-290.15662932885323</v>
      </c>
      <c r="K307" s="37">
        <f t="shared" si="51"/>
        <v>3874.4474239178026</v>
      </c>
      <c r="L307" s="37">
        <f t="shared" si="52"/>
        <v>6092815.7298998572</v>
      </c>
      <c r="M307" s="37">
        <f t="shared" si="53"/>
        <v>5668316.5811917456</v>
      </c>
      <c r="N307" s="41">
        <f>'jan-aug'!M307</f>
        <v>4259382.7598301582</v>
      </c>
      <c r="O307" s="41">
        <f t="shared" si="54"/>
        <v>1408933.8213615874</v>
      </c>
    </row>
    <row r="308" spans="1:15" s="34" customFormat="1" x14ac:dyDescent="0.2">
      <c r="A308" s="33">
        <v>1826</v>
      </c>
      <c r="B308" s="34" t="s">
        <v>379</v>
      </c>
      <c r="C308" s="36">
        <v>23726878</v>
      </c>
      <c r="D308" s="36">
        <v>1411</v>
      </c>
      <c r="E308" s="37">
        <f t="shared" si="45"/>
        <v>16815.647058823528</v>
      </c>
      <c r="F308" s="38">
        <f t="shared" si="46"/>
        <v>0.69487902960831816</v>
      </c>
      <c r="G308" s="39">
        <f t="shared" si="47"/>
        <v>4430.2443991533391</v>
      </c>
      <c r="H308" s="39">
        <f t="shared" si="48"/>
        <v>1737.3306624966795</v>
      </c>
      <c r="I308" s="37">
        <f t="shared" si="49"/>
        <v>6167.5750616500191</v>
      </c>
      <c r="J308" s="40">
        <f t="shared" si="50"/>
        <v>-290.15662932885323</v>
      </c>
      <c r="K308" s="37">
        <f t="shared" si="51"/>
        <v>5877.4184323211657</v>
      </c>
      <c r="L308" s="37">
        <f t="shared" si="52"/>
        <v>8702448.4119881764</v>
      </c>
      <c r="M308" s="37">
        <f t="shared" si="53"/>
        <v>8293037.4080051649</v>
      </c>
      <c r="N308" s="41">
        <f>'jan-aug'!M308</f>
        <v>5968990.5484076245</v>
      </c>
      <c r="O308" s="41">
        <f t="shared" si="54"/>
        <v>2324046.8595975405</v>
      </c>
    </row>
    <row r="309" spans="1:15" s="34" customFormat="1" x14ac:dyDescent="0.2">
      <c r="A309" s="33">
        <v>1827</v>
      </c>
      <c r="B309" s="34" t="s">
        <v>380</v>
      </c>
      <c r="C309" s="36">
        <v>25688826</v>
      </c>
      <c r="D309" s="36">
        <v>1403</v>
      </c>
      <c r="E309" s="37">
        <f t="shared" si="45"/>
        <v>18309.92587312901</v>
      </c>
      <c r="F309" s="38">
        <f t="shared" si="46"/>
        <v>0.75662765033142154</v>
      </c>
      <c r="G309" s="39">
        <f t="shared" si="47"/>
        <v>3533.67711057005</v>
      </c>
      <c r="H309" s="39">
        <f t="shared" si="48"/>
        <v>1214.3330774897606</v>
      </c>
      <c r="I309" s="37">
        <f t="shared" si="49"/>
        <v>4748.0101880598104</v>
      </c>
      <c r="J309" s="40">
        <f t="shared" si="50"/>
        <v>-290.15662932885323</v>
      </c>
      <c r="K309" s="37">
        <f t="shared" si="51"/>
        <v>4457.853558730957</v>
      </c>
      <c r="L309" s="37">
        <f t="shared" si="52"/>
        <v>6661458.2938479139</v>
      </c>
      <c r="M309" s="37">
        <f t="shared" si="53"/>
        <v>6254368.5428995332</v>
      </c>
      <c r="N309" s="41">
        <f>'jan-aug'!M309</f>
        <v>4882695.5312656974</v>
      </c>
      <c r="O309" s="41">
        <f t="shared" si="54"/>
        <v>1371673.0116338357</v>
      </c>
    </row>
    <row r="310" spans="1:15" s="34" customFormat="1" x14ac:dyDescent="0.2">
      <c r="A310" s="33">
        <v>1828</v>
      </c>
      <c r="B310" s="34" t="s">
        <v>381</v>
      </c>
      <c r="C310" s="36">
        <v>32155113</v>
      </c>
      <c r="D310" s="36">
        <v>1805</v>
      </c>
      <c r="E310" s="37">
        <f t="shared" si="45"/>
        <v>17814.467036011079</v>
      </c>
      <c r="F310" s="38">
        <f t="shared" si="46"/>
        <v>0.73615362665912276</v>
      </c>
      <c r="G310" s="39">
        <f t="shared" si="47"/>
        <v>3830.9524128408084</v>
      </c>
      <c r="H310" s="39">
        <f t="shared" si="48"/>
        <v>1387.7436704810364</v>
      </c>
      <c r="I310" s="37">
        <f t="shared" si="49"/>
        <v>5218.6960833218445</v>
      </c>
      <c r="J310" s="40">
        <f t="shared" si="50"/>
        <v>-290.15662932885323</v>
      </c>
      <c r="K310" s="37">
        <f t="shared" si="51"/>
        <v>4928.5394539929912</v>
      </c>
      <c r="L310" s="37">
        <f t="shared" si="52"/>
        <v>9419746.4303959291</v>
      </c>
      <c r="M310" s="37">
        <f t="shared" si="53"/>
        <v>8896013.7144573499</v>
      </c>
      <c r="N310" s="41">
        <f>'jan-aug'!M310</f>
        <v>7517154.8426475972</v>
      </c>
      <c r="O310" s="41">
        <f t="shared" si="54"/>
        <v>1378858.8718097527</v>
      </c>
    </row>
    <row r="311" spans="1:15" s="34" customFormat="1" x14ac:dyDescent="0.2">
      <c r="A311" s="33">
        <v>1832</v>
      </c>
      <c r="B311" s="34" t="s">
        <v>382</v>
      </c>
      <c r="C311" s="36">
        <v>109963301</v>
      </c>
      <c r="D311" s="36">
        <v>4503</v>
      </c>
      <c r="E311" s="37">
        <f t="shared" si="45"/>
        <v>24420.009105041085</v>
      </c>
      <c r="F311" s="38">
        <f t="shared" si="46"/>
        <v>1.009116816651624</v>
      </c>
      <c r="G311" s="39">
        <f t="shared" si="47"/>
        <v>-132.37282857719472</v>
      </c>
      <c r="H311" s="39">
        <f t="shared" si="48"/>
        <v>0</v>
      </c>
      <c r="I311" s="37">
        <f t="shared" si="49"/>
        <v>-132.37282857719472</v>
      </c>
      <c r="J311" s="40">
        <f t="shared" si="50"/>
        <v>-290.15662932885323</v>
      </c>
      <c r="K311" s="37">
        <f t="shared" si="51"/>
        <v>-422.52945790604792</v>
      </c>
      <c r="L311" s="37">
        <f t="shared" si="52"/>
        <v>-596074.8470831078</v>
      </c>
      <c r="M311" s="37">
        <f t="shared" si="53"/>
        <v>-1902650.1489509337</v>
      </c>
      <c r="N311" s="41">
        <f>'jan-aug'!M311</f>
        <v>-5847816.807464458</v>
      </c>
      <c r="O311" s="41">
        <f t="shared" si="54"/>
        <v>3945166.6585135246</v>
      </c>
    </row>
    <row r="312" spans="1:15" s="34" customFormat="1" x14ac:dyDescent="0.2">
      <c r="A312" s="33">
        <v>1833</v>
      </c>
      <c r="B312" s="34" t="s">
        <v>383</v>
      </c>
      <c r="C312" s="36">
        <v>559485563</v>
      </c>
      <c r="D312" s="36">
        <v>26230</v>
      </c>
      <c r="E312" s="37">
        <f t="shared" si="45"/>
        <v>21329.987152115897</v>
      </c>
      <c r="F312" s="38">
        <f t="shared" si="46"/>
        <v>0.88142672844949466</v>
      </c>
      <c r="G312" s="39">
        <f t="shared" si="47"/>
        <v>1721.6403431779181</v>
      </c>
      <c r="H312" s="39">
        <f t="shared" si="48"/>
        <v>157.31162984435048</v>
      </c>
      <c r="I312" s="37">
        <f t="shared" si="49"/>
        <v>1878.9519730222687</v>
      </c>
      <c r="J312" s="40">
        <f t="shared" si="50"/>
        <v>-290.15662932885323</v>
      </c>
      <c r="K312" s="37">
        <f t="shared" si="51"/>
        <v>1588.7953436934154</v>
      </c>
      <c r="L312" s="37">
        <f t="shared" si="52"/>
        <v>49284910.252374105</v>
      </c>
      <c r="M312" s="37">
        <f t="shared" si="53"/>
        <v>41674101.865078285</v>
      </c>
      <c r="N312" s="41">
        <f>'jan-aug'!M312</f>
        <v>28383466.054097783</v>
      </c>
      <c r="O312" s="41">
        <f t="shared" si="54"/>
        <v>13290635.810980503</v>
      </c>
    </row>
    <row r="313" spans="1:15" s="34" customFormat="1" x14ac:dyDescent="0.2">
      <c r="A313" s="33">
        <v>1834</v>
      </c>
      <c r="B313" s="34" t="s">
        <v>384</v>
      </c>
      <c r="C313" s="36">
        <v>54100339</v>
      </c>
      <c r="D313" s="36">
        <v>1920</v>
      </c>
      <c r="E313" s="37">
        <f t="shared" si="45"/>
        <v>28177.259895833333</v>
      </c>
      <c r="F313" s="38">
        <f t="shared" si="46"/>
        <v>1.1643790420282469</v>
      </c>
      <c r="G313" s="39">
        <f t="shared" si="47"/>
        <v>-2386.7233030525435</v>
      </c>
      <c r="H313" s="39">
        <f t="shared" si="48"/>
        <v>0</v>
      </c>
      <c r="I313" s="37">
        <f t="shared" si="49"/>
        <v>-2386.7233030525435</v>
      </c>
      <c r="J313" s="40">
        <f t="shared" si="50"/>
        <v>-290.15662932885323</v>
      </c>
      <c r="K313" s="37">
        <f t="shared" si="51"/>
        <v>-2676.8799323813969</v>
      </c>
      <c r="L313" s="37">
        <f t="shared" si="52"/>
        <v>-4582508.7418608833</v>
      </c>
      <c r="M313" s="37">
        <f t="shared" si="53"/>
        <v>-5139609.4701722823</v>
      </c>
      <c r="N313" s="41">
        <f>'jan-aug'!M313</f>
        <v>-4948739.584794973</v>
      </c>
      <c r="O313" s="41">
        <f t="shared" si="54"/>
        <v>-190869.88537730929</v>
      </c>
    </row>
    <row r="314" spans="1:15" s="34" customFormat="1" x14ac:dyDescent="0.2">
      <c r="A314" s="33">
        <v>1835</v>
      </c>
      <c r="B314" s="34" t="s">
        <v>385</v>
      </c>
      <c r="C314" s="36">
        <v>9779380</v>
      </c>
      <c r="D314" s="36">
        <v>454</v>
      </c>
      <c r="E314" s="37">
        <f t="shared" si="45"/>
        <v>21540.484581497796</v>
      </c>
      <c r="F314" s="38">
        <f t="shared" si="46"/>
        <v>0.8901251894098291</v>
      </c>
      <c r="G314" s="39">
        <f t="shared" si="47"/>
        <v>1595.3418855487782</v>
      </c>
      <c r="H314" s="39">
        <f t="shared" si="48"/>
        <v>83.63752956068565</v>
      </c>
      <c r="I314" s="37">
        <f t="shared" si="49"/>
        <v>1678.9794151094638</v>
      </c>
      <c r="J314" s="40">
        <f t="shared" si="50"/>
        <v>-290.15662932885323</v>
      </c>
      <c r="K314" s="37">
        <f t="shared" si="51"/>
        <v>1388.8227857806105</v>
      </c>
      <c r="L314" s="37">
        <f t="shared" si="52"/>
        <v>762256.65445969661</v>
      </c>
      <c r="M314" s="37">
        <f t="shared" si="53"/>
        <v>630525.54474439716</v>
      </c>
      <c r="N314" s="41">
        <f>'jan-aug'!M314</f>
        <v>286503.08567868936</v>
      </c>
      <c r="O314" s="41">
        <f t="shared" si="54"/>
        <v>344022.45906570781</v>
      </c>
    </row>
    <row r="315" spans="1:15" s="34" customFormat="1" x14ac:dyDescent="0.2">
      <c r="A315" s="33">
        <v>1836</v>
      </c>
      <c r="B315" s="34" t="s">
        <v>386</v>
      </c>
      <c r="C315" s="36">
        <v>22121210</v>
      </c>
      <c r="D315" s="36">
        <v>1249</v>
      </c>
      <c r="E315" s="37">
        <f t="shared" si="45"/>
        <v>17711.13690952762</v>
      </c>
      <c r="F315" s="38">
        <f t="shared" si="46"/>
        <v>0.73188367868929693</v>
      </c>
      <c r="G315" s="39">
        <f t="shared" si="47"/>
        <v>3892.9504887308835</v>
      </c>
      <c r="H315" s="39">
        <f t="shared" si="48"/>
        <v>1423.909214750247</v>
      </c>
      <c r="I315" s="37">
        <f t="shared" si="49"/>
        <v>5316.8597034811301</v>
      </c>
      <c r="J315" s="40">
        <f t="shared" si="50"/>
        <v>-290.15662932885323</v>
      </c>
      <c r="K315" s="37">
        <f t="shared" si="51"/>
        <v>5026.7030741522767</v>
      </c>
      <c r="L315" s="37">
        <f t="shared" si="52"/>
        <v>6640757.7696479317</v>
      </c>
      <c r="M315" s="37">
        <f t="shared" si="53"/>
        <v>6278352.1396161932</v>
      </c>
      <c r="N315" s="41">
        <f>'jan-aug'!M315</f>
        <v>4834675.4512835741</v>
      </c>
      <c r="O315" s="41">
        <f t="shared" si="54"/>
        <v>1443676.6883326191</v>
      </c>
    </row>
    <row r="316" spans="1:15" s="34" customFormat="1" x14ac:dyDescent="0.2">
      <c r="A316" s="33">
        <v>1837</v>
      </c>
      <c r="B316" s="34" t="s">
        <v>387</v>
      </c>
      <c r="C316" s="36">
        <v>150768517</v>
      </c>
      <c r="D316" s="36">
        <v>6346</v>
      </c>
      <c r="E316" s="37">
        <f t="shared" si="45"/>
        <v>23758.039237314842</v>
      </c>
      <c r="F316" s="38">
        <f t="shared" si="46"/>
        <v>0.98176199779116324</v>
      </c>
      <c r="G316" s="39">
        <f t="shared" si="47"/>
        <v>264.80909205855056</v>
      </c>
      <c r="H316" s="39">
        <f t="shared" si="48"/>
        <v>0</v>
      </c>
      <c r="I316" s="37">
        <f t="shared" si="49"/>
        <v>264.80909205855056</v>
      </c>
      <c r="J316" s="40">
        <f t="shared" si="50"/>
        <v>-290.15662932885323</v>
      </c>
      <c r="K316" s="37">
        <f t="shared" si="51"/>
        <v>-25.347537270302666</v>
      </c>
      <c r="L316" s="37">
        <f t="shared" si="52"/>
        <v>1680478.4982035619</v>
      </c>
      <c r="M316" s="37">
        <f t="shared" si="53"/>
        <v>-160855.47151734072</v>
      </c>
      <c r="N316" s="41">
        <f>'jan-aug'!M316</f>
        <v>-3502644.5151608805</v>
      </c>
      <c r="O316" s="41">
        <f t="shared" si="54"/>
        <v>3341789.0436435398</v>
      </c>
    </row>
    <row r="317" spans="1:15" s="34" customFormat="1" x14ac:dyDescent="0.2">
      <c r="A317" s="33">
        <v>1838</v>
      </c>
      <c r="B317" s="34" t="s">
        <v>388</v>
      </c>
      <c r="C317" s="36">
        <v>40598132</v>
      </c>
      <c r="D317" s="36">
        <v>1998</v>
      </c>
      <c r="E317" s="37">
        <f t="shared" si="45"/>
        <v>20319.385385385387</v>
      </c>
      <c r="F317" s="38">
        <f t="shared" si="46"/>
        <v>0.83966526827317245</v>
      </c>
      <c r="G317" s="39">
        <f t="shared" si="47"/>
        <v>2328.0014032162239</v>
      </c>
      <c r="H317" s="39">
        <f t="shared" si="48"/>
        <v>511.0222482000288</v>
      </c>
      <c r="I317" s="37">
        <f t="shared" si="49"/>
        <v>2839.0236514162525</v>
      </c>
      <c r="J317" s="40">
        <f t="shared" si="50"/>
        <v>-290.15662932885323</v>
      </c>
      <c r="K317" s="37">
        <f t="shared" si="51"/>
        <v>2548.8670220873992</v>
      </c>
      <c r="L317" s="37">
        <f t="shared" si="52"/>
        <v>5672369.2555296728</v>
      </c>
      <c r="M317" s="37">
        <f t="shared" si="53"/>
        <v>5092636.3101306232</v>
      </c>
      <c r="N317" s="41">
        <f>'jan-aug'!M317</f>
        <v>3154192.5311966236</v>
      </c>
      <c r="O317" s="41">
        <f t="shared" si="54"/>
        <v>1938443.7789339996</v>
      </c>
    </row>
    <row r="318" spans="1:15" s="34" customFormat="1" x14ac:dyDescent="0.2">
      <c r="A318" s="33">
        <v>1839</v>
      </c>
      <c r="B318" s="34" t="s">
        <v>389</v>
      </c>
      <c r="C318" s="36">
        <v>22666085</v>
      </c>
      <c r="D318" s="36">
        <v>1029</v>
      </c>
      <c r="E318" s="37">
        <f t="shared" si="45"/>
        <v>22027.2934888241</v>
      </c>
      <c r="F318" s="38">
        <f t="shared" si="46"/>
        <v>0.91024176892319897</v>
      </c>
      <c r="G318" s="39">
        <f t="shared" si="47"/>
        <v>1303.2565411529961</v>
      </c>
      <c r="H318" s="39">
        <f t="shared" si="48"/>
        <v>0</v>
      </c>
      <c r="I318" s="37">
        <f t="shared" si="49"/>
        <v>1303.2565411529961</v>
      </c>
      <c r="J318" s="40">
        <f t="shared" si="50"/>
        <v>-290.15662932885323</v>
      </c>
      <c r="K318" s="37">
        <f t="shared" si="51"/>
        <v>1013.0999118241429</v>
      </c>
      <c r="L318" s="37">
        <f t="shared" si="52"/>
        <v>1341050.980846433</v>
      </c>
      <c r="M318" s="37">
        <f t="shared" si="53"/>
        <v>1042479.809267043</v>
      </c>
      <c r="N318" s="41">
        <f>'jan-aug'!M318</f>
        <v>1392.8787739459387</v>
      </c>
      <c r="O318" s="41">
        <f t="shared" si="54"/>
        <v>1041086.9304930971</v>
      </c>
    </row>
    <row r="319" spans="1:15" s="34" customFormat="1" x14ac:dyDescent="0.2">
      <c r="A319" s="33">
        <v>1840</v>
      </c>
      <c r="B319" s="34" t="s">
        <v>390</v>
      </c>
      <c r="C319" s="36">
        <v>88052697</v>
      </c>
      <c r="D319" s="36">
        <v>4691</v>
      </c>
      <c r="E319" s="37">
        <f t="shared" si="45"/>
        <v>18770.560008526965</v>
      </c>
      <c r="F319" s="38">
        <f t="shared" si="46"/>
        <v>0.77566260033305356</v>
      </c>
      <c r="G319" s="39">
        <f t="shared" si="47"/>
        <v>3257.296629331277</v>
      </c>
      <c r="H319" s="39">
        <f t="shared" si="48"/>
        <v>1053.1111301004764</v>
      </c>
      <c r="I319" s="37">
        <f t="shared" si="49"/>
        <v>4310.4077594317532</v>
      </c>
      <c r="J319" s="40">
        <f t="shared" si="50"/>
        <v>-290.15662932885323</v>
      </c>
      <c r="K319" s="37">
        <f t="shared" si="51"/>
        <v>4020.2511301028999</v>
      </c>
      <c r="L319" s="37">
        <f t="shared" si="52"/>
        <v>20220122.799494356</v>
      </c>
      <c r="M319" s="37">
        <f t="shared" si="53"/>
        <v>18858998.051312704</v>
      </c>
      <c r="N319" s="41">
        <f>'jan-aug'!M319</f>
        <v>13879565.526598277</v>
      </c>
      <c r="O319" s="41">
        <f t="shared" si="54"/>
        <v>4979432.5247144271</v>
      </c>
    </row>
    <row r="320" spans="1:15" s="34" customFormat="1" x14ac:dyDescent="0.2">
      <c r="A320" s="33">
        <v>1841</v>
      </c>
      <c r="B320" s="34" t="s">
        <v>391</v>
      </c>
      <c r="C320" s="36">
        <v>204441778</v>
      </c>
      <c r="D320" s="36">
        <v>9775</v>
      </c>
      <c r="E320" s="37">
        <f t="shared" si="45"/>
        <v>20914.759897698208</v>
      </c>
      <c r="F320" s="38">
        <f t="shared" si="46"/>
        <v>0.86426814331700696</v>
      </c>
      <c r="G320" s="39">
        <f t="shared" si="47"/>
        <v>1970.776695828531</v>
      </c>
      <c r="H320" s="39">
        <f t="shared" si="48"/>
        <v>302.64116889054145</v>
      </c>
      <c r="I320" s="37">
        <f t="shared" si="49"/>
        <v>2273.4178647190724</v>
      </c>
      <c r="J320" s="40">
        <f t="shared" si="50"/>
        <v>-290.15662932885323</v>
      </c>
      <c r="K320" s="37">
        <f t="shared" si="51"/>
        <v>1983.2612353902191</v>
      </c>
      <c r="L320" s="37">
        <f t="shared" si="52"/>
        <v>22222659.627628934</v>
      </c>
      <c r="M320" s="37">
        <f t="shared" si="53"/>
        <v>19386378.575939391</v>
      </c>
      <c r="N320" s="41">
        <f>'jan-aug'!M320</f>
        <v>12447161.270293791</v>
      </c>
      <c r="O320" s="41">
        <f t="shared" si="54"/>
        <v>6939217.3056456</v>
      </c>
    </row>
    <row r="321" spans="1:15" s="34" customFormat="1" x14ac:dyDescent="0.2">
      <c r="A321" s="33">
        <v>1845</v>
      </c>
      <c r="B321" s="34" t="s">
        <v>392</v>
      </c>
      <c r="C321" s="36">
        <v>54660611</v>
      </c>
      <c r="D321" s="36">
        <v>1979</v>
      </c>
      <c r="E321" s="37">
        <f t="shared" si="45"/>
        <v>27620.318847902981</v>
      </c>
      <c r="F321" s="38">
        <f t="shared" si="46"/>
        <v>1.1413643668521398</v>
      </c>
      <c r="G321" s="39">
        <f t="shared" si="47"/>
        <v>-2052.5586742943328</v>
      </c>
      <c r="H321" s="39">
        <f t="shared" si="48"/>
        <v>0</v>
      </c>
      <c r="I321" s="37">
        <f t="shared" si="49"/>
        <v>-2052.5586742943328</v>
      </c>
      <c r="J321" s="40">
        <f t="shared" si="50"/>
        <v>-290.15662932885323</v>
      </c>
      <c r="K321" s="37">
        <f t="shared" si="51"/>
        <v>-2342.7153036231862</v>
      </c>
      <c r="L321" s="37">
        <f t="shared" si="52"/>
        <v>-4062013.6164284847</v>
      </c>
      <c r="M321" s="37">
        <f t="shared" si="53"/>
        <v>-4636233.5858702855</v>
      </c>
      <c r="N321" s="41">
        <f>'jan-aug'!M321</f>
        <v>-5947894.8282860657</v>
      </c>
      <c r="O321" s="41">
        <f t="shared" si="54"/>
        <v>1311661.2424157802</v>
      </c>
    </row>
    <row r="322" spans="1:15" s="34" customFormat="1" x14ac:dyDescent="0.2">
      <c r="A322" s="33">
        <v>1848</v>
      </c>
      <c r="B322" s="34" t="s">
        <v>393</v>
      </c>
      <c r="C322" s="36">
        <v>49394035</v>
      </c>
      <c r="D322" s="36">
        <v>2534</v>
      </c>
      <c r="E322" s="37">
        <f t="shared" si="45"/>
        <v>19492.515785319654</v>
      </c>
      <c r="F322" s="38">
        <f t="shared" si="46"/>
        <v>0.80549623848226681</v>
      </c>
      <c r="G322" s="39">
        <f t="shared" si="47"/>
        <v>2824.1231632556633</v>
      </c>
      <c r="H322" s="39">
        <f t="shared" si="48"/>
        <v>800.42660822303526</v>
      </c>
      <c r="I322" s="37">
        <f t="shared" si="49"/>
        <v>3624.5497714786984</v>
      </c>
      <c r="J322" s="40">
        <f t="shared" si="50"/>
        <v>-290.15662932885323</v>
      </c>
      <c r="K322" s="37">
        <f t="shared" si="51"/>
        <v>3334.3931421498451</v>
      </c>
      <c r="L322" s="37">
        <f t="shared" si="52"/>
        <v>9184609.1209270209</v>
      </c>
      <c r="M322" s="37">
        <f t="shared" si="53"/>
        <v>8449352.2222077083</v>
      </c>
      <c r="N322" s="41">
        <f>'jan-aug'!M322</f>
        <v>7174187.2797058253</v>
      </c>
      <c r="O322" s="41">
        <f t="shared" si="54"/>
        <v>1275164.942501883</v>
      </c>
    </row>
    <row r="323" spans="1:15" s="34" customFormat="1" x14ac:dyDescent="0.2">
      <c r="A323" s="33">
        <v>1849</v>
      </c>
      <c r="B323" s="34" t="s">
        <v>394</v>
      </c>
      <c r="C323" s="36">
        <v>39384198</v>
      </c>
      <c r="D323" s="36">
        <v>1801</v>
      </c>
      <c r="E323" s="37">
        <f t="shared" si="45"/>
        <v>21867.961132704055</v>
      </c>
      <c r="F323" s="38">
        <f t="shared" si="46"/>
        <v>0.90365762068206368</v>
      </c>
      <c r="G323" s="39">
        <f t="shared" si="47"/>
        <v>1398.8559548250232</v>
      </c>
      <c r="H323" s="39">
        <f t="shared" si="48"/>
        <v>0</v>
      </c>
      <c r="I323" s="37">
        <f t="shared" si="49"/>
        <v>1398.8559548250232</v>
      </c>
      <c r="J323" s="40">
        <f t="shared" si="50"/>
        <v>-290.15662932885323</v>
      </c>
      <c r="K323" s="37">
        <f t="shared" si="51"/>
        <v>1108.6993254961699</v>
      </c>
      <c r="L323" s="37">
        <f t="shared" si="52"/>
        <v>2519339.5746398666</v>
      </c>
      <c r="M323" s="37">
        <f t="shared" si="53"/>
        <v>1996767.485218602</v>
      </c>
      <c r="N323" s="41">
        <f>'jan-aug'!M323</f>
        <v>887178.770720965</v>
      </c>
      <c r="O323" s="41">
        <f t="shared" si="54"/>
        <v>1109588.714497637</v>
      </c>
    </row>
    <row r="324" spans="1:15" s="34" customFormat="1" x14ac:dyDescent="0.2">
      <c r="A324" s="33">
        <v>1850</v>
      </c>
      <c r="B324" s="34" t="s">
        <v>395</v>
      </c>
      <c r="C324" s="36">
        <v>37997427</v>
      </c>
      <c r="D324" s="36">
        <v>1953</v>
      </c>
      <c r="E324" s="37">
        <f t="shared" si="45"/>
        <v>19455.927803379418</v>
      </c>
      <c r="F324" s="38">
        <f t="shared" si="46"/>
        <v>0.80398430014905731</v>
      </c>
      <c r="G324" s="39">
        <f t="shared" si="47"/>
        <v>2846.0759524198052</v>
      </c>
      <c r="H324" s="39">
        <f t="shared" si="48"/>
        <v>813.232401902118</v>
      </c>
      <c r="I324" s="37">
        <f t="shared" si="49"/>
        <v>3659.3083543219232</v>
      </c>
      <c r="J324" s="40">
        <f t="shared" si="50"/>
        <v>-290.15662932885323</v>
      </c>
      <c r="K324" s="37">
        <f t="shared" si="51"/>
        <v>3369.1517249930698</v>
      </c>
      <c r="L324" s="37">
        <f t="shared" si="52"/>
        <v>7146629.2159907157</v>
      </c>
      <c r="M324" s="37">
        <f t="shared" si="53"/>
        <v>6579953.3189114658</v>
      </c>
      <c r="N324" s="41">
        <f>'jan-aug'!M324</f>
        <v>3841390.2597732749</v>
      </c>
      <c r="O324" s="41">
        <f t="shared" si="54"/>
        <v>2738563.0591381909</v>
      </c>
    </row>
    <row r="325" spans="1:15" s="34" customFormat="1" x14ac:dyDescent="0.2">
      <c r="A325" s="33">
        <v>1851</v>
      </c>
      <c r="B325" s="34" t="s">
        <v>396</v>
      </c>
      <c r="C325" s="36">
        <v>41829050</v>
      </c>
      <c r="D325" s="36">
        <v>2102</v>
      </c>
      <c r="E325" s="37">
        <f t="shared" si="45"/>
        <v>19899.64319695528</v>
      </c>
      <c r="F325" s="38">
        <f t="shared" si="46"/>
        <v>0.82232011089910995</v>
      </c>
      <c r="G325" s="39">
        <f t="shared" si="47"/>
        <v>2579.8467162742882</v>
      </c>
      <c r="H325" s="39">
        <f t="shared" si="48"/>
        <v>657.93201415056637</v>
      </c>
      <c r="I325" s="37">
        <f t="shared" si="49"/>
        <v>3237.7787304248545</v>
      </c>
      <c r="J325" s="40">
        <f t="shared" si="50"/>
        <v>-290.15662932885323</v>
      </c>
      <c r="K325" s="37">
        <f t="shared" si="51"/>
        <v>2947.6221010960012</v>
      </c>
      <c r="L325" s="37">
        <f t="shared" si="52"/>
        <v>6805810.8913530447</v>
      </c>
      <c r="M325" s="37">
        <f t="shared" si="53"/>
        <v>6195901.6565037947</v>
      </c>
      <c r="N325" s="41">
        <f>'jan-aug'!M325</f>
        <v>4322811.0040416922</v>
      </c>
      <c r="O325" s="41">
        <f t="shared" si="54"/>
        <v>1873090.6524621025</v>
      </c>
    </row>
    <row r="326" spans="1:15" s="34" customFormat="1" x14ac:dyDescent="0.2">
      <c r="A326" s="33">
        <v>1852</v>
      </c>
      <c r="B326" s="34" t="s">
        <v>397</v>
      </c>
      <c r="C326" s="36">
        <v>21325332</v>
      </c>
      <c r="D326" s="36">
        <v>1259</v>
      </c>
      <c r="E326" s="37">
        <f t="shared" si="45"/>
        <v>16938.309769658459</v>
      </c>
      <c r="F326" s="38">
        <f t="shared" si="46"/>
        <v>0.69994786491248073</v>
      </c>
      <c r="G326" s="39">
        <f t="shared" si="47"/>
        <v>4356.6467726523806</v>
      </c>
      <c r="H326" s="39">
        <f t="shared" si="48"/>
        <v>1694.3987137044535</v>
      </c>
      <c r="I326" s="37">
        <f t="shared" si="49"/>
        <v>6051.0454863568339</v>
      </c>
      <c r="J326" s="40">
        <f t="shared" si="50"/>
        <v>-290.15662932885323</v>
      </c>
      <c r="K326" s="37">
        <f t="shared" si="51"/>
        <v>5760.8888570279805</v>
      </c>
      <c r="L326" s="37">
        <f t="shared" si="52"/>
        <v>7618266.2673232537</v>
      </c>
      <c r="M326" s="37">
        <f t="shared" si="53"/>
        <v>7252959.0709982272</v>
      </c>
      <c r="N326" s="41">
        <f>'jan-aug'!M326</f>
        <v>5811330.1227109833</v>
      </c>
      <c r="O326" s="41">
        <f t="shared" si="54"/>
        <v>1441628.948287244</v>
      </c>
    </row>
    <row r="327" spans="1:15" s="34" customFormat="1" x14ac:dyDescent="0.2">
      <c r="A327" s="33">
        <v>1853</v>
      </c>
      <c r="B327" s="34" t="s">
        <v>398</v>
      </c>
      <c r="C327" s="36">
        <v>23253421</v>
      </c>
      <c r="D327" s="36">
        <v>1387</v>
      </c>
      <c r="E327" s="37">
        <f t="shared" si="45"/>
        <v>16765.26387887527</v>
      </c>
      <c r="F327" s="38">
        <f t="shared" si="46"/>
        <v>0.69279702734765247</v>
      </c>
      <c r="G327" s="39">
        <f t="shared" si="47"/>
        <v>4460.4743071222938</v>
      </c>
      <c r="H327" s="39">
        <f t="shared" si="48"/>
        <v>1754.9647754785697</v>
      </c>
      <c r="I327" s="37">
        <f t="shared" si="49"/>
        <v>6215.4390826008639</v>
      </c>
      <c r="J327" s="40">
        <f t="shared" si="50"/>
        <v>-290.15662932885323</v>
      </c>
      <c r="K327" s="37">
        <f t="shared" si="51"/>
        <v>5925.2824532720106</v>
      </c>
      <c r="L327" s="37">
        <f t="shared" si="52"/>
        <v>8620814.0075673983</v>
      </c>
      <c r="M327" s="37">
        <f t="shared" si="53"/>
        <v>8218366.7626882782</v>
      </c>
      <c r="N327" s="41">
        <f>'jan-aug'!M327</f>
        <v>6064055.7969818395</v>
      </c>
      <c r="O327" s="41">
        <f t="shared" si="54"/>
        <v>2154310.9657064388</v>
      </c>
    </row>
    <row r="328" spans="1:15" s="34" customFormat="1" x14ac:dyDescent="0.2">
      <c r="A328" s="33">
        <v>1854</v>
      </c>
      <c r="B328" s="34" t="s">
        <v>399</v>
      </c>
      <c r="C328" s="36">
        <v>41253152</v>
      </c>
      <c r="D328" s="36">
        <v>2522</v>
      </c>
      <c r="E328" s="37">
        <f t="shared" si="45"/>
        <v>16357.316415543221</v>
      </c>
      <c r="F328" s="38">
        <f t="shared" si="46"/>
        <v>0.67593926763970213</v>
      </c>
      <c r="G328" s="39">
        <f t="shared" si="47"/>
        <v>4705.2427851215234</v>
      </c>
      <c r="H328" s="39">
        <f t="shared" si="48"/>
        <v>1897.7463876447871</v>
      </c>
      <c r="I328" s="37">
        <f t="shared" si="49"/>
        <v>6602.9891727663107</v>
      </c>
      <c r="J328" s="40">
        <f t="shared" si="50"/>
        <v>-290.15662932885323</v>
      </c>
      <c r="K328" s="37">
        <f t="shared" si="51"/>
        <v>6312.8325434374574</v>
      </c>
      <c r="L328" s="37">
        <f t="shared" si="52"/>
        <v>16652738.693716636</v>
      </c>
      <c r="M328" s="37">
        <f t="shared" si="53"/>
        <v>15920963.674549267</v>
      </c>
      <c r="N328" s="41">
        <f>'jan-aug'!M328</f>
        <v>12327089.253992934</v>
      </c>
      <c r="O328" s="41">
        <f t="shared" si="54"/>
        <v>3593874.4205563329</v>
      </c>
    </row>
    <row r="329" spans="1:15" s="34" customFormat="1" x14ac:dyDescent="0.2">
      <c r="A329" s="33">
        <v>1856</v>
      </c>
      <c r="B329" s="34" t="s">
        <v>400</v>
      </c>
      <c r="C329" s="36">
        <v>13090231</v>
      </c>
      <c r="D329" s="36">
        <v>517</v>
      </c>
      <c r="E329" s="37">
        <f t="shared" ref="E329:E392" si="55">(C329)/D329</f>
        <v>25319.59574468085</v>
      </c>
      <c r="F329" s="38">
        <f t="shared" ref="F329:F392" si="56">IF(ISNUMBER(C329),E329/E$435,"")</f>
        <v>1.046290758814824</v>
      </c>
      <c r="G329" s="39">
        <f t="shared" ref="G329:G392" si="57">(E$435-E329)*0.6</f>
        <v>-672.12481236105373</v>
      </c>
      <c r="H329" s="39">
        <f t="shared" ref="H329:H392" si="58">IF(E329&gt;=E$435*0.9,0,IF(E329&lt;0.9*E$435,(E$435*0.9-E329)*0.35))</f>
        <v>0</v>
      </c>
      <c r="I329" s="37">
        <f t="shared" ref="I329:I392" si="59">G329+H329</f>
        <v>-672.12481236105373</v>
      </c>
      <c r="J329" s="40">
        <f t="shared" ref="J329:J392" si="60">I$437</f>
        <v>-290.15662932885323</v>
      </c>
      <c r="K329" s="37">
        <f t="shared" ref="K329:K392" si="61">I329+J329</f>
        <v>-962.28144168990696</v>
      </c>
      <c r="L329" s="37">
        <f t="shared" ref="L329:L392" si="62">(I329*D329)</f>
        <v>-347488.52799066476</v>
      </c>
      <c r="M329" s="37">
        <f t="shared" ref="M329:M392" si="63">(K329*D329)</f>
        <v>-497499.50535368192</v>
      </c>
      <c r="N329" s="41">
        <f>'jan-aug'!M329</f>
        <v>-660052.23194739548</v>
      </c>
      <c r="O329" s="41">
        <f t="shared" ref="O329:O392" si="64">M329-N329</f>
        <v>162552.72659371357</v>
      </c>
    </row>
    <row r="330" spans="1:15" s="34" customFormat="1" x14ac:dyDescent="0.2">
      <c r="A330" s="33">
        <v>1857</v>
      </c>
      <c r="B330" s="34" t="s">
        <v>401</v>
      </c>
      <c r="C330" s="36">
        <v>16640717</v>
      </c>
      <c r="D330" s="36">
        <v>746</v>
      </c>
      <c r="E330" s="37">
        <f t="shared" si="55"/>
        <v>22306.591152815014</v>
      </c>
      <c r="F330" s="38">
        <f t="shared" si="56"/>
        <v>0.92178328671594068</v>
      </c>
      <c r="G330" s="39">
        <f t="shared" si="57"/>
        <v>1135.6779427584479</v>
      </c>
      <c r="H330" s="39">
        <f t="shared" si="58"/>
        <v>0</v>
      </c>
      <c r="I330" s="37">
        <f t="shared" si="59"/>
        <v>1135.6779427584479</v>
      </c>
      <c r="J330" s="40">
        <f t="shared" si="60"/>
        <v>-290.15662932885323</v>
      </c>
      <c r="K330" s="37">
        <f t="shared" si="61"/>
        <v>845.52131342959467</v>
      </c>
      <c r="L330" s="37">
        <f t="shared" si="62"/>
        <v>847215.74529780215</v>
      </c>
      <c r="M330" s="37">
        <f t="shared" si="63"/>
        <v>630758.89981847757</v>
      </c>
      <c r="N330" s="41">
        <f>'jan-aug'!M330</f>
        <v>316246.67382445326</v>
      </c>
      <c r="O330" s="41">
        <f t="shared" si="64"/>
        <v>314512.22599402431</v>
      </c>
    </row>
    <row r="331" spans="1:15" s="34" customFormat="1" x14ac:dyDescent="0.2">
      <c r="A331" s="33">
        <v>1859</v>
      </c>
      <c r="B331" s="34" t="s">
        <v>402</v>
      </c>
      <c r="C331" s="36">
        <v>28164196</v>
      </c>
      <c r="D331" s="36">
        <v>1301</v>
      </c>
      <c r="E331" s="37">
        <f t="shared" si="55"/>
        <v>21648.113758647196</v>
      </c>
      <c r="F331" s="38">
        <f t="shared" si="56"/>
        <v>0.89457278859608069</v>
      </c>
      <c r="G331" s="39">
        <f t="shared" si="57"/>
        <v>1530.7643792591384</v>
      </c>
      <c r="H331" s="39">
        <f t="shared" si="58"/>
        <v>45.967317558395735</v>
      </c>
      <c r="I331" s="37">
        <f t="shared" si="59"/>
        <v>1576.7316968175342</v>
      </c>
      <c r="J331" s="40">
        <f t="shared" si="60"/>
        <v>-290.15662932885323</v>
      </c>
      <c r="K331" s="37">
        <f t="shared" si="61"/>
        <v>1286.5750674886808</v>
      </c>
      <c r="L331" s="37">
        <f t="shared" si="62"/>
        <v>2051327.9375596119</v>
      </c>
      <c r="M331" s="37">
        <f t="shared" si="63"/>
        <v>1673834.1628027738</v>
      </c>
      <c r="N331" s="41">
        <f>'jan-aug'!M331</f>
        <v>1194599.2627061075</v>
      </c>
      <c r="O331" s="41">
        <f t="shared" si="64"/>
        <v>479234.9000966663</v>
      </c>
    </row>
    <row r="332" spans="1:15" s="34" customFormat="1" x14ac:dyDescent="0.2">
      <c r="A332" s="33">
        <v>1860</v>
      </c>
      <c r="B332" s="34" t="s">
        <v>403</v>
      </c>
      <c r="C332" s="36">
        <v>222067173</v>
      </c>
      <c r="D332" s="36">
        <v>11397</v>
      </c>
      <c r="E332" s="37">
        <f t="shared" si="55"/>
        <v>19484.704132666491</v>
      </c>
      <c r="F332" s="38">
        <f t="shared" si="56"/>
        <v>0.80517343475093983</v>
      </c>
      <c r="G332" s="39">
        <f t="shared" si="57"/>
        <v>2828.8101548475611</v>
      </c>
      <c r="H332" s="39">
        <f t="shared" si="58"/>
        <v>803.16068665164232</v>
      </c>
      <c r="I332" s="37">
        <f t="shared" si="59"/>
        <v>3631.9708414992033</v>
      </c>
      <c r="J332" s="40">
        <f t="shared" si="60"/>
        <v>-290.15662932885323</v>
      </c>
      <c r="K332" s="37">
        <f t="shared" si="61"/>
        <v>3341.8142121703499</v>
      </c>
      <c r="L332" s="37">
        <f t="shared" si="62"/>
        <v>41393571.680566423</v>
      </c>
      <c r="M332" s="37">
        <f t="shared" si="63"/>
        <v>38086656.576105475</v>
      </c>
      <c r="N332" s="41">
        <f>'jan-aug'!M332</f>
        <v>27774214.295819771</v>
      </c>
      <c r="O332" s="41">
        <f t="shared" si="64"/>
        <v>10312442.280285705</v>
      </c>
    </row>
    <row r="333" spans="1:15" s="34" customFormat="1" x14ac:dyDescent="0.2">
      <c r="A333" s="33">
        <v>1865</v>
      </c>
      <c r="B333" s="34" t="s">
        <v>404</v>
      </c>
      <c r="C333" s="36">
        <v>205860029</v>
      </c>
      <c r="D333" s="36">
        <v>9611</v>
      </c>
      <c r="E333" s="37">
        <f t="shared" si="55"/>
        <v>21419.210175840184</v>
      </c>
      <c r="F333" s="38">
        <f t="shared" si="56"/>
        <v>0.88511372353968476</v>
      </c>
      <c r="G333" s="39">
        <f t="shared" si="57"/>
        <v>1668.1065289433457</v>
      </c>
      <c r="H333" s="39">
        <f t="shared" si="58"/>
        <v>126.08357154084987</v>
      </c>
      <c r="I333" s="37">
        <f t="shared" si="59"/>
        <v>1794.1901004841955</v>
      </c>
      <c r="J333" s="40">
        <f t="shared" si="60"/>
        <v>-290.15662932885323</v>
      </c>
      <c r="K333" s="37">
        <f t="shared" si="61"/>
        <v>1504.0334711553423</v>
      </c>
      <c r="L333" s="37">
        <f t="shared" si="62"/>
        <v>17243961.055753604</v>
      </c>
      <c r="M333" s="37">
        <f t="shared" si="63"/>
        <v>14455265.691273995</v>
      </c>
      <c r="N333" s="41">
        <f>'jan-aug'!M333</f>
        <v>8417829.1221539136</v>
      </c>
      <c r="O333" s="41">
        <f t="shared" si="64"/>
        <v>6037436.5691200811</v>
      </c>
    </row>
    <row r="334" spans="1:15" s="34" customFormat="1" x14ac:dyDescent="0.2">
      <c r="A334" s="33">
        <v>1866</v>
      </c>
      <c r="B334" s="34" t="s">
        <v>405</v>
      </c>
      <c r="C334" s="36">
        <v>155487532</v>
      </c>
      <c r="D334" s="36">
        <v>8042</v>
      </c>
      <c r="E334" s="37">
        <f t="shared" si="55"/>
        <v>19334.435712509327</v>
      </c>
      <c r="F334" s="38">
        <f t="shared" si="56"/>
        <v>0.79896383879460731</v>
      </c>
      <c r="G334" s="39">
        <f t="shared" si="57"/>
        <v>2918.9712069418601</v>
      </c>
      <c r="H334" s="39">
        <f t="shared" si="58"/>
        <v>855.75463370665</v>
      </c>
      <c r="I334" s="37">
        <f t="shared" si="59"/>
        <v>3774.7258406485103</v>
      </c>
      <c r="J334" s="40">
        <f t="shared" si="60"/>
        <v>-290.15662932885323</v>
      </c>
      <c r="K334" s="37">
        <f t="shared" si="61"/>
        <v>3484.5692113196569</v>
      </c>
      <c r="L334" s="37">
        <f t="shared" si="62"/>
        <v>30356345.210495319</v>
      </c>
      <c r="M334" s="37">
        <f t="shared" si="63"/>
        <v>28022905.59743268</v>
      </c>
      <c r="N334" s="41">
        <f>'jan-aug'!M334</f>
        <v>22892758.381923545</v>
      </c>
      <c r="O334" s="41">
        <f t="shared" si="64"/>
        <v>5130147.2155091353</v>
      </c>
    </row>
    <row r="335" spans="1:15" s="34" customFormat="1" x14ac:dyDescent="0.2">
      <c r="A335" s="33">
        <v>1867</v>
      </c>
      <c r="B335" s="34" t="s">
        <v>209</v>
      </c>
      <c r="C335" s="36">
        <v>45980995</v>
      </c>
      <c r="D335" s="36">
        <v>2623</v>
      </c>
      <c r="E335" s="37">
        <f t="shared" si="55"/>
        <v>17529.925657643918</v>
      </c>
      <c r="F335" s="38">
        <f t="shared" si="56"/>
        <v>0.7243954209717931</v>
      </c>
      <c r="G335" s="39">
        <f t="shared" si="57"/>
        <v>4001.6772398611047</v>
      </c>
      <c r="H335" s="39">
        <f t="shared" si="58"/>
        <v>1487.3331529095428</v>
      </c>
      <c r="I335" s="37">
        <f t="shared" si="59"/>
        <v>5489.0103927706477</v>
      </c>
      <c r="J335" s="40">
        <f t="shared" si="60"/>
        <v>-290.15662932885323</v>
      </c>
      <c r="K335" s="37">
        <f t="shared" si="61"/>
        <v>5198.8537634417944</v>
      </c>
      <c r="L335" s="37">
        <f t="shared" si="62"/>
        <v>14397674.260237409</v>
      </c>
      <c r="M335" s="37">
        <f t="shared" si="63"/>
        <v>13636593.421507826</v>
      </c>
      <c r="N335" s="41">
        <f>'jan-aug'!M335</f>
        <v>10080927.345409781</v>
      </c>
      <c r="O335" s="41">
        <f t="shared" si="64"/>
        <v>3555666.0760980453</v>
      </c>
    </row>
    <row r="336" spans="1:15" s="34" customFormat="1" x14ac:dyDescent="0.2">
      <c r="A336" s="33">
        <v>1868</v>
      </c>
      <c r="B336" s="34" t="s">
        <v>406</v>
      </c>
      <c r="C336" s="36">
        <v>97167402</v>
      </c>
      <c r="D336" s="36">
        <v>4541</v>
      </c>
      <c r="E336" s="37">
        <f t="shared" si="55"/>
        <v>21397.798282316671</v>
      </c>
      <c r="F336" s="38">
        <f t="shared" si="56"/>
        <v>0.88422891216479993</v>
      </c>
      <c r="G336" s="39">
        <f t="shared" si="57"/>
        <v>1680.9536650574532</v>
      </c>
      <c r="H336" s="39">
        <f t="shared" si="58"/>
        <v>133.57773427407938</v>
      </c>
      <c r="I336" s="37">
        <f t="shared" si="59"/>
        <v>1814.5313993315326</v>
      </c>
      <c r="J336" s="40">
        <f t="shared" si="60"/>
        <v>-290.15662932885323</v>
      </c>
      <c r="K336" s="37">
        <f t="shared" si="61"/>
        <v>1524.3747700026793</v>
      </c>
      <c r="L336" s="37">
        <f t="shared" si="62"/>
        <v>8239787.0843644897</v>
      </c>
      <c r="M336" s="37">
        <f t="shared" si="63"/>
        <v>6922185.830582167</v>
      </c>
      <c r="N336" s="41">
        <f>'jan-aug'!M336</f>
        <v>3275487.7882531439</v>
      </c>
      <c r="O336" s="41">
        <f t="shared" si="64"/>
        <v>3646698.0423290231</v>
      </c>
    </row>
    <row r="337" spans="1:15" s="34" customFormat="1" x14ac:dyDescent="0.2">
      <c r="A337" s="33">
        <v>1870</v>
      </c>
      <c r="B337" s="34" t="s">
        <v>407</v>
      </c>
      <c r="C337" s="36">
        <v>208652384</v>
      </c>
      <c r="D337" s="36">
        <v>10401</v>
      </c>
      <c r="E337" s="37">
        <f t="shared" si="55"/>
        <v>20060.800307662725</v>
      </c>
      <c r="F337" s="38">
        <f t="shared" si="56"/>
        <v>0.82897966413016499</v>
      </c>
      <c r="G337" s="39">
        <f t="shared" si="57"/>
        <v>2483.1524498498211</v>
      </c>
      <c r="H337" s="39">
        <f t="shared" si="58"/>
        <v>601.52702540296059</v>
      </c>
      <c r="I337" s="37">
        <f t="shared" si="59"/>
        <v>3084.6794752527817</v>
      </c>
      <c r="J337" s="40">
        <f t="shared" si="60"/>
        <v>-290.15662932885323</v>
      </c>
      <c r="K337" s="37">
        <f t="shared" si="61"/>
        <v>2794.5228459239283</v>
      </c>
      <c r="L337" s="37">
        <f t="shared" si="62"/>
        <v>32083751.222104181</v>
      </c>
      <c r="M337" s="37">
        <f t="shared" si="63"/>
        <v>29065832.120454777</v>
      </c>
      <c r="N337" s="41">
        <f>'jan-aug'!M337</f>
        <v>21690325.311649695</v>
      </c>
      <c r="O337" s="41">
        <f t="shared" si="64"/>
        <v>7375506.808805082</v>
      </c>
    </row>
    <row r="338" spans="1:15" s="34" customFormat="1" x14ac:dyDescent="0.2">
      <c r="A338" s="33">
        <v>1871</v>
      </c>
      <c r="B338" s="34" t="s">
        <v>408</v>
      </c>
      <c r="C338" s="36">
        <v>103286734</v>
      </c>
      <c r="D338" s="36">
        <v>4902</v>
      </c>
      <c r="E338" s="37">
        <f t="shared" si="55"/>
        <v>21070.325173398614</v>
      </c>
      <c r="F338" s="38">
        <f t="shared" si="56"/>
        <v>0.87069662313947838</v>
      </c>
      <c r="G338" s="39">
        <f t="shared" si="57"/>
        <v>1877.4375304082873</v>
      </c>
      <c r="H338" s="39">
        <f t="shared" si="58"/>
        <v>248.19332239539924</v>
      </c>
      <c r="I338" s="37">
        <f t="shared" si="59"/>
        <v>2125.6308528036866</v>
      </c>
      <c r="J338" s="40">
        <f t="shared" si="60"/>
        <v>-290.15662932885323</v>
      </c>
      <c r="K338" s="37">
        <f t="shared" si="61"/>
        <v>1835.4742234748333</v>
      </c>
      <c r="L338" s="37">
        <f t="shared" si="62"/>
        <v>10419842.440443672</v>
      </c>
      <c r="M338" s="37">
        <f t="shared" si="63"/>
        <v>8997494.6434736326</v>
      </c>
      <c r="N338" s="41">
        <f>'jan-aug'!M338</f>
        <v>4958831.9037166443</v>
      </c>
      <c r="O338" s="41">
        <f t="shared" si="64"/>
        <v>4038662.7397569884</v>
      </c>
    </row>
    <row r="339" spans="1:15" s="34" customFormat="1" x14ac:dyDescent="0.2">
      <c r="A339" s="33">
        <v>1874</v>
      </c>
      <c r="B339" s="34" t="s">
        <v>409</v>
      </c>
      <c r="C339" s="36">
        <v>24683708</v>
      </c>
      <c r="D339" s="36">
        <v>1068</v>
      </c>
      <c r="E339" s="37">
        <f t="shared" si="55"/>
        <v>23112.086142322096</v>
      </c>
      <c r="F339" s="38">
        <f t="shared" si="56"/>
        <v>0.95506904578932383</v>
      </c>
      <c r="G339" s="39">
        <f t="shared" si="57"/>
        <v>652.3809490541986</v>
      </c>
      <c r="H339" s="39">
        <f t="shared" si="58"/>
        <v>0</v>
      </c>
      <c r="I339" s="37">
        <f t="shared" si="59"/>
        <v>652.3809490541986</v>
      </c>
      <c r="J339" s="40">
        <f t="shared" si="60"/>
        <v>-290.15662932885323</v>
      </c>
      <c r="K339" s="37">
        <f t="shared" si="61"/>
        <v>362.22431972534537</v>
      </c>
      <c r="L339" s="37">
        <f t="shared" si="62"/>
        <v>696742.85358988412</v>
      </c>
      <c r="M339" s="37">
        <f t="shared" si="63"/>
        <v>386855.57346666884</v>
      </c>
      <c r="N339" s="41">
        <f>'jan-aug'!M339</f>
        <v>48687.00595779725</v>
      </c>
      <c r="O339" s="41">
        <f t="shared" si="64"/>
        <v>338168.56750887161</v>
      </c>
    </row>
    <row r="340" spans="1:15" s="34" customFormat="1" x14ac:dyDescent="0.2">
      <c r="A340" s="33">
        <v>1902</v>
      </c>
      <c r="B340" s="34" t="s">
        <v>410</v>
      </c>
      <c r="C340" s="36">
        <v>1822494343</v>
      </c>
      <c r="D340" s="36">
        <v>75638</v>
      </c>
      <c r="E340" s="37">
        <f t="shared" si="55"/>
        <v>24094.956807424838</v>
      </c>
      <c r="F340" s="38">
        <f t="shared" si="56"/>
        <v>0.99568456368214875</v>
      </c>
      <c r="G340" s="39">
        <f t="shared" si="57"/>
        <v>62.658549992553162</v>
      </c>
      <c r="H340" s="39">
        <f t="shared" si="58"/>
        <v>0</v>
      </c>
      <c r="I340" s="37">
        <f t="shared" si="59"/>
        <v>62.658549992553162</v>
      </c>
      <c r="J340" s="40">
        <f t="shared" si="60"/>
        <v>-290.15662932885323</v>
      </c>
      <c r="K340" s="37">
        <f t="shared" si="61"/>
        <v>-227.49807933630007</v>
      </c>
      <c r="L340" s="37">
        <f t="shared" si="62"/>
        <v>4739367.4043367365</v>
      </c>
      <c r="M340" s="37">
        <f t="shared" si="63"/>
        <v>-17207499.724839065</v>
      </c>
      <c r="N340" s="41">
        <f>'jan-aug'!M340</f>
        <v>-12046430.155584427</v>
      </c>
      <c r="O340" s="41">
        <f t="shared" si="64"/>
        <v>-5161069.5692546386</v>
      </c>
    </row>
    <row r="341" spans="1:15" s="34" customFormat="1" x14ac:dyDescent="0.2">
      <c r="A341" s="33">
        <v>1903</v>
      </c>
      <c r="B341" s="34" t="s">
        <v>411</v>
      </c>
      <c r="C341" s="36">
        <v>522812693</v>
      </c>
      <c r="D341" s="36">
        <v>24820</v>
      </c>
      <c r="E341" s="37">
        <f t="shared" si="55"/>
        <v>21064.169742143433</v>
      </c>
      <c r="F341" s="38">
        <f t="shared" si="56"/>
        <v>0.87044226004048741</v>
      </c>
      <c r="G341" s="39">
        <f t="shared" si="57"/>
        <v>1881.1307891613963</v>
      </c>
      <c r="H341" s="39">
        <f t="shared" si="58"/>
        <v>250.34772333471281</v>
      </c>
      <c r="I341" s="37">
        <f t="shared" si="59"/>
        <v>2131.478512496109</v>
      </c>
      <c r="J341" s="40">
        <f t="shared" si="60"/>
        <v>-290.15662932885323</v>
      </c>
      <c r="K341" s="37">
        <f t="shared" si="61"/>
        <v>1841.3218831672557</v>
      </c>
      <c r="L341" s="37">
        <f t="shared" si="62"/>
        <v>52903296.68015343</v>
      </c>
      <c r="M341" s="37">
        <f t="shared" si="63"/>
        <v>45701609.140211284</v>
      </c>
      <c r="N341" s="41">
        <f>'jan-aug'!M341</f>
        <v>35111117.732832953</v>
      </c>
      <c r="O341" s="41">
        <f t="shared" si="64"/>
        <v>10590491.407378331</v>
      </c>
    </row>
    <row r="342" spans="1:15" s="34" customFormat="1" x14ac:dyDescent="0.2">
      <c r="A342" s="33">
        <v>1911</v>
      </c>
      <c r="B342" s="34" t="s">
        <v>412</v>
      </c>
      <c r="C342" s="36">
        <v>53287295</v>
      </c>
      <c r="D342" s="36">
        <v>2928</v>
      </c>
      <c r="E342" s="37">
        <f t="shared" si="55"/>
        <v>18199.212773224044</v>
      </c>
      <c r="F342" s="38">
        <f t="shared" si="56"/>
        <v>0.75205261309629334</v>
      </c>
      <c r="G342" s="39">
        <f t="shared" si="57"/>
        <v>3600.1049705130295</v>
      </c>
      <c r="H342" s="39">
        <f t="shared" si="58"/>
        <v>1253.0826624564988</v>
      </c>
      <c r="I342" s="37">
        <f t="shared" si="59"/>
        <v>4853.1876329695278</v>
      </c>
      <c r="J342" s="40">
        <f t="shared" si="60"/>
        <v>-290.15662932885323</v>
      </c>
      <c r="K342" s="37">
        <f t="shared" si="61"/>
        <v>4563.0310036406745</v>
      </c>
      <c r="L342" s="37">
        <f t="shared" si="62"/>
        <v>14210133.389334777</v>
      </c>
      <c r="M342" s="37">
        <f t="shared" si="63"/>
        <v>13360554.778659895</v>
      </c>
      <c r="N342" s="41">
        <f>'jan-aug'!M342</f>
        <v>10325938.273945801</v>
      </c>
      <c r="O342" s="41">
        <f t="shared" si="64"/>
        <v>3034616.5047140941</v>
      </c>
    </row>
    <row r="343" spans="1:15" s="34" customFormat="1" x14ac:dyDescent="0.2">
      <c r="A343" s="33">
        <v>1913</v>
      </c>
      <c r="B343" s="34" t="s">
        <v>413</v>
      </c>
      <c r="C343" s="36">
        <v>54822926</v>
      </c>
      <c r="D343" s="36">
        <v>2994</v>
      </c>
      <c r="E343" s="37">
        <f t="shared" si="55"/>
        <v>18310.93052772211</v>
      </c>
      <c r="F343" s="38">
        <f t="shared" si="56"/>
        <v>0.75666916603440348</v>
      </c>
      <c r="G343" s="39">
        <f t="shared" si="57"/>
        <v>3533.0743178141897</v>
      </c>
      <c r="H343" s="39">
        <f t="shared" si="58"/>
        <v>1213.9814483821756</v>
      </c>
      <c r="I343" s="37">
        <f t="shared" si="59"/>
        <v>4747.0557661963649</v>
      </c>
      <c r="J343" s="40">
        <f t="shared" si="60"/>
        <v>-290.15662932885323</v>
      </c>
      <c r="K343" s="37">
        <f t="shared" si="61"/>
        <v>4456.8991368675115</v>
      </c>
      <c r="L343" s="37">
        <f t="shared" si="62"/>
        <v>14212684.963991916</v>
      </c>
      <c r="M343" s="37">
        <f t="shared" si="63"/>
        <v>13343956.01578133</v>
      </c>
      <c r="N343" s="41">
        <f>'jan-aug'!M343</f>
        <v>9930826.2653667126</v>
      </c>
      <c r="O343" s="41">
        <f t="shared" si="64"/>
        <v>3413129.7504146174</v>
      </c>
    </row>
    <row r="344" spans="1:15" s="34" customFormat="1" x14ac:dyDescent="0.2">
      <c r="A344" s="33">
        <v>1917</v>
      </c>
      <c r="B344" s="34" t="s">
        <v>414</v>
      </c>
      <c r="C344" s="36">
        <v>28729965</v>
      </c>
      <c r="D344" s="36">
        <v>1380</v>
      </c>
      <c r="E344" s="37">
        <f t="shared" si="55"/>
        <v>20818.815217391304</v>
      </c>
      <c r="F344" s="38">
        <f t="shared" si="56"/>
        <v>0.86030338679502949</v>
      </c>
      <c r="G344" s="39">
        <f t="shared" si="57"/>
        <v>2028.3435040126735</v>
      </c>
      <c r="H344" s="39">
        <f t="shared" si="58"/>
        <v>336.22180699795786</v>
      </c>
      <c r="I344" s="37">
        <f t="shared" si="59"/>
        <v>2364.5653110106314</v>
      </c>
      <c r="J344" s="40">
        <f t="shared" si="60"/>
        <v>-290.15662932885323</v>
      </c>
      <c r="K344" s="37">
        <f t="shared" si="61"/>
        <v>2074.408681681778</v>
      </c>
      <c r="L344" s="37">
        <f t="shared" si="62"/>
        <v>3263100.1291946713</v>
      </c>
      <c r="M344" s="37">
        <f t="shared" si="63"/>
        <v>2862683.9807208539</v>
      </c>
      <c r="N344" s="41">
        <f>'jan-aug'!M344</f>
        <v>1556219.4569826517</v>
      </c>
      <c r="O344" s="41">
        <f t="shared" si="64"/>
        <v>1306464.5237382022</v>
      </c>
    </row>
    <row r="345" spans="1:15" s="34" customFormat="1" x14ac:dyDescent="0.2">
      <c r="A345" s="33">
        <v>1919</v>
      </c>
      <c r="B345" s="34" t="s">
        <v>415</v>
      </c>
      <c r="C345" s="36">
        <v>19862001</v>
      </c>
      <c r="D345" s="36">
        <v>1117</v>
      </c>
      <c r="E345" s="37">
        <f t="shared" si="55"/>
        <v>17781.558639212177</v>
      </c>
      <c r="F345" s="38">
        <f t="shared" si="56"/>
        <v>0.73479374114573193</v>
      </c>
      <c r="G345" s="39">
        <f t="shared" si="57"/>
        <v>3850.69745092015</v>
      </c>
      <c r="H345" s="39">
        <f t="shared" si="58"/>
        <v>1399.2616093606523</v>
      </c>
      <c r="I345" s="37">
        <f t="shared" si="59"/>
        <v>5249.9590602808021</v>
      </c>
      <c r="J345" s="40">
        <f t="shared" si="60"/>
        <v>-290.15662932885323</v>
      </c>
      <c r="K345" s="37">
        <f t="shared" si="61"/>
        <v>4959.8024309519487</v>
      </c>
      <c r="L345" s="37">
        <f t="shared" si="62"/>
        <v>5864204.2703336561</v>
      </c>
      <c r="M345" s="37">
        <f t="shared" si="63"/>
        <v>5540099.3153733267</v>
      </c>
      <c r="N345" s="41">
        <f>'jan-aug'!M345</f>
        <v>4161415.9184417562</v>
      </c>
      <c r="O345" s="41">
        <f t="shared" si="64"/>
        <v>1378683.3969315705</v>
      </c>
    </row>
    <row r="346" spans="1:15" s="34" customFormat="1" x14ac:dyDescent="0.2">
      <c r="A346" s="33">
        <v>1920</v>
      </c>
      <c r="B346" s="34" t="s">
        <v>416</v>
      </c>
      <c r="C346" s="36">
        <v>16467792</v>
      </c>
      <c r="D346" s="36">
        <v>1061</v>
      </c>
      <c r="E346" s="37">
        <f t="shared" si="55"/>
        <v>15521.010367577757</v>
      </c>
      <c r="F346" s="38">
        <f t="shared" si="56"/>
        <v>0.64138029211928782</v>
      </c>
      <c r="G346" s="39">
        <f t="shared" si="57"/>
        <v>5207.0264139008013</v>
      </c>
      <c r="H346" s="39">
        <f t="shared" si="58"/>
        <v>2190.453504432699</v>
      </c>
      <c r="I346" s="37">
        <f t="shared" si="59"/>
        <v>7397.4799183334999</v>
      </c>
      <c r="J346" s="40">
        <f t="shared" si="60"/>
        <v>-290.15662932885323</v>
      </c>
      <c r="K346" s="37">
        <f t="shared" si="61"/>
        <v>7107.3232890046465</v>
      </c>
      <c r="L346" s="37">
        <f t="shared" si="62"/>
        <v>7848726.1933518434</v>
      </c>
      <c r="M346" s="37">
        <f t="shared" si="63"/>
        <v>7540870.0096339304</v>
      </c>
      <c r="N346" s="41">
        <f>'jan-aug'!M346</f>
        <v>5744413.1984482566</v>
      </c>
      <c r="O346" s="41">
        <f t="shared" si="64"/>
        <v>1796456.8111856738</v>
      </c>
    </row>
    <row r="347" spans="1:15" s="34" customFormat="1" x14ac:dyDescent="0.2">
      <c r="A347" s="33">
        <v>1922</v>
      </c>
      <c r="B347" s="34" t="s">
        <v>417</v>
      </c>
      <c r="C347" s="36">
        <v>93732634</v>
      </c>
      <c r="D347" s="36">
        <v>3979</v>
      </c>
      <c r="E347" s="37">
        <f t="shared" si="55"/>
        <v>23556.831867303343</v>
      </c>
      <c r="F347" s="38">
        <f t="shared" si="56"/>
        <v>0.97344743329450489</v>
      </c>
      <c r="G347" s="39">
        <f t="shared" si="57"/>
        <v>385.53351406545045</v>
      </c>
      <c r="H347" s="39">
        <f t="shared" si="58"/>
        <v>0</v>
      </c>
      <c r="I347" s="37">
        <f t="shared" si="59"/>
        <v>385.53351406545045</v>
      </c>
      <c r="J347" s="40">
        <f t="shared" si="60"/>
        <v>-290.15662932885323</v>
      </c>
      <c r="K347" s="37">
        <f t="shared" si="61"/>
        <v>95.376884736597219</v>
      </c>
      <c r="L347" s="37">
        <f t="shared" si="62"/>
        <v>1534037.8524664273</v>
      </c>
      <c r="M347" s="37">
        <f t="shared" si="63"/>
        <v>379504.62436692032</v>
      </c>
      <c r="N347" s="41">
        <f>'jan-aug'!M347</f>
        <v>-1389567.8957808272</v>
      </c>
      <c r="O347" s="41">
        <f t="shared" si="64"/>
        <v>1769072.5201477474</v>
      </c>
    </row>
    <row r="348" spans="1:15" s="34" customFormat="1" x14ac:dyDescent="0.2">
      <c r="A348" s="33">
        <v>1923</v>
      </c>
      <c r="B348" s="34" t="s">
        <v>418</v>
      </c>
      <c r="C348" s="36">
        <v>40532193</v>
      </c>
      <c r="D348" s="36">
        <v>2226</v>
      </c>
      <c r="E348" s="37">
        <f t="shared" si="55"/>
        <v>18208.532345013478</v>
      </c>
      <c r="F348" s="38">
        <f t="shared" si="56"/>
        <v>0.75243772911227258</v>
      </c>
      <c r="G348" s="39">
        <f t="shared" si="57"/>
        <v>3594.5132274393691</v>
      </c>
      <c r="H348" s="39">
        <f t="shared" si="58"/>
        <v>1249.8208123301968</v>
      </c>
      <c r="I348" s="37">
        <f t="shared" si="59"/>
        <v>4844.3340397695656</v>
      </c>
      <c r="J348" s="40">
        <f t="shared" si="60"/>
        <v>-290.15662932885323</v>
      </c>
      <c r="K348" s="37">
        <f t="shared" si="61"/>
        <v>4554.1774104407123</v>
      </c>
      <c r="L348" s="37">
        <f t="shared" si="62"/>
        <v>10783487.572527053</v>
      </c>
      <c r="M348" s="37">
        <f t="shared" si="63"/>
        <v>10137598.915641025</v>
      </c>
      <c r="N348" s="41">
        <f>'jan-aug'!M348</f>
        <v>7702843.3697415804</v>
      </c>
      <c r="O348" s="41">
        <f t="shared" si="64"/>
        <v>2434755.5458994443</v>
      </c>
    </row>
    <row r="349" spans="1:15" s="34" customFormat="1" x14ac:dyDescent="0.2">
      <c r="A349" s="33">
        <v>1924</v>
      </c>
      <c r="B349" s="34" t="s">
        <v>419</v>
      </c>
      <c r="C349" s="36">
        <v>151382729</v>
      </c>
      <c r="D349" s="36">
        <v>6798</v>
      </c>
      <c r="E349" s="37">
        <f t="shared" si="55"/>
        <v>22268.715651662253</v>
      </c>
      <c r="F349" s="38">
        <f t="shared" si="56"/>
        <v>0.92021814376337441</v>
      </c>
      <c r="G349" s="39">
        <f t="shared" si="57"/>
        <v>1158.4032434501044</v>
      </c>
      <c r="H349" s="39">
        <f t="shared" si="58"/>
        <v>0</v>
      </c>
      <c r="I349" s="37">
        <f t="shared" si="59"/>
        <v>1158.4032434501044</v>
      </c>
      <c r="J349" s="40">
        <f t="shared" si="60"/>
        <v>-290.15662932885323</v>
      </c>
      <c r="K349" s="37">
        <f t="shared" si="61"/>
        <v>868.24661412125113</v>
      </c>
      <c r="L349" s="37">
        <f t="shared" si="62"/>
        <v>7874825.2489738092</v>
      </c>
      <c r="M349" s="37">
        <f t="shared" si="63"/>
        <v>5902340.4827962648</v>
      </c>
      <c r="N349" s="41">
        <f>'jan-aug'!M349</f>
        <v>3933828.3075853046</v>
      </c>
      <c r="O349" s="41">
        <f t="shared" si="64"/>
        <v>1968512.1752109602</v>
      </c>
    </row>
    <row r="350" spans="1:15" s="34" customFormat="1" x14ac:dyDescent="0.2">
      <c r="A350" s="33">
        <v>1925</v>
      </c>
      <c r="B350" s="34" t="s">
        <v>420</v>
      </c>
      <c r="C350" s="36">
        <v>67534169</v>
      </c>
      <c r="D350" s="36">
        <v>3494</v>
      </c>
      <c r="E350" s="37">
        <f t="shared" si="55"/>
        <v>19328.611619919862</v>
      </c>
      <c r="F350" s="38">
        <f t="shared" si="56"/>
        <v>0.79872316772243512</v>
      </c>
      <c r="G350" s="39">
        <f t="shared" si="57"/>
        <v>2922.4656624955387</v>
      </c>
      <c r="H350" s="39">
        <f t="shared" si="58"/>
        <v>857.79306611296249</v>
      </c>
      <c r="I350" s="37">
        <f t="shared" si="59"/>
        <v>3780.2587286085013</v>
      </c>
      <c r="J350" s="40">
        <f t="shared" si="60"/>
        <v>-290.15662932885323</v>
      </c>
      <c r="K350" s="37">
        <f t="shared" si="61"/>
        <v>3490.102099279648</v>
      </c>
      <c r="L350" s="37">
        <f t="shared" si="62"/>
        <v>13208223.997758104</v>
      </c>
      <c r="M350" s="37">
        <f t="shared" si="63"/>
        <v>12194416.73488309</v>
      </c>
      <c r="N350" s="41">
        <f>'jan-aug'!M350</f>
        <v>9323853.6367372368</v>
      </c>
      <c r="O350" s="41">
        <f t="shared" si="64"/>
        <v>2870563.0981458537</v>
      </c>
    </row>
    <row r="351" spans="1:15" s="34" customFormat="1" x14ac:dyDescent="0.2">
      <c r="A351" s="33">
        <v>1926</v>
      </c>
      <c r="B351" s="34" t="s">
        <v>421</v>
      </c>
      <c r="C351" s="36">
        <v>19900539</v>
      </c>
      <c r="D351" s="36">
        <v>1165</v>
      </c>
      <c r="E351" s="37">
        <f t="shared" si="55"/>
        <v>17082.007725321888</v>
      </c>
      <c r="F351" s="38">
        <f t="shared" si="56"/>
        <v>0.70588594720207709</v>
      </c>
      <c r="G351" s="39">
        <f t="shared" si="57"/>
        <v>4270.4279992543234</v>
      </c>
      <c r="H351" s="39">
        <f t="shared" si="58"/>
        <v>1644.1044292222534</v>
      </c>
      <c r="I351" s="37">
        <f t="shared" si="59"/>
        <v>5914.5324284765766</v>
      </c>
      <c r="J351" s="40">
        <f t="shared" si="60"/>
        <v>-290.15662932885323</v>
      </c>
      <c r="K351" s="37">
        <f t="shared" si="61"/>
        <v>5624.3757991477232</v>
      </c>
      <c r="L351" s="37">
        <f t="shared" si="62"/>
        <v>6890430.2791752117</v>
      </c>
      <c r="M351" s="37">
        <f t="shared" si="63"/>
        <v>6552397.8060070975</v>
      </c>
      <c r="N351" s="41">
        <f>'jan-aug'!M351</f>
        <v>5125121.2212933246</v>
      </c>
      <c r="O351" s="41">
        <f t="shared" si="64"/>
        <v>1427276.5847137729</v>
      </c>
    </row>
    <row r="352" spans="1:15" s="34" customFormat="1" x14ac:dyDescent="0.2">
      <c r="A352" s="33">
        <v>1927</v>
      </c>
      <c r="B352" s="34" t="s">
        <v>422</v>
      </c>
      <c r="C352" s="36">
        <v>26198323</v>
      </c>
      <c r="D352" s="36">
        <v>1536</v>
      </c>
      <c r="E352" s="37">
        <f t="shared" si="55"/>
        <v>17056.199869791668</v>
      </c>
      <c r="F352" s="38">
        <f t="shared" si="56"/>
        <v>0.70481947990858684</v>
      </c>
      <c r="G352" s="39">
        <f t="shared" si="57"/>
        <v>4285.9127125724553</v>
      </c>
      <c r="H352" s="39">
        <f t="shared" si="58"/>
        <v>1653.1371786578304</v>
      </c>
      <c r="I352" s="37">
        <f t="shared" si="59"/>
        <v>5939.0498912302855</v>
      </c>
      <c r="J352" s="40">
        <f t="shared" si="60"/>
        <v>-290.15662932885323</v>
      </c>
      <c r="K352" s="37">
        <f t="shared" si="61"/>
        <v>5648.8932619014322</v>
      </c>
      <c r="L352" s="37">
        <f t="shared" si="62"/>
        <v>9122380.6329297181</v>
      </c>
      <c r="M352" s="37">
        <f t="shared" si="63"/>
        <v>8676700.0502806008</v>
      </c>
      <c r="N352" s="41">
        <f>'jan-aug'!M352</f>
        <v>6464532.7412502561</v>
      </c>
      <c r="O352" s="41">
        <f t="shared" si="64"/>
        <v>2212167.3090303447</v>
      </c>
    </row>
    <row r="353" spans="1:15" s="34" customFormat="1" x14ac:dyDescent="0.2">
      <c r="A353" s="33">
        <v>1928</v>
      </c>
      <c r="B353" s="34" t="s">
        <v>423</v>
      </c>
      <c r="C353" s="36">
        <v>16892251</v>
      </c>
      <c r="D353" s="36">
        <v>943</v>
      </c>
      <c r="E353" s="37">
        <f t="shared" si="55"/>
        <v>17913.309650053023</v>
      </c>
      <c r="F353" s="38">
        <f t="shared" si="56"/>
        <v>0.7402381355388078</v>
      </c>
      <c r="G353" s="39">
        <f t="shared" si="57"/>
        <v>3771.6468444156421</v>
      </c>
      <c r="H353" s="39">
        <f t="shared" si="58"/>
        <v>1353.1487555663562</v>
      </c>
      <c r="I353" s="37">
        <f t="shared" si="59"/>
        <v>5124.7955999819987</v>
      </c>
      <c r="J353" s="40">
        <f t="shared" si="60"/>
        <v>-290.15662932885323</v>
      </c>
      <c r="K353" s="37">
        <f t="shared" si="61"/>
        <v>4834.6389706531454</v>
      </c>
      <c r="L353" s="37">
        <f t="shared" si="62"/>
        <v>4832682.2507830244</v>
      </c>
      <c r="M353" s="37">
        <f t="shared" si="63"/>
        <v>4559064.549325916</v>
      </c>
      <c r="N353" s="41">
        <f>'jan-aug'!M353</f>
        <v>3459372.9956048122</v>
      </c>
      <c r="O353" s="41">
        <f t="shared" si="64"/>
        <v>1099691.5537211038</v>
      </c>
    </row>
    <row r="354" spans="1:15" s="34" customFormat="1" x14ac:dyDescent="0.2">
      <c r="A354" s="33">
        <v>1929</v>
      </c>
      <c r="B354" s="34" t="s">
        <v>424</v>
      </c>
      <c r="C354" s="36">
        <v>19170503</v>
      </c>
      <c r="D354" s="36">
        <v>902</v>
      </c>
      <c r="E354" s="37">
        <f t="shared" si="55"/>
        <v>21253.329268292684</v>
      </c>
      <c r="F354" s="38">
        <f t="shared" si="56"/>
        <v>0.87825896715333029</v>
      </c>
      <c r="G354" s="39">
        <f t="shared" si="57"/>
        <v>1767.6350734718455</v>
      </c>
      <c r="H354" s="39">
        <f t="shared" si="58"/>
        <v>184.1418891824749</v>
      </c>
      <c r="I354" s="37">
        <f t="shared" si="59"/>
        <v>1951.7769626543204</v>
      </c>
      <c r="J354" s="40">
        <f t="shared" si="60"/>
        <v>-290.15662932885323</v>
      </c>
      <c r="K354" s="37">
        <f t="shared" si="61"/>
        <v>1661.6203333254671</v>
      </c>
      <c r="L354" s="37">
        <f t="shared" si="62"/>
        <v>1760502.8203141971</v>
      </c>
      <c r="M354" s="37">
        <f t="shared" si="63"/>
        <v>1498781.5406595713</v>
      </c>
      <c r="N354" s="41">
        <f>'jan-aug'!M354</f>
        <v>739048.78255986178</v>
      </c>
      <c r="O354" s="41">
        <f t="shared" si="64"/>
        <v>759732.75809970952</v>
      </c>
    </row>
    <row r="355" spans="1:15" s="34" customFormat="1" x14ac:dyDescent="0.2">
      <c r="A355" s="33">
        <v>1931</v>
      </c>
      <c r="B355" s="34" t="s">
        <v>425</v>
      </c>
      <c r="C355" s="36">
        <v>237394383</v>
      </c>
      <c r="D355" s="36">
        <v>11644</v>
      </c>
      <c r="E355" s="37">
        <f t="shared" si="55"/>
        <v>20387.70036070079</v>
      </c>
      <c r="F355" s="38">
        <f t="shared" si="56"/>
        <v>0.84248827256131098</v>
      </c>
      <c r="G355" s="39">
        <f t="shared" si="57"/>
        <v>2287.0124180269818</v>
      </c>
      <c r="H355" s="39">
        <f t="shared" si="58"/>
        <v>487.11200683963779</v>
      </c>
      <c r="I355" s="37">
        <f t="shared" si="59"/>
        <v>2774.1244248666194</v>
      </c>
      <c r="J355" s="40">
        <f t="shared" si="60"/>
        <v>-290.15662932885323</v>
      </c>
      <c r="K355" s="37">
        <f t="shared" si="61"/>
        <v>2483.9677955377661</v>
      </c>
      <c r="L355" s="37">
        <f t="shared" si="62"/>
        <v>32301904.803146917</v>
      </c>
      <c r="M355" s="37">
        <f t="shared" si="63"/>
        <v>28923321.011241749</v>
      </c>
      <c r="N355" s="41">
        <f>'jan-aug'!M355</f>
        <v>21704963.600076813</v>
      </c>
      <c r="O355" s="41">
        <f t="shared" si="64"/>
        <v>7218357.4111649357</v>
      </c>
    </row>
    <row r="356" spans="1:15" s="34" customFormat="1" x14ac:dyDescent="0.2">
      <c r="A356" s="33">
        <v>1933</v>
      </c>
      <c r="B356" s="34" t="s">
        <v>426</v>
      </c>
      <c r="C356" s="36">
        <v>97310834</v>
      </c>
      <c r="D356" s="36">
        <v>5653</v>
      </c>
      <c r="E356" s="37">
        <f t="shared" si="55"/>
        <v>17214.01627454449</v>
      </c>
      <c r="F356" s="38">
        <f t="shared" si="56"/>
        <v>0.7113409839463023</v>
      </c>
      <c r="G356" s="39">
        <f t="shared" si="57"/>
        <v>4191.222869720762</v>
      </c>
      <c r="H356" s="39">
        <f t="shared" si="58"/>
        <v>1597.9014369943425</v>
      </c>
      <c r="I356" s="37">
        <f t="shared" si="59"/>
        <v>5789.1243067151045</v>
      </c>
      <c r="J356" s="40">
        <f t="shared" si="60"/>
        <v>-290.15662932885323</v>
      </c>
      <c r="K356" s="37">
        <f t="shared" si="61"/>
        <v>5498.9676773862511</v>
      </c>
      <c r="L356" s="37">
        <f t="shared" si="62"/>
        <v>32725919.705860484</v>
      </c>
      <c r="M356" s="37">
        <f t="shared" si="63"/>
        <v>31085664.280264478</v>
      </c>
      <c r="N356" s="41">
        <f>'jan-aug'!M356</f>
        <v>23963687.087915163</v>
      </c>
      <c r="O356" s="41">
        <f t="shared" si="64"/>
        <v>7121977.1923493147</v>
      </c>
    </row>
    <row r="357" spans="1:15" s="34" customFormat="1" x14ac:dyDescent="0.2">
      <c r="A357" s="33">
        <v>1936</v>
      </c>
      <c r="B357" s="34" t="s">
        <v>427</v>
      </c>
      <c r="C357" s="36">
        <v>42265041</v>
      </c>
      <c r="D357" s="36">
        <v>2263</v>
      </c>
      <c r="E357" s="37">
        <f t="shared" si="55"/>
        <v>18676.553689792312</v>
      </c>
      <c r="F357" s="38">
        <f t="shared" si="56"/>
        <v>0.77177794342327921</v>
      </c>
      <c r="G357" s="39">
        <f t="shared" si="57"/>
        <v>3313.7004205720687</v>
      </c>
      <c r="H357" s="39">
        <f t="shared" si="58"/>
        <v>1086.013341657605</v>
      </c>
      <c r="I357" s="37">
        <f t="shared" si="59"/>
        <v>4399.7137622296741</v>
      </c>
      <c r="J357" s="40">
        <f t="shared" si="60"/>
        <v>-290.15662932885323</v>
      </c>
      <c r="K357" s="37">
        <f t="shared" si="61"/>
        <v>4109.5571329008208</v>
      </c>
      <c r="L357" s="37">
        <f t="shared" si="62"/>
        <v>9956552.2439257521</v>
      </c>
      <c r="M357" s="37">
        <f t="shared" si="63"/>
        <v>9299927.7917545568</v>
      </c>
      <c r="N357" s="41">
        <f>'jan-aug'!M357</f>
        <v>8045921.1740230033</v>
      </c>
      <c r="O357" s="41">
        <f t="shared" si="64"/>
        <v>1254006.6177315535</v>
      </c>
    </row>
    <row r="358" spans="1:15" s="34" customFormat="1" x14ac:dyDescent="0.2">
      <c r="A358" s="33">
        <v>1938</v>
      </c>
      <c r="B358" s="34" t="s">
        <v>428</v>
      </c>
      <c r="C358" s="36">
        <v>50412277</v>
      </c>
      <c r="D358" s="36">
        <v>2877</v>
      </c>
      <c r="E358" s="37">
        <f t="shared" si="55"/>
        <v>17522.515467500871</v>
      </c>
      <c r="F358" s="38">
        <f t="shared" si="56"/>
        <v>0.72408920702012058</v>
      </c>
      <c r="G358" s="39">
        <f t="shared" si="57"/>
        <v>4006.1233539469335</v>
      </c>
      <c r="H358" s="39">
        <f t="shared" si="58"/>
        <v>1489.9267194596096</v>
      </c>
      <c r="I358" s="37">
        <f t="shared" si="59"/>
        <v>5496.0500734065427</v>
      </c>
      <c r="J358" s="40">
        <f t="shared" si="60"/>
        <v>-290.15662932885323</v>
      </c>
      <c r="K358" s="37">
        <f t="shared" si="61"/>
        <v>5205.8934440776893</v>
      </c>
      <c r="L358" s="37">
        <f t="shared" si="62"/>
        <v>15812136.061190624</v>
      </c>
      <c r="M358" s="37">
        <f t="shared" si="63"/>
        <v>14977355.438611513</v>
      </c>
      <c r="N358" s="41">
        <f>'jan-aug'!M358</f>
        <v>11472117.739666006</v>
      </c>
      <c r="O358" s="41">
        <f t="shared" si="64"/>
        <v>3505237.6989455074</v>
      </c>
    </row>
    <row r="359" spans="1:15" s="34" customFormat="1" x14ac:dyDescent="0.2">
      <c r="A359" s="33">
        <v>1939</v>
      </c>
      <c r="B359" s="34" t="s">
        <v>429</v>
      </c>
      <c r="C359" s="36">
        <v>40487406</v>
      </c>
      <c r="D359" s="36">
        <v>1856</v>
      </c>
      <c r="E359" s="37">
        <f t="shared" si="55"/>
        <v>21814.335129310344</v>
      </c>
      <c r="F359" s="38">
        <f t="shared" si="56"/>
        <v>0.90144161406217926</v>
      </c>
      <c r="G359" s="39">
        <f t="shared" si="57"/>
        <v>1431.0315568612496</v>
      </c>
      <c r="H359" s="39">
        <f t="shared" si="58"/>
        <v>0</v>
      </c>
      <c r="I359" s="37">
        <f t="shared" si="59"/>
        <v>1431.0315568612496</v>
      </c>
      <c r="J359" s="40">
        <f t="shared" si="60"/>
        <v>-290.15662932885323</v>
      </c>
      <c r="K359" s="37">
        <f t="shared" si="61"/>
        <v>1140.8749275323962</v>
      </c>
      <c r="L359" s="37">
        <f t="shared" si="62"/>
        <v>2655994.5695344792</v>
      </c>
      <c r="M359" s="37">
        <f t="shared" si="63"/>
        <v>2117463.8655001274</v>
      </c>
      <c r="N359" s="41">
        <f>'jan-aug'!M359</f>
        <v>1181100.0013648611</v>
      </c>
      <c r="O359" s="41">
        <f t="shared" si="64"/>
        <v>936363.86413526628</v>
      </c>
    </row>
    <row r="360" spans="1:15" s="34" customFormat="1" x14ac:dyDescent="0.2">
      <c r="A360" s="33">
        <v>1940</v>
      </c>
      <c r="B360" s="34" t="s">
        <v>430</v>
      </c>
      <c r="C360" s="36">
        <v>39437072</v>
      </c>
      <c r="D360" s="36">
        <v>2132</v>
      </c>
      <c r="E360" s="37">
        <f t="shared" si="55"/>
        <v>18497.688555347093</v>
      </c>
      <c r="F360" s="38">
        <f t="shared" si="56"/>
        <v>0.76438663516025063</v>
      </c>
      <c r="G360" s="39">
        <f t="shared" si="57"/>
        <v>3421.0195012392001</v>
      </c>
      <c r="H360" s="39">
        <f t="shared" si="58"/>
        <v>1148.6161387134316</v>
      </c>
      <c r="I360" s="37">
        <f t="shared" si="59"/>
        <v>4569.6356399526321</v>
      </c>
      <c r="J360" s="40">
        <f t="shared" si="60"/>
        <v>-290.15662932885323</v>
      </c>
      <c r="K360" s="37">
        <f t="shared" si="61"/>
        <v>4279.4790106237788</v>
      </c>
      <c r="L360" s="37">
        <f t="shared" si="62"/>
        <v>9742463.1843790114</v>
      </c>
      <c r="M360" s="37">
        <f t="shared" si="63"/>
        <v>9123849.2506498955</v>
      </c>
      <c r="N360" s="41">
        <f>'jan-aug'!M360</f>
        <v>6097299.5183239216</v>
      </c>
      <c r="O360" s="41">
        <f t="shared" si="64"/>
        <v>3026549.7323259739</v>
      </c>
    </row>
    <row r="361" spans="1:15" s="34" customFormat="1" x14ac:dyDescent="0.2">
      <c r="A361" s="33">
        <v>1941</v>
      </c>
      <c r="B361" s="34" t="s">
        <v>431</v>
      </c>
      <c r="C361" s="36">
        <v>52779000</v>
      </c>
      <c r="D361" s="36">
        <v>2925</v>
      </c>
      <c r="E361" s="37">
        <f t="shared" si="55"/>
        <v>18044.102564102563</v>
      </c>
      <c r="F361" s="38">
        <f t="shared" si="56"/>
        <v>0.74564293815368543</v>
      </c>
      <c r="G361" s="39">
        <f t="shared" si="57"/>
        <v>3693.1710959859183</v>
      </c>
      <c r="H361" s="39">
        <f t="shared" si="58"/>
        <v>1307.3712356490173</v>
      </c>
      <c r="I361" s="37">
        <f t="shared" si="59"/>
        <v>5000.5423316349352</v>
      </c>
      <c r="J361" s="40">
        <f t="shared" si="60"/>
        <v>-290.15662932885323</v>
      </c>
      <c r="K361" s="37">
        <f t="shared" si="61"/>
        <v>4710.3857023060818</v>
      </c>
      <c r="L361" s="37">
        <f t="shared" si="62"/>
        <v>14626586.320032185</v>
      </c>
      <c r="M361" s="37">
        <f t="shared" si="63"/>
        <v>13777878.179245289</v>
      </c>
      <c r="N361" s="41">
        <f>'jan-aug'!M361</f>
        <v>10357373.142517576</v>
      </c>
      <c r="O361" s="41">
        <f t="shared" si="64"/>
        <v>3420505.0367277134</v>
      </c>
    </row>
    <row r="362" spans="1:15" s="34" customFormat="1" x14ac:dyDescent="0.2">
      <c r="A362" s="33">
        <v>1942</v>
      </c>
      <c r="B362" s="34" t="s">
        <v>432</v>
      </c>
      <c r="C362" s="36">
        <v>86106113</v>
      </c>
      <c r="D362" s="36">
        <v>4944</v>
      </c>
      <c r="E362" s="37">
        <f t="shared" si="55"/>
        <v>17416.284991909386</v>
      </c>
      <c r="F362" s="38">
        <f t="shared" si="56"/>
        <v>0.71969940688126077</v>
      </c>
      <c r="G362" s="39">
        <f t="shared" si="57"/>
        <v>4069.8616393018242</v>
      </c>
      <c r="H362" s="39">
        <f t="shared" si="58"/>
        <v>1527.107385916629</v>
      </c>
      <c r="I362" s="37">
        <f t="shared" si="59"/>
        <v>5596.9690252184537</v>
      </c>
      <c r="J362" s="40">
        <f t="shared" si="60"/>
        <v>-290.15662932885323</v>
      </c>
      <c r="K362" s="37">
        <f t="shared" si="61"/>
        <v>5306.8123958896003</v>
      </c>
      <c r="L362" s="37">
        <f t="shared" si="62"/>
        <v>27671414.860680036</v>
      </c>
      <c r="M362" s="37">
        <f t="shared" si="63"/>
        <v>26236880.485278185</v>
      </c>
      <c r="N362" s="41">
        <f>'jan-aug'!M362</f>
        <v>20259736.443711758</v>
      </c>
      <c r="O362" s="41">
        <f t="shared" si="64"/>
        <v>5977144.0415664278</v>
      </c>
    </row>
    <row r="363" spans="1:15" s="34" customFormat="1" x14ac:dyDescent="0.2">
      <c r="A363" s="33">
        <v>1943</v>
      </c>
      <c r="B363" s="34" t="s">
        <v>433</v>
      </c>
      <c r="C363" s="36">
        <v>26597402</v>
      </c>
      <c r="D363" s="36">
        <v>1224</v>
      </c>
      <c r="E363" s="37">
        <f t="shared" si="55"/>
        <v>21729.90359477124</v>
      </c>
      <c r="F363" s="38">
        <f t="shared" si="56"/>
        <v>0.89795261940240556</v>
      </c>
      <c r="G363" s="39">
        <f t="shared" si="57"/>
        <v>1481.690477584712</v>
      </c>
      <c r="H363" s="39">
        <f t="shared" si="58"/>
        <v>17.340874914980304</v>
      </c>
      <c r="I363" s="37">
        <f t="shared" si="59"/>
        <v>1499.0313524996923</v>
      </c>
      <c r="J363" s="40">
        <f t="shared" si="60"/>
        <v>-290.15662932885323</v>
      </c>
      <c r="K363" s="37">
        <f t="shared" si="61"/>
        <v>1208.8747231708389</v>
      </c>
      <c r="L363" s="37">
        <f t="shared" si="62"/>
        <v>1834814.3754596233</v>
      </c>
      <c r="M363" s="37">
        <f t="shared" si="63"/>
        <v>1479662.6611611068</v>
      </c>
      <c r="N363" s="41">
        <f>'jan-aug'!M363</f>
        <v>734955.11469320662</v>
      </c>
      <c r="O363" s="41">
        <f t="shared" si="64"/>
        <v>744707.54646790016</v>
      </c>
    </row>
    <row r="364" spans="1:15" s="34" customFormat="1" x14ac:dyDescent="0.2">
      <c r="A364" s="33">
        <v>2002</v>
      </c>
      <c r="B364" s="34" t="s">
        <v>434</v>
      </c>
      <c r="C364" s="36">
        <v>37036434</v>
      </c>
      <c r="D364" s="36">
        <v>2110</v>
      </c>
      <c r="E364" s="37">
        <f t="shared" si="55"/>
        <v>17552.81232227488</v>
      </c>
      <c r="F364" s="38">
        <f t="shared" si="56"/>
        <v>0.72534117484341643</v>
      </c>
      <c r="G364" s="39">
        <f t="shared" si="57"/>
        <v>3987.9452410825279</v>
      </c>
      <c r="H364" s="39">
        <f t="shared" si="58"/>
        <v>1479.3228202887062</v>
      </c>
      <c r="I364" s="37">
        <f t="shared" si="59"/>
        <v>5467.2680613712346</v>
      </c>
      <c r="J364" s="40">
        <f t="shared" si="60"/>
        <v>-290.15662932885323</v>
      </c>
      <c r="K364" s="37">
        <f t="shared" si="61"/>
        <v>5177.1114320423812</v>
      </c>
      <c r="L364" s="37">
        <f t="shared" si="62"/>
        <v>11535935.609493304</v>
      </c>
      <c r="M364" s="37">
        <f t="shared" si="63"/>
        <v>10923705.121609425</v>
      </c>
      <c r="N364" s="41">
        <f>'jan-aug'!M364</f>
        <v>8309837.9211836187</v>
      </c>
      <c r="O364" s="41">
        <f t="shared" si="64"/>
        <v>2613867.2004258065</v>
      </c>
    </row>
    <row r="365" spans="1:15" s="34" customFormat="1" x14ac:dyDescent="0.2">
      <c r="A365" s="33">
        <v>2003</v>
      </c>
      <c r="B365" s="34" t="s">
        <v>435</v>
      </c>
      <c r="C365" s="36">
        <v>120493962</v>
      </c>
      <c r="D365" s="36">
        <v>6033</v>
      </c>
      <c r="E365" s="37">
        <f t="shared" si="55"/>
        <v>19972.47836897066</v>
      </c>
      <c r="F365" s="38">
        <f t="shared" si="56"/>
        <v>0.82532990490075353</v>
      </c>
      <c r="G365" s="39">
        <f t="shared" si="57"/>
        <v>2536.1456130650599</v>
      </c>
      <c r="H365" s="39">
        <f t="shared" si="58"/>
        <v>632.43970394518328</v>
      </c>
      <c r="I365" s="37">
        <f t="shared" si="59"/>
        <v>3168.5853170102432</v>
      </c>
      <c r="J365" s="40">
        <f t="shared" si="60"/>
        <v>-290.15662932885323</v>
      </c>
      <c r="K365" s="37">
        <f t="shared" si="61"/>
        <v>2878.4286876813899</v>
      </c>
      <c r="L365" s="37">
        <f t="shared" si="62"/>
        <v>19116075.217522796</v>
      </c>
      <c r="M365" s="37">
        <f t="shared" si="63"/>
        <v>17365560.272781827</v>
      </c>
      <c r="N365" s="41">
        <f>'jan-aug'!M365</f>
        <v>14304398.552156767</v>
      </c>
      <c r="O365" s="41">
        <f t="shared" si="64"/>
        <v>3061161.7206250597</v>
      </c>
    </row>
    <row r="366" spans="1:15" s="34" customFormat="1" x14ac:dyDescent="0.2">
      <c r="A366" s="33">
        <v>2004</v>
      </c>
      <c r="B366" s="34" t="s">
        <v>436</v>
      </c>
      <c r="C366" s="36">
        <v>236244626</v>
      </c>
      <c r="D366" s="36">
        <v>10533</v>
      </c>
      <c r="E366" s="37">
        <f t="shared" si="55"/>
        <v>22428.997056868888</v>
      </c>
      <c r="F366" s="38">
        <f t="shared" si="56"/>
        <v>0.92684150990115277</v>
      </c>
      <c r="G366" s="39">
        <f t="shared" si="57"/>
        <v>1062.2344003261235</v>
      </c>
      <c r="H366" s="39">
        <f t="shared" si="58"/>
        <v>0</v>
      </c>
      <c r="I366" s="37">
        <f t="shared" si="59"/>
        <v>1062.2344003261235</v>
      </c>
      <c r="J366" s="40">
        <f t="shared" si="60"/>
        <v>-290.15662932885323</v>
      </c>
      <c r="K366" s="37">
        <f t="shared" si="61"/>
        <v>772.07777099727025</v>
      </c>
      <c r="L366" s="37">
        <f t="shared" si="62"/>
        <v>11188514.938635059</v>
      </c>
      <c r="M366" s="37">
        <f t="shared" si="63"/>
        <v>8132295.1619142471</v>
      </c>
      <c r="N366" s="41">
        <f>'jan-aug'!M366</f>
        <v>5265466.1340388265</v>
      </c>
      <c r="O366" s="41">
        <f t="shared" si="64"/>
        <v>2866829.0278754206</v>
      </c>
    </row>
    <row r="367" spans="1:15" s="34" customFormat="1" x14ac:dyDescent="0.2">
      <c r="A367" s="33">
        <v>2011</v>
      </c>
      <c r="B367" s="34" t="s">
        <v>437</v>
      </c>
      <c r="C367" s="36">
        <v>46258688</v>
      </c>
      <c r="D367" s="36">
        <v>2946</v>
      </c>
      <c r="E367" s="37">
        <f t="shared" si="55"/>
        <v>15702.202308214528</v>
      </c>
      <c r="F367" s="38">
        <f t="shared" si="56"/>
        <v>0.64886775183119116</v>
      </c>
      <c r="G367" s="39">
        <f t="shared" si="57"/>
        <v>5098.3112495187388</v>
      </c>
      <c r="H367" s="39">
        <f t="shared" si="58"/>
        <v>2127.0363252098296</v>
      </c>
      <c r="I367" s="37">
        <f t="shared" si="59"/>
        <v>7225.3475747285684</v>
      </c>
      <c r="J367" s="40">
        <f t="shared" si="60"/>
        <v>-290.15662932885323</v>
      </c>
      <c r="K367" s="37">
        <f t="shared" si="61"/>
        <v>6935.190945399715</v>
      </c>
      <c r="L367" s="37">
        <f t="shared" si="62"/>
        <v>21285873.955150362</v>
      </c>
      <c r="M367" s="37">
        <f t="shared" si="63"/>
        <v>20431072.525147561</v>
      </c>
      <c r="N367" s="41">
        <f>'jan-aug'!M367</f>
        <v>14884070.562515136</v>
      </c>
      <c r="O367" s="41">
        <f t="shared" si="64"/>
        <v>5547001.9626324251</v>
      </c>
    </row>
    <row r="368" spans="1:15" s="34" customFormat="1" x14ac:dyDescent="0.2">
      <c r="A368" s="33">
        <v>2012</v>
      </c>
      <c r="B368" s="34" t="s">
        <v>438</v>
      </c>
      <c r="C368" s="36">
        <v>421161555</v>
      </c>
      <c r="D368" s="36">
        <v>20635</v>
      </c>
      <c r="E368" s="37">
        <f t="shared" si="55"/>
        <v>20410.058395929245</v>
      </c>
      <c r="F368" s="38">
        <f t="shared" si="56"/>
        <v>0.84341218169006171</v>
      </c>
      <c r="G368" s="39">
        <f t="shared" si="57"/>
        <v>2273.5975968899088</v>
      </c>
      <c r="H368" s="39">
        <f t="shared" si="58"/>
        <v>479.2866945096784</v>
      </c>
      <c r="I368" s="37">
        <f t="shared" si="59"/>
        <v>2752.8842913995873</v>
      </c>
      <c r="J368" s="40">
        <f t="shared" si="60"/>
        <v>-290.15662932885323</v>
      </c>
      <c r="K368" s="37">
        <f t="shared" si="61"/>
        <v>2462.7276620707339</v>
      </c>
      <c r="L368" s="37">
        <f t="shared" si="62"/>
        <v>56805767.35303048</v>
      </c>
      <c r="M368" s="37">
        <f t="shared" si="63"/>
        <v>50818385.306829594</v>
      </c>
      <c r="N368" s="41">
        <f>'jan-aug'!M368</f>
        <v>37666756.240461618</v>
      </c>
      <c r="O368" s="41">
        <f t="shared" si="64"/>
        <v>13151629.066367976</v>
      </c>
    </row>
    <row r="369" spans="1:15" s="34" customFormat="1" x14ac:dyDescent="0.2">
      <c r="A369" s="33">
        <v>2014</v>
      </c>
      <c r="B369" s="34" t="s">
        <v>439</v>
      </c>
      <c r="C369" s="36">
        <v>16289554</v>
      </c>
      <c r="D369" s="36">
        <v>941</v>
      </c>
      <c r="E369" s="37">
        <f t="shared" si="55"/>
        <v>17310.896918172159</v>
      </c>
      <c r="F369" s="38">
        <f t="shared" si="56"/>
        <v>0.71534441761711653</v>
      </c>
      <c r="G369" s="39">
        <f t="shared" si="57"/>
        <v>4133.0944835441605</v>
      </c>
      <c r="H369" s="39">
        <f t="shared" si="58"/>
        <v>1563.9932117246587</v>
      </c>
      <c r="I369" s="37">
        <f t="shared" si="59"/>
        <v>5697.0876952688195</v>
      </c>
      <c r="J369" s="40">
        <f t="shared" si="60"/>
        <v>-290.15662932885323</v>
      </c>
      <c r="K369" s="37">
        <f t="shared" si="61"/>
        <v>5406.9310659399662</v>
      </c>
      <c r="L369" s="37">
        <f t="shared" si="62"/>
        <v>5360959.5212479588</v>
      </c>
      <c r="M369" s="37">
        <f t="shared" si="63"/>
        <v>5087922.1330495086</v>
      </c>
      <c r="N369" s="41">
        <f>'jan-aug'!M369</f>
        <v>3937744.4413193301</v>
      </c>
      <c r="O369" s="41">
        <f t="shared" si="64"/>
        <v>1150177.6917301784</v>
      </c>
    </row>
    <row r="370" spans="1:15" s="34" customFormat="1" x14ac:dyDescent="0.2">
      <c r="A370" s="33">
        <v>2015</v>
      </c>
      <c r="B370" s="34" t="s">
        <v>440</v>
      </c>
      <c r="C370" s="36">
        <v>17647689</v>
      </c>
      <c r="D370" s="36">
        <v>1022</v>
      </c>
      <c r="E370" s="37">
        <f t="shared" si="55"/>
        <v>17267.797455968688</v>
      </c>
      <c r="F370" s="38">
        <f t="shared" si="56"/>
        <v>0.713563403043736</v>
      </c>
      <c r="G370" s="39">
        <f t="shared" si="57"/>
        <v>4158.954160866243</v>
      </c>
      <c r="H370" s="39">
        <f t="shared" si="58"/>
        <v>1579.0780234958734</v>
      </c>
      <c r="I370" s="37">
        <f t="shared" si="59"/>
        <v>5738.0321843621168</v>
      </c>
      <c r="J370" s="40">
        <f t="shared" si="60"/>
        <v>-290.15662932885323</v>
      </c>
      <c r="K370" s="37">
        <f t="shared" si="61"/>
        <v>5447.8755550332635</v>
      </c>
      <c r="L370" s="37">
        <f t="shared" si="62"/>
        <v>5864268.8924180837</v>
      </c>
      <c r="M370" s="37">
        <f t="shared" si="63"/>
        <v>5567728.8172439951</v>
      </c>
      <c r="N370" s="41">
        <f>'jan-aug'!M370</f>
        <v>4027238.189881355</v>
      </c>
      <c r="O370" s="41">
        <f t="shared" si="64"/>
        <v>1540490.6273626401</v>
      </c>
    </row>
    <row r="371" spans="1:15" s="34" customFormat="1" x14ac:dyDescent="0.2">
      <c r="A371" s="33">
        <v>2017</v>
      </c>
      <c r="B371" s="34" t="s">
        <v>441</v>
      </c>
      <c r="C371" s="36">
        <v>18284423</v>
      </c>
      <c r="D371" s="36">
        <v>1027</v>
      </c>
      <c r="E371" s="37">
        <f t="shared" si="55"/>
        <v>17803.722492697176</v>
      </c>
      <c r="F371" s="38">
        <f t="shared" si="56"/>
        <v>0.73570962603247825</v>
      </c>
      <c r="G371" s="39">
        <f t="shared" si="57"/>
        <v>3837.3991388291506</v>
      </c>
      <c r="H371" s="39">
        <f t="shared" si="58"/>
        <v>1391.5042606409027</v>
      </c>
      <c r="I371" s="37">
        <f t="shared" si="59"/>
        <v>5228.903399470053</v>
      </c>
      <c r="J371" s="40">
        <f t="shared" si="60"/>
        <v>-290.15662932885323</v>
      </c>
      <c r="K371" s="37">
        <f t="shared" si="61"/>
        <v>4938.7467701411997</v>
      </c>
      <c r="L371" s="37">
        <f t="shared" si="62"/>
        <v>5370083.7912557442</v>
      </c>
      <c r="M371" s="37">
        <f t="shared" si="63"/>
        <v>5072092.9329350125</v>
      </c>
      <c r="N371" s="41">
        <f>'jan-aug'!M371</f>
        <v>3821889.7755950605</v>
      </c>
      <c r="O371" s="41">
        <f t="shared" si="64"/>
        <v>1250203.157339952</v>
      </c>
    </row>
    <row r="372" spans="1:15" s="34" customFormat="1" x14ac:dyDescent="0.2">
      <c r="A372" s="33">
        <v>2018</v>
      </c>
      <c r="B372" s="34" t="s">
        <v>442</v>
      </c>
      <c r="C372" s="36">
        <v>27021902</v>
      </c>
      <c r="D372" s="36">
        <v>1231</v>
      </c>
      <c r="E372" s="37">
        <f t="shared" si="55"/>
        <v>21951.179528838344</v>
      </c>
      <c r="F372" s="38">
        <f t="shared" si="56"/>
        <v>0.90709648438734181</v>
      </c>
      <c r="G372" s="39">
        <f t="shared" si="57"/>
        <v>1348.9249171444499</v>
      </c>
      <c r="H372" s="39">
        <f t="shared" si="58"/>
        <v>0</v>
      </c>
      <c r="I372" s="37">
        <f t="shared" si="59"/>
        <v>1348.9249171444499</v>
      </c>
      <c r="J372" s="40">
        <f t="shared" si="60"/>
        <v>-290.15662932885323</v>
      </c>
      <c r="K372" s="37">
        <f t="shared" si="61"/>
        <v>1058.7682878155965</v>
      </c>
      <c r="L372" s="37">
        <f t="shared" si="62"/>
        <v>1660526.5730048178</v>
      </c>
      <c r="M372" s="37">
        <f t="shared" si="63"/>
        <v>1303343.7623009994</v>
      </c>
      <c r="N372" s="41">
        <f>'jan-aug'!M372</f>
        <v>954610.43495697505</v>
      </c>
      <c r="O372" s="41">
        <f t="shared" si="64"/>
        <v>348733.32734402432</v>
      </c>
    </row>
    <row r="373" spans="1:15" s="34" customFormat="1" x14ac:dyDescent="0.2">
      <c r="A373" s="33">
        <v>2019</v>
      </c>
      <c r="B373" s="34" t="s">
        <v>443</v>
      </c>
      <c r="C373" s="36">
        <v>69798776</v>
      </c>
      <c r="D373" s="36">
        <v>3239</v>
      </c>
      <c r="E373" s="37">
        <f t="shared" si="55"/>
        <v>21549.483173819081</v>
      </c>
      <c r="F373" s="38">
        <f t="shared" si="56"/>
        <v>0.8904970414758353</v>
      </c>
      <c r="G373" s="39">
        <f t="shared" si="57"/>
        <v>1589.9427301560077</v>
      </c>
      <c r="H373" s="39">
        <f t="shared" si="58"/>
        <v>80.488022248236121</v>
      </c>
      <c r="I373" s="37">
        <f t="shared" si="59"/>
        <v>1670.4307524042438</v>
      </c>
      <c r="J373" s="40">
        <f t="shared" si="60"/>
        <v>-290.15662932885323</v>
      </c>
      <c r="K373" s="37">
        <f t="shared" si="61"/>
        <v>1380.2741230753904</v>
      </c>
      <c r="L373" s="37">
        <f t="shared" si="62"/>
        <v>5410525.2070373455</v>
      </c>
      <c r="M373" s="37">
        <f t="shared" si="63"/>
        <v>4470707.8846411901</v>
      </c>
      <c r="N373" s="41">
        <f>'jan-aug'!M373</f>
        <v>4024025.4653382665</v>
      </c>
      <c r="O373" s="41">
        <f t="shared" si="64"/>
        <v>446682.4193029236</v>
      </c>
    </row>
    <row r="374" spans="1:15" s="34" customFormat="1" x14ac:dyDescent="0.2">
      <c r="A374" s="33">
        <v>2020</v>
      </c>
      <c r="B374" s="34" t="s">
        <v>444</v>
      </c>
      <c r="C374" s="36">
        <v>74863877</v>
      </c>
      <c r="D374" s="36">
        <v>3964</v>
      </c>
      <c r="E374" s="37">
        <f t="shared" si="55"/>
        <v>18885.942734611504</v>
      </c>
      <c r="F374" s="38">
        <f t="shared" si="56"/>
        <v>0.78043060220980065</v>
      </c>
      <c r="G374" s="39">
        <f t="shared" si="57"/>
        <v>3188.0669936805534</v>
      </c>
      <c r="H374" s="39">
        <f t="shared" si="58"/>
        <v>1012.7271759708877</v>
      </c>
      <c r="I374" s="37">
        <f t="shared" si="59"/>
        <v>4200.7941696514408</v>
      </c>
      <c r="J374" s="40">
        <f t="shared" si="60"/>
        <v>-290.15662932885323</v>
      </c>
      <c r="K374" s="37">
        <f t="shared" si="61"/>
        <v>3910.6375403225875</v>
      </c>
      <c r="L374" s="37">
        <f t="shared" si="62"/>
        <v>16651948.088498311</v>
      </c>
      <c r="M374" s="37">
        <f t="shared" si="63"/>
        <v>15501767.209838737</v>
      </c>
      <c r="N374" s="41">
        <f>'jan-aug'!M374</f>
        <v>12298054.54382553</v>
      </c>
      <c r="O374" s="41">
        <f t="shared" si="64"/>
        <v>3203712.6660132073</v>
      </c>
    </row>
    <row r="375" spans="1:15" s="34" customFormat="1" x14ac:dyDescent="0.2">
      <c r="A375" s="33">
        <v>2021</v>
      </c>
      <c r="B375" s="34" t="s">
        <v>445</v>
      </c>
      <c r="C375" s="36">
        <v>43777645</v>
      </c>
      <c r="D375" s="36">
        <v>2701</v>
      </c>
      <c r="E375" s="37">
        <f t="shared" si="55"/>
        <v>16207.939651980749</v>
      </c>
      <c r="F375" s="38">
        <f t="shared" si="56"/>
        <v>0.6697665179294342</v>
      </c>
      <c r="G375" s="39">
        <f t="shared" si="57"/>
        <v>4794.868843259007</v>
      </c>
      <c r="H375" s="39">
        <f t="shared" si="58"/>
        <v>1950.0282548916521</v>
      </c>
      <c r="I375" s="37">
        <f t="shared" si="59"/>
        <v>6744.8970981506591</v>
      </c>
      <c r="J375" s="40">
        <f t="shared" si="60"/>
        <v>-290.15662932885323</v>
      </c>
      <c r="K375" s="37">
        <f t="shared" si="61"/>
        <v>6454.7404688218057</v>
      </c>
      <c r="L375" s="37">
        <f t="shared" si="62"/>
        <v>18217967.062104929</v>
      </c>
      <c r="M375" s="37">
        <f t="shared" si="63"/>
        <v>17434254.006287698</v>
      </c>
      <c r="N375" s="41">
        <f>'jan-aug'!M375</f>
        <v>13806482.762543581</v>
      </c>
      <c r="O375" s="41">
        <f t="shared" si="64"/>
        <v>3627771.2437441163</v>
      </c>
    </row>
    <row r="376" spans="1:15" s="34" customFormat="1" x14ac:dyDescent="0.2">
      <c r="A376" s="33">
        <v>2022</v>
      </c>
      <c r="B376" s="34" t="s">
        <v>446</v>
      </c>
      <c r="C376" s="36">
        <v>27522821</v>
      </c>
      <c r="D376" s="36">
        <v>1349</v>
      </c>
      <c r="E376" s="37">
        <f t="shared" si="55"/>
        <v>20402.387694588586</v>
      </c>
      <c r="F376" s="38">
        <f t="shared" si="56"/>
        <v>0.84309520254050141</v>
      </c>
      <c r="G376" s="39">
        <f t="shared" si="57"/>
        <v>2278.2000176943043</v>
      </c>
      <c r="H376" s="39">
        <f t="shared" si="58"/>
        <v>481.97143997890925</v>
      </c>
      <c r="I376" s="37">
        <f t="shared" si="59"/>
        <v>2760.1714576732134</v>
      </c>
      <c r="J376" s="40">
        <f t="shared" si="60"/>
        <v>-290.15662932885323</v>
      </c>
      <c r="K376" s="37">
        <f t="shared" si="61"/>
        <v>2470.01482834436</v>
      </c>
      <c r="L376" s="37">
        <f t="shared" si="62"/>
        <v>3723471.296401165</v>
      </c>
      <c r="M376" s="37">
        <f t="shared" si="63"/>
        <v>3332050.0034365417</v>
      </c>
      <c r="N376" s="41">
        <f>'jan-aug'!M376</f>
        <v>2270920.4155576797</v>
      </c>
      <c r="O376" s="41">
        <f t="shared" si="64"/>
        <v>1061129.5878788619</v>
      </c>
    </row>
    <row r="377" spans="1:15" s="34" customFormat="1" x14ac:dyDescent="0.2">
      <c r="A377" s="33">
        <v>2023</v>
      </c>
      <c r="B377" s="34" t="s">
        <v>447</v>
      </c>
      <c r="C377" s="36">
        <v>21365695</v>
      </c>
      <c r="D377" s="36">
        <v>1153</v>
      </c>
      <c r="E377" s="37">
        <f t="shared" si="55"/>
        <v>18530.524718126628</v>
      </c>
      <c r="F377" s="38">
        <f t="shared" si="56"/>
        <v>0.76574353572128673</v>
      </c>
      <c r="G377" s="39">
        <f t="shared" si="57"/>
        <v>3401.3178035714795</v>
      </c>
      <c r="H377" s="39">
        <f t="shared" si="58"/>
        <v>1137.1234817405946</v>
      </c>
      <c r="I377" s="37">
        <f t="shared" si="59"/>
        <v>4538.4412853120739</v>
      </c>
      <c r="J377" s="40">
        <f t="shared" si="60"/>
        <v>-290.15662932885323</v>
      </c>
      <c r="K377" s="37">
        <f t="shared" si="61"/>
        <v>4248.2846559832205</v>
      </c>
      <c r="L377" s="37">
        <f t="shared" si="62"/>
        <v>5232822.8019648213</v>
      </c>
      <c r="M377" s="37">
        <f t="shared" si="63"/>
        <v>4898272.2083486533</v>
      </c>
      <c r="N377" s="41">
        <f>'jan-aug'!M377</f>
        <v>3352374.9955804334</v>
      </c>
      <c r="O377" s="41">
        <f t="shared" si="64"/>
        <v>1545897.2127682199</v>
      </c>
    </row>
    <row r="378" spans="1:15" s="34" customFormat="1" x14ac:dyDescent="0.2">
      <c r="A378" s="33">
        <v>2024</v>
      </c>
      <c r="B378" s="34" t="s">
        <v>448</v>
      </c>
      <c r="C378" s="36">
        <v>20091720</v>
      </c>
      <c r="D378" s="36">
        <v>983</v>
      </c>
      <c r="E378" s="37">
        <f t="shared" si="55"/>
        <v>20439.186164801627</v>
      </c>
      <c r="F378" s="38">
        <f t="shared" si="56"/>
        <v>0.84461583895629078</v>
      </c>
      <c r="G378" s="39">
        <f t="shared" si="57"/>
        <v>2256.1209355664796</v>
      </c>
      <c r="H378" s="39">
        <f t="shared" si="58"/>
        <v>469.09197540434468</v>
      </c>
      <c r="I378" s="37">
        <f t="shared" si="59"/>
        <v>2725.2129109708244</v>
      </c>
      <c r="J378" s="40">
        <f t="shared" si="60"/>
        <v>-290.15662932885323</v>
      </c>
      <c r="K378" s="37">
        <f t="shared" si="61"/>
        <v>2435.0562816419711</v>
      </c>
      <c r="L378" s="37">
        <f t="shared" si="62"/>
        <v>2678884.2914843205</v>
      </c>
      <c r="M378" s="37">
        <f t="shared" si="63"/>
        <v>2393660.3248540577</v>
      </c>
      <c r="N378" s="41">
        <f>'jan-aug'!M378</f>
        <v>1866712.4313144537</v>
      </c>
      <c r="O378" s="41">
        <f t="shared" si="64"/>
        <v>526947.89353960403</v>
      </c>
    </row>
    <row r="379" spans="1:15" s="34" customFormat="1" x14ac:dyDescent="0.2">
      <c r="A379" s="33">
        <v>2025</v>
      </c>
      <c r="B379" s="34" t="s">
        <v>449</v>
      </c>
      <c r="C379" s="36">
        <v>54225718</v>
      </c>
      <c r="D379" s="36">
        <v>2922</v>
      </c>
      <c r="E379" s="37">
        <f t="shared" si="55"/>
        <v>18557.74058863792</v>
      </c>
      <c r="F379" s="38">
        <f t="shared" si="56"/>
        <v>0.76686818692410263</v>
      </c>
      <c r="G379" s="39">
        <f t="shared" si="57"/>
        <v>3384.9882812647038</v>
      </c>
      <c r="H379" s="39">
        <f t="shared" si="58"/>
        <v>1127.5979270616422</v>
      </c>
      <c r="I379" s="37">
        <f t="shared" si="59"/>
        <v>4512.5862083263455</v>
      </c>
      <c r="J379" s="40">
        <f t="shared" si="60"/>
        <v>-290.15662932885323</v>
      </c>
      <c r="K379" s="37">
        <f t="shared" si="61"/>
        <v>4222.4295789974922</v>
      </c>
      <c r="L379" s="37">
        <f t="shared" si="62"/>
        <v>13185776.900729582</v>
      </c>
      <c r="M379" s="37">
        <f t="shared" si="63"/>
        <v>12337939.229830673</v>
      </c>
      <c r="N379" s="41">
        <f>'jan-aug'!M379</f>
        <v>10265806.761089353</v>
      </c>
      <c r="O379" s="41">
        <f t="shared" si="64"/>
        <v>2072132.4687413201</v>
      </c>
    </row>
    <row r="380" spans="1:15" s="34" customFormat="1" x14ac:dyDescent="0.2">
      <c r="A380" s="33">
        <v>2027</v>
      </c>
      <c r="B380" s="34" t="s">
        <v>450</v>
      </c>
      <c r="C380" s="36">
        <v>15608731</v>
      </c>
      <c r="D380" s="36">
        <v>944</v>
      </c>
      <c r="E380" s="37">
        <f t="shared" si="55"/>
        <v>16534.672669491527</v>
      </c>
      <c r="F380" s="38">
        <f t="shared" si="56"/>
        <v>0.68326822389142716</v>
      </c>
      <c r="G380" s="39">
        <f t="shared" si="57"/>
        <v>4598.8290327525401</v>
      </c>
      <c r="H380" s="39">
        <f t="shared" si="58"/>
        <v>1835.6716987628797</v>
      </c>
      <c r="I380" s="37">
        <f t="shared" si="59"/>
        <v>6434.5007315154198</v>
      </c>
      <c r="J380" s="40">
        <f t="shared" si="60"/>
        <v>-290.15662932885323</v>
      </c>
      <c r="K380" s="37">
        <f t="shared" si="61"/>
        <v>6144.3441021865665</v>
      </c>
      <c r="L380" s="37">
        <f t="shared" si="62"/>
        <v>6074168.6905505564</v>
      </c>
      <c r="M380" s="37">
        <f t="shared" si="63"/>
        <v>5800260.8324641185</v>
      </c>
      <c r="N380" s="41">
        <f>'jan-aug'!M380</f>
        <v>4814570.3727475535</v>
      </c>
      <c r="O380" s="41">
        <f t="shared" si="64"/>
        <v>985690.45971656498</v>
      </c>
    </row>
    <row r="381" spans="1:15" s="34" customFormat="1" x14ac:dyDescent="0.2">
      <c r="A381" s="33">
        <v>2028</v>
      </c>
      <c r="B381" s="34" t="s">
        <v>451</v>
      </c>
      <c r="C381" s="36">
        <v>47439242</v>
      </c>
      <c r="D381" s="36">
        <v>2263</v>
      </c>
      <c r="E381" s="37">
        <f t="shared" si="55"/>
        <v>20962.988068935043</v>
      </c>
      <c r="F381" s="38">
        <f t="shared" si="56"/>
        <v>0.8662610933778403</v>
      </c>
      <c r="G381" s="39">
        <f t="shared" si="57"/>
        <v>1941.8397930864303</v>
      </c>
      <c r="H381" s="39">
        <f t="shared" si="58"/>
        <v>285.76130895764925</v>
      </c>
      <c r="I381" s="37">
        <f t="shared" si="59"/>
        <v>2227.6011020440797</v>
      </c>
      <c r="J381" s="40">
        <f t="shared" si="60"/>
        <v>-290.15662932885323</v>
      </c>
      <c r="K381" s="37">
        <f t="shared" si="61"/>
        <v>1937.4444727152263</v>
      </c>
      <c r="L381" s="37">
        <f t="shared" si="62"/>
        <v>5041061.2939257519</v>
      </c>
      <c r="M381" s="37">
        <f t="shared" si="63"/>
        <v>4384436.8417545576</v>
      </c>
      <c r="N381" s="41">
        <f>'jan-aug'!M381</f>
        <v>2716802.1240230044</v>
      </c>
      <c r="O381" s="41">
        <f t="shared" si="64"/>
        <v>1667634.7177315531</v>
      </c>
    </row>
    <row r="382" spans="1:15" s="34" customFormat="1" x14ac:dyDescent="0.2">
      <c r="A382" s="33">
        <v>2030</v>
      </c>
      <c r="B382" s="34" t="s">
        <v>452</v>
      </c>
      <c r="C382" s="36">
        <v>210335332</v>
      </c>
      <c r="D382" s="36">
        <v>10171</v>
      </c>
      <c r="E382" s="37">
        <f t="shared" si="55"/>
        <v>20679.906793825583</v>
      </c>
      <c r="F382" s="38">
        <f t="shared" si="56"/>
        <v>0.85456322406242025</v>
      </c>
      <c r="G382" s="39">
        <f t="shared" si="57"/>
        <v>2111.688558152106</v>
      </c>
      <c r="H382" s="39">
        <f t="shared" si="58"/>
        <v>384.83975524596025</v>
      </c>
      <c r="I382" s="37">
        <f t="shared" si="59"/>
        <v>2496.5283133980661</v>
      </c>
      <c r="J382" s="40">
        <f t="shared" si="60"/>
        <v>-290.15662932885323</v>
      </c>
      <c r="K382" s="37">
        <f t="shared" si="61"/>
        <v>2206.3716840692127</v>
      </c>
      <c r="L382" s="37">
        <f t="shared" si="62"/>
        <v>25392189.475571729</v>
      </c>
      <c r="M382" s="37">
        <f t="shared" si="63"/>
        <v>22441006.398667961</v>
      </c>
      <c r="N382" s="41">
        <f>'jan-aug'!M382</f>
        <v>16696345.718819246</v>
      </c>
      <c r="O382" s="41">
        <f t="shared" si="64"/>
        <v>5744660.6798487157</v>
      </c>
    </row>
    <row r="383" spans="1:15" s="34" customFormat="1" x14ac:dyDescent="0.2">
      <c r="A383" s="33">
        <v>5001</v>
      </c>
      <c r="B383" s="34" t="s">
        <v>453</v>
      </c>
      <c r="C383" s="36">
        <v>4722476206</v>
      </c>
      <c r="D383" s="36">
        <v>193501</v>
      </c>
      <c r="E383" s="37">
        <f t="shared" si="55"/>
        <v>24405.435661831205</v>
      </c>
      <c r="F383" s="38">
        <f t="shared" si="56"/>
        <v>1.0085145930178674</v>
      </c>
      <c r="G383" s="39">
        <f t="shared" si="57"/>
        <v>-123.62876265126687</v>
      </c>
      <c r="H383" s="39">
        <f t="shared" si="58"/>
        <v>0</v>
      </c>
      <c r="I383" s="37">
        <f t="shared" si="59"/>
        <v>-123.62876265126687</v>
      </c>
      <c r="J383" s="40">
        <f t="shared" si="60"/>
        <v>-290.15662932885323</v>
      </c>
      <c r="K383" s="37">
        <f t="shared" si="61"/>
        <v>-413.7853919801201</v>
      </c>
      <c r="L383" s="37">
        <f t="shared" si="62"/>
        <v>-23922289.201782789</v>
      </c>
      <c r="M383" s="37">
        <f t="shared" si="63"/>
        <v>-80067887.13354522</v>
      </c>
      <c r="N383" s="41">
        <f>'jan-aug'!M383</f>
        <v>-51625669.348652139</v>
      </c>
      <c r="O383" s="41">
        <f t="shared" si="64"/>
        <v>-28442217.784893081</v>
      </c>
    </row>
    <row r="384" spans="1:15" s="34" customFormat="1" x14ac:dyDescent="0.2">
      <c r="A384" s="33">
        <v>5004</v>
      </c>
      <c r="B384" s="34" t="s">
        <v>454</v>
      </c>
      <c r="C384" s="36">
        <v>397692201</v>
      </c>
      <c r="D384" s="36">
        <v>22096</v>
      </c>
      <c r="E384" s="37">
        <f t="shared" si="55"/>
        <v>17998.37984250543</v>
      </c>
      <c r="F384" s="38">
        <f t="shared" si="56"/>
        <v>0.74375352168916731</v>
      </c>
      <c r="G384" s="39">
        <f t="shared" si="57"/>
        <v>3720.6047289441976</v>
      </c>
      <c r="H384" s="39">
        <f t="shared" si="58"/>
        <v>1323.3741882080137</v>
      </c>
      <c r="I384" s="37">
        <f t="shared" si="59"/>
        <v>5043.9789171522116</v>
      </c>
      <c r="J384" s="40">
        <f t="shared" si="60"/>
        <v>-290.15662932885323</v>
      </c>
      <c r="K384" s="37">
        <f t="shared" si="61"/>
        <v>4753.8222878233582</v>
      </c>
      <c r="L384" s="37">
        <f t="shared" si="62"/>
        <v>111451758.15339527</v>
      </c>
      <c r="M384" s="37">
        <f t="shared" si="63"/>
        <v>105040457.27174492</v>
      </c>
      <c r="N384" s="41">
        <f>'jan-aug'!M384</f>
        <v>83302112.096006274</v>
      </c>
      <c r="O384" s="41">
        <f t="shared" si="64"/>
        <v>21738345.175738648</v>
      </c>
    </row>
    <row r="385" spans="1:15" s="34" customFormat="1" x14ac:dyDescent="0.2">
      <c r="A385" s="33">
        <v>5005</v>
      </c>
      <c r="B385" s="34" t="s">
        <v>455</v>
      </c>
      <c r="C385" s="36">
        <v>249892230</v>
      </c>
      <c r="D385" s="36">
        <v>13078</v>
      </c>
      <c r="E385" s="37">
        <f t="shared" si="55"/>
        <v>19107.832237345159</v>
      </c>
      <c r="F385" s="38">
        <f t="shared" si="56"/>
        <v>0.7895998219133582</v>
      </c>
      <c r="G385" s="39">
        <f t="shared" si="57"/>
        <v>3054.9332920403604</v>
      </c>
      <c r="H385" s="39">
        <f t="shared" si="58"/>
        <v>935.06585001410849</v>
      </c>
      <c r="I385" s="37">
        <f t="shared" si="59"/>
        <v>3989.9991420544688</v>
      </c>
      <c r="J385" s="40">
        <f t="shared" si="60"/>
        <v>-290.15662932885323</v>
      </c>
      <c r="K385" s="37">
        <f t="shared" si="61"/>
        <v>3699.8425127256155</v>
      </c>
      <c r="L385" s="37">
        <f t="shared" si="62"/>
        <v>52181208.779788345</v>
      </c>
      <c r="M385" s="37">
        <f t="shared" si="63"/>
        <v>48386540.381425597</v>
      </c>
      <c r="N385" s="41">
        <f>'jan-aug'!M385</f>
        <v>38992945.522767469</v>
      </c>
      <c r="O385" s="41">
        <f t="shared" si="64"/>
        <v>9393594.8586581275</v>
      </c>
    </row>
    <row r="386" spans="1:15" s="34" customFormat="1" x14ac:dyDescent="0.2">
      <c r="A386" s="33">
        <v>5011</v>
      </c>
      <c r="B386" s="34" t="s">
        <v>456</v>
      </c>
      <c r="C386" s="36">
        <v>88285769</v>
      </c>
      <c r="D386" s="36">
        <v>4225</v>
      </c>
      <c r="E386" s="37">
        <f t="shared" si="55"/>
        <v>20896.04</v>
      </c>
      <c r="F386" s="38">
        <f t="shared" si="56"/>
        <v>0.86349457425353926</v>
      </c>
      <c r="G386" s="39">
        <f t="shared" si="57"/>
        <v>1982.0086344474555</v>
      </c>
      <c r="H386" s="39">
        <f t="shared" si="58"/>
        <v>309.193133084914</v>
      </c>
      <c r="I386" s="37">
        <f t="shared" si="59"/>
        <v>2291.2017675323696</v>
      </c>
      <c r="J386" s="40">
        <f t="shared" si="60"/>
        <v>-290.15662932885323</v>
      </c>
      <c r="K386" s="37">
        <f t="shared" si="61"/>
        <v>2001.0451382035162</v>
      </c>
      <c r="L386" s="37">
        <f t="shared" si="62"/>
        <v>9680327.4678242616</v>
      </c>
      <c r="M386" s="37">
        <f t="shared" si="63"/>
        <v>8454415.7089098562</v>
      </c>
      <c r="N386" s="41">
        <f>'jan-aug'!M386</f>
        <v>6602375.9280809453</v>
      </c>
      <c r="O386" s="41">
        <f t="shared" si="64"/>
        <v>1852039.7808289109</v>
      </c>
    </row>
    <row r="387" spans="1:15" s="34" customFormat="1" x14ac:dyDescent="0.2">
      <c r="A387" s="33">
        <v>5012</v>
      </c>
      <c r="B387" s="34" t="s">
        <v>457</v>
      </c>
      <c r="C387" s="36">
        <v>20709460</v>
      </c>
      <c r="D387" s="36">
        <v>987</v>
      </c>
      <c r="E387" s="37">
        <f t="shared" si="55"/>
        <v>20982.228976697061</v>
      </c>
      <c r="F387" s="38">
        <f t="shared" si="56"/>
        <v>0.86705619232750808</v>
      </c>
      <c r="G387" s="39">
        <f t="shared" si="57"/>
        <v>1930.2952484292196</v>
      </c>
      <c r="H387" s="39">
        <f t="shared" si="58"/>
        <v>279.02699124094306</v>
      </c>
      <c r="I387" s="37">
        <f t="shared" si="59"/>
        <v>2209.3222396701626</v>
      </c>
      <c r="J387" s="40">
        <f t="shared" si="60"/>
        <v>-290.15662932885323</v>
      </c>
      <c r="K387" s="37">
        <f t="shared" si="61"/>
        <v>1919.1656103413093</v>
      </c>
      <c r="L387" s="37">
        <f t="shared" si="62"/>
        <v>2180601.0505544506</v>
      </c>
      <c r="M387" s="37">
        <f t="shared" si="63"/>
        <v>1894216.4574068722</v>
      </c>
      <c r="N387" s="41">
        <f>'jan-aug'!M387</f>
        <v>1711963.3398854185</v>
      </c>
      <c r="O387" s="41">
        <f t="shared" si="64"/>
        <v>182253.11752145365</v>
      </c>
    </row>
    <row r="388" spans="1:15" s="34" customFormat="1" x14ac:dyDescent="0.2">
      <c r="A388" s="33">
        <v>5013</v>
      </c>
      <c r="B388" s="34" t="s">
        <v>458</v>
      </c>
      <c r="C388" s="36">
        <v>88706830</v>
      </c>
      <c r="D388" s="36">
        <v>4648</v>
      </c>
      <c r="E388" s="37">
        <f t="shared" si="55"/>
        <v>19084.94621342513</v>
      </c>
      <c r="F388" s="38">
        <f t="shared" si="56"/>
        <v>0.78865409451806312</v>
      </c>
      <c r="G388" s="39">
        <f t="shared" si="57"/>
        <v>3068.6649063923783</v>
      </c>
      <c r="H388" s="39">
        <f t="shared" si="58"/>
        <v>943.07595838611883</v>
      </c>
      <c r="I388" s="37">
        <f t="shared" si="59"/>
        <v>4011.7408647784969</v>
      </c>
      <c r="J388" s="40">
        <f t="shared" si="60"/>
        <v>-290.15662932885323</v>
      </c>
      <c r="K388" s="37">
        <f t="shared" si="61"/>
        <v>3721.5842354496435</v>
      </c>
      <c r="L388" s="37">
        <f t="shared" si="62"/>
        <v>18646571.539490454</v>
      </c>
      <c r="M388" s="37">
        <f t="shared" si="63"/>
        <v>17297923.526369944</v>
      </c>
      <c r="N388" s="41">
        <f>'jan-aug'!M388</f>
        <v>13708390.859460412</v>
      </c>
      <c r="O388" s="41">
        <f t="shared" si="64"/>
        <v>3589532.6669095326</v>
      </c>
    </row>
    <row r="389" spans="1:15" s="34" customFormat="1" x14ac:dyDescent="0.2">
      <c r="A389" s="33">
        <v>5014</v>
      </c>
      <c r="B389" s="34" t="s">
        <v>459</v>
      </c>
      <c r="C389" s="36">
        <v>172408478</v>
      </c>
      <c r="D389" s="36">
        <v>4962</v>
      </c>
      <c r="E389" s="37">
        <f t="shared" si="55"/>
        <v>34745.763401854092</v>
      </c>
      <c r="F389" s="38">
        <f t="shared" si="56"/>
        <v>1.4358116741640141</v>
      </c>
      <c r="G389" s="39">
        <f t="shared" si="57"/>
        <v>-6327.8254066649988</v>
      </c>
      <c r="H389" s="39">
        <f t="shared" si="58"/>
        <v>0</v>
      </c>
      <c r="I389" s="37">
        <f t="shared" si="59"/>
        <v>-6327.8254066649988</v>
      </c>
      <c r="J389" s="40">
        <f t="shared" si="60"/>
        <v>-290.15662932885323</v>
      </c>
      <c r="K389" s="37">
        <f t="shared" si="61"/>
        <v>-6617.9820359938522</v>
      </c>
      <c r="L389" s="37">
        <f t="shared" si="62"/>
        <v>-31398669.667871725</v>
      </c>
      <c r="M389" s="37">
        <f t="shared" si="63"/>
        <v>-32838426.862601493</v>
      </c>
      <c r="N389" s="41">
        <f>'jan-aug'!M389</f>
        <v>-18603670.664454501</v>
      </c>
      <c r="O389" s="41">
        <f t="shared" si="64"/>
        <v>-14234756.198146991</v>
      </c>
    </row>
    <row r="390" spans="1:15" s="34" customFormat="1" x14ac:dyDescent="0.2">
      <c r="A390" s="33">
        <v>5015</v>
      </c>
      <c r="B390" s="34" t="s">
        <v>460</v>
      </c>
      <c r="C390" s="36">
        <v>109578693</v>
      </c>
      <c r="D390" s="36">
        <v>5351</v>
      </c>
      <c r="E390" s="37">
        <f t="shared" si="55"/>
        <v>20478.1709960755</v>
      </c>
      <c r="F390" s="38">
        <f t="shared" si="56"/>
        <v>0.84622682315632003</v>
      </c>
      <c r="G390" s="39">
        <f t="shared" si="57"/>
        <v>2232.7300368021561</v>
      </c>
      <c r="H390" s="39">
        <f t="shared" si="58"/>
        <v>455.44728445848938</v>
      </c>
      <c r="I390" s="37">
        <f t="shared" si="59"/>
        <v>2688.1773212606454</v>
      </c>
      <c r="J390" s="40">
        <f t="shared" si="60"/>
        <v>-290.15662932885323</v>
      </c>
      <c r="K390" s="37">
        <f t="shared" si="61"/>
        <v>2398.020691931792</v>
      </c>
      <c r="L390" s="37">
        <f t="shared" si="62"/>
        <v>14384436.846065713</v>
      </c>
      <c r="M390" s="37">
        <f t="shared" si="63"/>
        <v>12831808.72252702</v>
      </c>
      <c r="N390" s="41">
        <f>'jan-aug'!M390</f>
        <v>10025450.890807373</v>
      </c>
      <c r="O390" s="41">
        <f t="shared" si="64"/>
        <v>2806357.8317196462</v>
      </c>
    </row>
    <row r="391" spans="1:15" s="34" customFormat="1" x14ac:dyDescent="0.2">
      <c r="A391" s="33">
        <v>5016</v>
      </c>
      <c r="B391" s="34" t="s">
        <v>461</v>
      </c>
      <c r="C391" s="36">
        <v>29542127</v>
      </c>
      <c r="D391" s="36">
        <v>1684</v>
      </c>
      <c r="E391" s="37">
        <f t="shared" si="55"/>
        <v>17542.83076009501</v>
      </c>
      <c r="F391" s="38">
        <f t="shared" si="56"/>
        <v>0.7249287031605095</v>
      </c>
      <c r="G391" s="39">
        <f t="shared" si="57"/>
        <v>3993.9341783904497</v>
      </c>
      <c r="H391" s="39">
        <f t="shared" si="58"/>
        <v>1482.8163670516606</v>
      </c>
      <c r="I391" s="37">
        <f t="shared" si="59"/>
        <v>5476.7505454421098</v>
      </c>
      <c r="J391" s="40">
        <f t="shared" si="60"/>
        <v>-290.15662932885323</v>
      </c>
      <c r="K391" s="37">
        <f t="shared" si="61"/>
        <v>5186.5939161132565</v>
      </c>
      <c r="L391" s="37">
        <f t="shared" si="62"/>
        <v>9222847.918524513</v>
      </c>
      <c r="M391" s="37">
        <f t="shared" si="63"/>
        <v>8734224.1547347233</v>
      </c>
      <c r="N391" s="41">
        <f>'jan-aug'!M391</f>
        <v>6629509.858375934</v>
      </c>
      <c r="O391" s="41">
        <f t="shared" si="64"/>
        <v>2104714.2963587893</v>
      </c>
    </row>
    <row r="392" spans="1:15" s="34" customFormat="1" x14ac:dyDescent="0.2">
      <c r="A392" s="33">
        <v>5017</v>
      </c>
      <c r="B392" s="34" t="s">
        <v>462</v>
      </c>
      <c r="C392" s="36">
        <v>86562599</v>
      </c>
      <c r="D392" s="36">
        <v>4864</v>
      </c>
      <c r="E392" s="37">
        <f t="shared" si="55"/>
        <v>17796.586965460527</v>
      </c>
      <c r="F392" s="38">
        <f t="shared" si="56"/>
        <v>0.73541476207484402</v>
      </c>
      <c r="G392" s="39">
        <f t="shared" si="57"/>
        <v>3841.6804551711398</v>
      </c>
      <c r="H392" s="39">
        <f t="shared" si="58"/>
        <v>1394.0016951737298</v>
      </c>
      <c r="I392" s="37">
        <f t="shared" si="59"/>
        <v>5235.68215034487</v>
      </c>
      <c r="J392" s="40">
        <f t="shared" si="60"/>
        <v>-290.15662932885323</v>
      </c>
      <c r="K392" s="37">
        <f t="shared" si="61"/>
        <v>4945.5255210160167</v>
      </c>
      <c r="L392" s="37">
        <f t="shared" si="62"/>
        <v>25466357.979277447</v>
      </c>
      <c r="M392" s="37">
        <f t="shared" si="63"/>
        <v>24055036.134221904</v>
      </c>
      <c r="N392" s="41">
        <f>'jan-aug'!M392</f>
        <v>18796875.722292475</v>
      </c>
      <c r="O392" s="41">
        <f t="shared" si="64"/>
        <v>5258160.4119294286</v>
      </c>
    </row>
    <row r="393" spans="1:15" s="34" customFormat="1" x14ac:dyDescent="0.2">
      <c r="A393" s="33">
        <v>5018</v>
      </c>
      <c r="B393" s="34" t="s">
        <v>463</v>
      </c>
      <c r="C393" s="36">
        <v>64082422</v>
      </c>
      <c r="D393" s="36">
        <v>3277</v>
      </c>
      <c r="E393" s="37">
        <f t="shared" ref="E393:E429" si="65">(C393)/D393</f>
        <v>19555.209642966129</v>
      </c>
      <c r="F393" s="38">
        <f t="shared" ref="F393:F429" si="66">IF(ISNUMBER(C393),E393/E$435,"")</f>
        <v>0.80808695930385577</v>
      </c>
      <c r="G393" s="39">
        <f t="shared" ref="G393:G429" si="67">(E$435-E393)*0.6</f>
        <v>2786.5068486677787</v>
      </c>
      <c r="H393" s="39">
        <f t="shared" ref="H393:H429" si="68">IF(E393&gt;=E$435*0.9,0,IF(E393&lt;0.9*E$435,(E$435*0.9-E393)*0.35))</f>
        <v>778.48375804676925</v>
      </c>
      <c r="I393" s="37">
        <f t="shared" ref="I393:I429" si="69">G393+H393</f>
        <v>3564.990606714548</v>
      </c>
      <c r="J393" s="40">
        <f t="shared" ref="J393:J429" si="70">I$437</f>
        <v>-290.15662932885323</v>
      </c>
      <c r="K393" s="37">
        <f t="shared" ref="K393:K429" si="71">I393+J393</f>
        <v>3274.8339773856947</v>
      </c>
      <c r="L393" s="37">
        <f t="shared" ref="L393:L429" si="72">(I393*D393)</f>
        <v>11682474.218203574</v>
      </c>
      <c r="M393" s="37">
        <f t="shared" ref="M393:M429" si="73">(K393*D393)</f>
        <v>10731630.943892922</v>
      </c>
      <c r="N393" s="41">
        <f>'jan-aug'!M393</f>
        <v>8705608.4467624277</v>
      </c>
      <c r="O393" s="41">
        <f t="shared" ref="O393:O429" si="74">M393-N393</f>
        <v>2026022.4971304946</v>
      </c>
    </row>
    <row r="394" spans="1:15" s="34" customFormat="1" x14ac:dyDescent="0.2">
      <c r="A394" s="33">
        <v>5019</v>
      </c>
      <c r="B394" s="34" t="s">
        <v>464</v>
      </c>
      <c r="C394" s="36">
        <v>16292887</v>
      </c>
      <c r="D394" s="36">
        <v>953</v>
      </c>
      <c r="E394" s="37">
        <f t="shared" si="65"/>
        <v>17096.41867785939</v>
      </c>
      <c r="F394" s="38">
        <f t="shared" si="66"/>
        <v>0.70648145617535429</v>
      </c>
      <c r="G394" s="39">
        <f t="shared" si="67"/>
        <v>4261.7814277318221</v>
      </c>
      <c r="H394" s="39">
        <f t="shared" si="68"/>
        <v>1639.0605958341275</v>
      </c>
      <c r="I394" s="37">
        <f t="shared" si="69"/>
        <v>5900.8420235659496</v>
      </c>
      <c r="J394" s="40">
        <f t="shared" si="70"/>
        <v>-290.15662932885323</v>
      </c>
      <c r="K394" s="37">
        <f t="shared" si="71"/>
        <v>5610.6853942370963</v>
      </c>
      <c r="L394" s="37">
        <f t="shared" si="72"/>
        <v>5623502.4484583503</v>
      </c>
      <c r="M394" s="37">
        <f t="shared" si="73"/>
        <v>5346983.1807079529</v>
      </c>
      <c r="N394" s="41">
        <f>'jan-aug'!M394</f>
        <v>4254881.6670322223</v>
      </c>
      <c r="O394" s="41">
        <f t="shared" si="74"/>
        <v>1092101.5136757307</v>
      </c>
    </row>
    <row r="395" spans="1:15" s="34" customFormat="1" x14ac:dyDescent="0.2">
      <c r="A395" s="33">
        <v>5020</v>
      </c>
      <c r="B395" s="34" t="s">
        <v>465</v>
      </c>
      <c r="C395" s="36">
        <v>16292399</v>
      </c>
      <c r="D395" s="36">
        <v>967</v>
      </c>
      <c r="E395" s="37">
        <f t="shared" si="65"/>
        <v>16848.396070320578</v>
      </c>
      <c r="F395" s="38">
        <f t="shared" si="66"/>
        <v>0.69623232878557229</v>
      </c>
      <c r="G395" s="39">
        <f t="shared" si="67"/>
        <v>4410.594992255109</v>
      </c>
      <c r="H395" s="39">
        <f t="shared" si="68"/>
        <v>1725.8685084727122</v>
      </c>
      <c r="I395" s="37">
        <f t="shared" si="69"/>
        <v>6136.4635007278212</v>
      </c>
      <c r="J395" s="40">
        <f t="shared" si="70"/>
        <v>-290.15662932885323</v>
      </c>
      <c r="K395" s="37">
        <f t="shared" si="71"/>
        <v>5846.3068713989678</v>
      </c>
      <c r="L395" s="37">
        <f t="shared" si="72"/>
        <v>5933960.2052038033</v>
      </c>
      <c r="M395" s="37">
        <f t="shared" si="73"/>
        <v>5653378.7446428016</v>
      </c>
      <c r="N395" s="41">
        <f>'jan-aug'!M395</f>
        <v>4384853.7970305979</v>
      </c>
      <c r="O395" s="41">
        <f t="shared" si="74"/>
        <v>1268524.9476122037</v>
      </c>
    </row>
    <row r="396" spans="1:15" s="34" customFormat="1" x14ac:dyDescent="0.2">
      <c r="A396" s="33">
        <v>5021</v>
      </c>
      <c r="B396" s="34" t="s">
        <v>466</v>
      </c>
      <c r="C396" s="36">
        <v>136917815</v>
      </c>
      <c r="D396" s="36">
        <v>6970</v>
      </c>
      <c r="E396" s="37">
        <f t="shared" si="65"/>
        <v>19643.875896700145</v>
      </c>
      <c r="F396" s="38">
        <f t="shared" si="66"/>
        <v>0.81175094678754689</v>
      </c>
      <c r="G396" s="39">
        <f t="shared" si="67"/>
        <v>2733.3070964273688</v>
      </c>
      <c r="H396" s="39">
        <f t="shared" si="68"/>
        <v>747.45056923986351</v>
      </c>
      <c r="I396" s="37">
        <f t="shared" si="69"/>
        <v>3480.7576656672322</v>
      </c>
      <c r="J396" s="40">
        <f t="shared" si="70"/>
        <v>-290.15662932885323</v>
      </c>
      <c r="K396" s="37">
        <f t="shared" si="71"/>
        <v>3190.6010363383789</v>
      </c>
      <c r="L396" s="37">
        <f t="shared" si="72"/>
        <v>24260880.929700609</v>
      </c>
      <c r="M396" s="37">
        <f t="shared" si="73"/>
        <v>22238489.2232785</v>
      </c>
      <c r="N396" s="41">
        <f>'jan-aug'!M396</f>
        <v>17170466.784905132</v>
      </c>
      <c r="O396" s="41">
        <f t="shared" si="74"/>
        <v>5068022.4383733682</v>
      </c>
    </row>
    <row r="397" spans="1:15" s="34" customFormat="1" x14ac:dyDescent="0.2">
      <c r="A397" s="33">
        <v>5022</v>
      </c>
      <c r="B397" s="34" t="s">
        <v>467</v>
      </c>
      <c r="C397" s="36">
        <v>47625715</v>
      </c>
      <c r="D397" s="36">
        <v>2541</v>
      </c>
      <c r="E397" s="37">
        <f t="shared" si="65"/>
        <v>18742.902400629675</v>
      </c>
      <c r="F397" s="38">
        <f t="shared" si="66"/>
        <v>0.77451969505740603</v>
      </c>
      <c r="G397" s="39">
        <f t="shared" si="67"/>
        <v>3273.8911940696512</v>
      </c>
      <c r="H397" s="39">
        <f t="shared" si="68"/>
        <v>1062.791292864528</v>
      </c>
      <c r="I397" s="37">
        <f t="shared" si="69"/>
        <v>4336.682486934179</v>
      </c>
      <c r="J397" s="40">
        <f t="shared" si="70"/>
        <v>-290.15662932885323</v>
      </c>
      <c r="K397" s="37">
        <f t="shared" si="71"/>
        <v>4046.5258576053257</v>
      </c>
      <c r="L397" s="37">
        <f t="shared" si="72"/>
        <v>11019510.199299749</v>
      </c>
      <c r="M397" s="37">
        <f t="shared" si="73"/>
        <v>10282222.204175133</v>
      </c>
      <c r="N397" s="41">
        <f>'jan-aug'!M397</f>
        <v>7408661.4197050119</v>
      </c>
      <c r="O397" s="41">
        <f t="shared" si="74"/>
        <v>2873560.7844701214</v>
      </c>
    </row>
    <row r="398" spans="1:15" s="34" customFormat="1" x14ac:dyDescent="0.2">
      <c r="A398" s="33">
        <v>5023</v>
      </c>
      <c r="B398" s="34" t="s">
        <v>468</v>
      </c>
      <c r="C398" s="36">
        <v>70482465</v>
      </c>
      <c r="D398" s="36">
        <v>3930</v>
      </c>
      <c r="E398" s="37">
        <f t="shared" si="65"/>
        <v>17934.469465648854</v>
      </c>
      <c r="F398" s="38">
        <f t="shared" si="66"/>
        <v>0.74111253020685042</v>
      </c>
      <c r="G398" s="39">
        <f t="shared" si="67"/>
        <v>3758.9509550581438</v>
      </c>
      <c r="H398" s="39">
        <f t="shared" si="68"/>
        <v>1345.7428201078155</v>
      </c>
      <c r="I398" s="37">
        <f t="shared" si="69"/>
        <v>5104.6937751659589</v>
      </c>
      <c r="J398" s="40">
        <f t="shared" si="70"/>
        <v>-290.15662932885323</v>
      </c>
      <c r="K398" s="37">
        <f t="shared" si="71"/>
        <v>4814.5371458371055</v>
      </c>
      <c r="L398" s="37">
        <f t="shared" si="72"/>
        <v>20061446.536402218</v>
      </c>
      <c r="M398" s="37">
        <f t="shared" si="73"/>
        <v>18921130.983139824</v>
      </c>
      <c r="N398" s="41">
        <f>'jan-aug'!M398</f>
        <v>15113567.770972338</v>
      </c>
      <c r="O398" s="41">
        <f t="shared" si="74"/>
        <v>3807563.2121674865</v>
      </c>
    </row>
    <row r="399" spans="1:15" s="34" customFormat="1" x14ac:dyDescent="0.2">
      <c r="A399" s="33">
        <v>5024</v>
      </c>
      <c r="B399" s="34" t="s">
        <v>469</v>
      </c>
      <c r="C399" s="36">
        <v>227784587</v>
      </c>
      <c r="D399" s="36">
        <v>11933</v>
      </c>
      <c r="E399" s="37">
        <f t="shared" si="65"/>
        <v>19088.627084555435</v>
      </c>
      <c r="F399" s="38">
        <f t="shared" si="66"/>
        <v>0.78880620047926653</v>
      </c>
      <c r="G399" s="39">
        <f t="shared" si="67"/>
        <v>3066.4563837141945</v>
      </c>
      <c r="H399" s="39">
        <f t="shared" si="68"/>
        <v>941.78765349051184</v>
      </c>
      <c r="I399" s="37">
        <f t="shared" si="69"/>
        <v>4008.2440372047063</v>
      </c>
      <c r="J399" s="40">
        <f t="shared" si="70"/>
        <v>-290.15662932885323</v>
      </c>
      <c r="K399" s="37">
        <f t="shared" si="71"/>
        <v>3718.0874078758529</v>
      </c>
      <c r="L399" s="37">
        <f t="shared" si="72"/>
        <v>47830376.095963761</v>
      </c>
      <c r="M399" s="37">
        <f t="shared" si="73"/>
        <v>44367937.038182557</v>
      </c>
      <c r="N399" s="41">
        <f>'jan-aug'!M399</f>
        <v>33813316.244328968</v>
      </c>
      <c r="O399" s="41">
        <f t="shared" si="74"/>
        <v>10554620.793853588</v>
      </c>
    </row>
    <row r="400" spans="1:15" s="34" customFormat="1" x14ac:dyDescent="0.2">
      <c r="A400" s="33">
        <v>5025</v>
      </c>
      <c r="B400" s="34" t="s">
        <v>470</v>
      </c>
      <c r="C400" s="36">
        <v>118290178</v>
      </c>
      <c r="D400" s="36">
        <v>5663</v>
      </c>
      <c r="E400" s="37">
        <f t="shared" si="65"/>
        <v>20888.253222673495</v>
      </c>
      <c r="F400" s="38">
        <f t="shared" si="66"/>
        <v>0.86317279845427974</v>
      </c>
      <c r="G400" s="39">
        <f t="shared" si="67"/>
        <v>1986.6807008433591</v>
      </c>
      <c r="H400" s="39">
        <f t="shared" si="68"/>
        <v>311.91850514919111</v>
      </c>
      <c r="I400" s="37">
        <f t="shared" si="69"/>
        <v>2298.5992059925502</v>
      </c>
      <c r="J400" s="40">
        <f t="shared" si="70"/>
        <v>-290.15662932885323</v>
      </c>
      <c r="K400" s="37">
        <f t="shared" si="71"/>
        <v>2008.4425766636969</v>
      </c>
      <c r="L400" s="37">
        <f t="shared" si="72"/>
        <v>13016967.303535812</v>
      </c>
      <c r="M400" s="37">
        <f t="shared" si="73"/>
        <v>11373810.311646516</v>
      </c>
      <c r="N400" s="41">
        <f>'jan-aug'!M400</f>
        <v>9006009.8093425836</v>
      </c>
      <c r="O400" s="41">
        <f t="shared" si="74"/>
        <v>2367800.5023039319</v>
      </c>
    </row>
    <row r="401" spans="1:15" s="34" customFormat="1" x14ac:dyDescent="0.2">
      <c r="A401" s="33">
        <v>5026</v>
      </c>
      <c r="B401" s="34" t="s">
        <v>471</v>
      </c>
      <c r="C401" s="36">
        <v>33774548</v>
      </c>
      <c r="D401" s="36">
        <v>2028</v>
      </c>
      <c r="E401" s="37">
        <f t="shared" si="65"/>
        <v>16654.116370808679</v>
      </c>
      <c r="F401" s="38">
        <f t="shared" si="66"/>
        <v>0.68820403890786663</v>
      </c>
      <c r="G401" s="39">
        <f t="shared" si="67"/>
        <v>4527.1628119622483</v>
      </c>
      <c r="H401" s="39">
        <f t="shared" si="68"/>
        <v>1793.8664033018765</v>
      </c>
      <c r="I401" s="37">
        <f t="shared" si="69"/>
        <v>6321.029215264125</v>
      </c>
      <c r="J401" s="40">
        <f t="shared" si="70"/>
        <v>-290.15662932885323</v>
      </c>
      <c r="K401" s="37">
        <f t="shared" si="71"/>
        <v>6030.8725859352717</v>
      </c>
      <c r="L401" s="37">
        <f t="shared" si="72"/>
        <v>12819047.248555645</v>
      </c>
      <c r="M401" s="37">
        <f t="shared" si="73"/>
        <v>12230609.604276732</v>
      </c>
      <c r="N401" s="41">
        <f>'jan-aug'!M401</f>
        <v>9441367.2454788554</v>
      </c>
      <c r="O401" s="41">
        <f t="shared" si="74"/>
        <v>2789242.3587978762</v>
      </c>
    </row>
    <row r="402" spans="1:15" s="34" customFormat="1" x14ac:dyDescent="0.2">
      <c r="A402" s="33">
        <v>5027</v>
      </c>
      <c r="B402" s="34" t="s">
        <v>472</v>
      </c>
      <c r="C402" s="36">
        <v>108565672</v>
      </c>
      <c r="D402" s="36">
        <v>6225</v>
      </c>
      <c r="E402" s="37">
        <f t="shared" si="65"/>
        <v>17440.26859437751</v>
      </c>
      <c r="F402" s="38">
        <f t="shared" si="66"/>
        <v>0.72069048990954165</v>
      </c>
      <c r="G402" s="39">
        <f t="shared" si="67"/>
        <v>4055.4714778209495</v>
      </c>
      <c r="H402" s="39">
        <f t="shared" si="68"/>
        <v>1518.7131250527855</v>
      </c>
      <c r="I402" s="37">
        <f t="shared" si="69"/>
        <v>5574.1846028737345</v>
      </c>
      <c r="J402" s="40">
        <f t="shared" si="70"/>
        <v>-290.15662932885323</v>
      </c>
      <c r="K402" s="37">
        <f t="shared" si="71"/>
        <v>5284.0279735448812</v>
      </c>
      <c r="L402" s="37">
        <f t="shared" si="72"/>
        <v>34699299.152888998</v>
      </c>
      <c r="M402" s="37">
        <f t="shared" si="73"/>
        <v>32893074.135316886</v>
      </c>
      <c r="N402" s="41">
        <f>'jan-aug'!M402</f>
        <v>25659288.313563053</v>
      </c>
      <c r="O402" s="41">
        <f t="shared" si="74"/>
        <v>7233785.8217538334</v>
      </c>
    </row>
    <row r="403" spans="1:15" s="34" customFormat="1" x14ac:dyDescent="0.2">
      <c r="A403" s="33">
        <v>5028</v>
      </c>
      <c r="B403" s="34" t="s">
        <v>473</v>
      </c>
      <c r="C403" s="36">
        <v>317173222</v>
      </c>
      <c r="D403" s="36">
        <v>16424</v>
      </c>
      <c r="E403" s="37">
        <f t="shared" si="65"/>
        <v>19311.569775937653</v>
      </c>
      <c r="F403" s="38">
        <f t="shared" si="66"/>
        <v>0.79801894147603081</v>
      </c>
      <c r="G403" s="39">
        <f t="shared" si="67"/>
        <v>2932.6907688848646</v>
      </c>
      <c r="H403" s="39">
        <f t="shared" si="68"/>
        <v>863.75771150673586</v>
      </c>
      <c r="I403" s="37">
        <f t="shared" si="69"/>
        <v>3796.4484803916002</v>
      </c>
      <c r="J403" s="40">
        <f t="shared" si="70"/>
        <v>-290.15662932885323</v>
      </c>
      <c r="K403" s="37">
        <f t="shared" si="71"/>
        <v>3506.2918510627469</v>
      </c>
      <c r="L403" s="37">
        <f t="shared" si="72"/>
        <v>62352869.841951646</v>
      </c>
      <c r="M403" s="37">
        <f t="shared" si="73"/>
        <v>57587337.361854553</v>
      </c>
      <c r="N403" s="41">
        <f>'jan-aug'!M403</f>
        <v>45173547.342379056</v>
      </c>
      <c r="O403" s="41">
        <f t="shared" si="74"/>
        <v>12413790.019475497</v>
      </c>
    </row>
    <row r="404" spans="1:15" s="34" customFormat="1" x14ac:dyDescent="0.2">
      <c r="A404" s="33">
        <v>5029</v>
      </c>
      <c r="B404" s="34" t="s">
        <v>474</v>
      </c>
      <c r="C404" s="36">
        <v>153144671</v>
      </c>
      <c r="D404" s="36">
        <v>8142</v>
      </c>
      <c r="E404" s="37">
        <f t="shared" si="65"/>
        <v>18809.220216163107</v>
      </c>
      <c r="F404" s="38">
        <f t="shared" si="66"/>
        <v>0.77726016999377989</v>
      </c>
      <c r="G404" s="39">
        <f t="shared" si="67"/>
        <v>3234.1005047495919</v>
      </c>
      <c r="H404" s="39">
        <f t="shared" si="68"/>
        <v>1039.5800574278269</v>
      </c>
      <c r="I404" s="37">
        <f t="shared" si="69"/>
        <v>4273.6805621774183</v>
      </c>
      <c r="J404" s="40">
        <f t="shared" si="70"/>
        <v>-290.15662932885323</v>
      </c>
      <c r="K404" s="37">
        <f t="shared" si="71"/>
        <v>3983.523932848565</v>
      </c>
      <c r="L404" s="37">
        <f t="shared" si="72"/>
        <v>34796307.137248538</v>
      </c>
      <c r="M404" s="37">
        <f t="shared" si="73"/>
        <v>32433851.861253016</v>
      </c>
      <c r="N404" s="41">
        <f>'jan-aug'!M404</f>
        <v>25387794.196197651</v>
      </c>
      <c r="O404" s="41">
        <f t="shared" si="74"/>
        <v>7046057.6650553644</v>
      </c>
    </row>
    <row r="405" spans="1:15" s="34" customFormat="1" x14ac:dyDescent="0.2">
      <c r="A405" s="33">
        <v>5030</v>
      </c>
      <c r="B405" s="34" t="s">
        <v>475</v>
      </c>
      <c r="C405" s="36">
        <v>120934361</v>
      </c>
      <c r="D405" s="36">
        <v>6094</v>
      </c>
      <c r="E405" s="37">
        <f t="shared" si="65"/>
        <v>19844.824581555629</v>
      </c>
      <c r="F405" s="38">
        <f t="shared" si="66"/>
        <v>0.82005482154449105</v>
      </c>
      <c r="G405" s="39">
        <f t="shared" si="67"/>
        <v>2612.7378855140782</v>
      </c>
      <c r="H405" s="39">
        <f t="shared" si="68"/>
        <v>677.118529540444</v>
      </c>
      <c r="I405" s="37">
        <f t="shared" si="69"/>
        <v>3289.8564150545221</v>
      </c>
      <c r="J405" s="40">
        <f t="shared" si="70"/>
        <v>-290.15662932885323</v>
      </c>
      <c r="K405" s="37">
        <f t="shared" si="71"/>
        <v>2999.6997857256688</v>
      </c>
      <c r="L405" s="37">
        <f t="shared" si="72"/>
        <v>20048384.993342258</v>
      </c>
      <c r="M405" s="37">
        <f t="shared" si="73"/>
        <v>18280170.494212225</v>
      </c>
      <c r="N405" s="41">
        <f>'jan-aug'!M405</f>
        <v>13192223.907863973</v>
      </c>
      <c r="O405" s="41">
        <f t="shared" si="74"/>
        <v>5087946.5863482524</v>
      </c>
    </row>
    <row r="406" spans="1:15" s="34" customFormat="1" x14ac:dyDescent="0.2">
      <c r="A406" s="33">
        <v>5031</v>
      </c>
      <c r="B406" s="34" t="s">
        <v>476</v>
      </c>
      <c r="C406" s="36">
        <v>306710910</v>
      </c>
      <c r="D406" s="36">
        <v>13958</v>
      </c>
      <c r="E406" s="37">
        <f t="shared" si="65"/>
        <v>21973.843673878779</v>
      </c>
      <c r="F406" s="38">
        <f t="shared" si="66"/>
        <v>0.90803304300191723</v>
      </c>
      <c r="G406" s="39">
        <f t="shared" si="67"/>
        <v>1335.3264301201889</v>
      </c>
      <c r="H406" s="39">
        <f t="shared" si="68"/>
        <v>0</v>
      </c>
      <c r="I406" s="37">
        <f t="shared" si="69"/>
        <v>1335.3264301201889</v>
      </c>
      <c r="J406" s="40">
        <f t="shared" si="70"/>
        <v>-290.15662932885323</v>
      </c>
      <c r="K406" s="37">
        <f t="shared" si="71"/>
        <v>1045.1698007913355</v>
      </c>
      <c r="L406" s="37">
        <f t="shared" si="72"/>
        <v>18638486.311617598</v>
      </c>
      <c r="M406" s="37">
        <f t="shared" si="73"/>
        <v>14588480.079445461</v>
      </c>
      <c r="N406" s="41">
        <f>'jan-aug'!M406</f>
        <v>11362790.805954063</v>
      </c>
      <c r="O406" s="41">
        <f t="shared" si="74"/>
        <v>3225689.2734913975</v>
      </c>
    </row>
    <row r="407" spans="1:15" s="34" customFormat="1" x14ac:dyDescent="0.2">
      <c r="A407" s="33">
        <v>5032</v>
      </c>
      <c r="B407" s="34" t="s">
        <v>477</v>
      </c>
      <c r="C407" s="36">
        <v>77635374</v>
      </c>
      <c r="D407" s="36">
        <v>4093</v>
      </c>
      <c r="E407" s="37">
        <f t="shared" si="65"/>
        <v>18967.841192279502</v>
      </c>
      <c r="F407" s="38">
        <f t="shared" si="66"/>
        <v>0.78381492162324207</v>
      </c>
      <c r="G407" s="39">
        <f t="shared" si="67"/>
        <v>3138.9279190797547</v>
      </c>
      <c r="H407" s="39">
        <f t="shared" si="68"/>
        <v>984.06271578708845</v>
      </c>
      <c r="I407" s="37">
        <f t="shared" si="69"/>
        <v>4122.9906348668428</v>
      </c>
      <c r="J407" s="40">
        <f t="shared" si="70"/>
        <v>-290.15662932885323</v>
      </c>
      <c r="K407" s="37">
        <f t="shared" si="71"/>
        <v>3832.8340055379895</v>
      </c>
      <c r="L407" s="37">
        <f t="shared" si="72"/>
        <v>16875400.668509986</v>
      </c>
      <c r="M407" s="37">
        <f t="shared" si="73"/>
        <v>15687789.584666992</v>
      </c>
      <c r="N407" s="41">
        <f>'jan-aug'!M407</f>
        <v>11410907.095239125</v>
      </c>
      <c r="O407" s="41">
        <f t="shared" si="74"/>
        <v>4276882.4894278664</v>
      </c>
    </row>
    <row r="408" spans="1:15" s="34" customFormat="1" x14ac:dyDescent="0.2">
      <c r="A408" s="33">
        <v>5033</v>
      </c>
      <c r="B408" s="34" t="s">
        <v>478</v>
      </c>
      <c r="C408" s="36">
        <v>30946771</v>
      </c>
      <c r="D408" s="36">
        <v>834</v>
      </c>
      <c r="E408" s="37">
        <f t="shared" si="65"/>
        <v>37106.440047961631</v>
      </c>
      <c r="F408" s="38">
        <f t="shared" si="66"/>
        <v>1.5333627640107459</v>
      </c>
      <c r="G408" s="39">
        <f t="shared" si="67"/>
        <v>-7744.2313943295221</v>
      </c>
      <c r="H408" s="39">
        <f t="shared" si="68"/>
        <v>0</v>
      </c>
      <c r="I408" s="37">
        <f t="shared" si="69"/>
        <v>-7744.2313943295221</v>
      </c>
      <c r="J408" s="40">
        <f t="shared" si="70"/>
        <v>-290.15662932885323</v>
      </c>
      <c r="K408" s="37">
        <f t="shared" si="71"/>
        <v>-8034.3880236583755</v>
      </c>
      <c r="L408" s="37">
        <f t="shared" si="72"/>
        <v>-6458688.9828708218</v>
      </c>
      <c r="M408" s="37">
        <f t="shared" si="73"/>
        <v>-6700679.611731085</v>
      </c>
      <c r="N408" s="41">
        <f>'jan-aug'!M408</f>
        <v>-7016413.9571453156</v>
      </c>
      <c r="O408" s="41">
        <f t="shared" si="74"/>
        <v>315734.3454142306</v>
      </c>
    </row>
    <row r="409" spans="1:15" s="34" customFormat="1" x14ac:dyDescent="0.2">
      <c r="A409" s="33">
        <v>5034</v>
      </c>
      <c r="B409" s="34" t="s">
        <v>479</v>
      </c>
      <c r="C409" s="36">
        <v>44854683</v>
      </c>
      <c r="D409" s="36">
        <v>2469</v>
      </c>
      <c r="E409" s="37">
        <f t="shared" si="65"/>
        <v>18167.145808019442</v>
      </c>
      <c r="F409" s="38">
        <f t="shared" si="66"/>
        <v>0.75072749836321706</v>
      </c>
      <c r="G409" s="39">
        <f t="shared" si="67"/>
        <v>3619.3451496357907</v>
      </c>
      <c r="H409" s="39">
        <f t="shared" si="68"/>
        <v>1264.3061002781094</v>
      </c>
      <c r="I409" s="37">
        <f t="shared" si="69"/>
        <v>4883.6512499138998</v>
      </c>
      <c r="J409" s="40">
        <f t="shared" si="70"/>
        <v>-290.15662932885323</v>
      </c>
      <c r="K409" s="37">
        <f t="shared" si="71"/>
        <v>4593.4946205850465</v>
      </c>
      <c r="L409" s="37">
        <f t="shared" si="72"/>
        <v>12057734.936037419</v>
      </c>
      <c r="M409" s="37">
        <f t="shared" si="73"/>
        <v>11341338.218224481</v>
      </c>
      <c r="N409" s="41">
        <f>'jan-aug'!M409</f>
        <v>7378962.5654276581</v>
      </c>
      <c r="O409" s="41">
        <f t="shared" si="74"/>
        <v>3962375.6527968226</v>
      </c>
    </row>
    <row r="410" spans="1:15" s="34" customFormat="1" x14ac:dyDescent="0.2">
      <c r="A410" s="33">
        <v>5035</v>
      </c>
      <c r="B410" s="34" t="s">
        <v>480</v>
      </c>
      <c r="C410" s="36">
        <v>461375541</v>
      </c>
      <c r="D410" s="36">
        <v>23964</v>
      </c>
      <c r="E410" s="37">
        <f t="shared" si="65"/>
        <v>19252.860165247872</v>
      </c>
      <c r="F410" s="38">
        <f t="shared" si="66"/>
        <v>0.79559286312400035</v>
      </c>
      <c r="G410" s="39">
        <f t="shared" si="67"/>
        <v>2967.9165352987329</v>
      </c>
      <c r="H410" s="39">
        <f t="shared" si="68"/>
        <v>884.30607524815912</v>
      </c>
      <c r="I410" s="37">
        <f t="shared" si="69"/>
        <v>3852.2226105468922</v>
      </c>
      <c r="J410" s="40">
        <f t="shared" si="70"/>
        <v>-290.15662932885323</v>
      </c>
      <c r="K410" s="37">
        <f t="shared" si="71"/>
        <v>3562.0659812180388</v>
      </c>
      <c r="L410" s="37">
        <f t="shared" si="72"/>
        <v>92314662.639145717</v>
      </c>
      <c r="M410" s="37">
        <f t="shared" si="73"/>
        <v>85361349.173909083</v>
      </c>
      <c r="N410" s="41">
        <f>'jan-aug'!M410</f>
        <v>68604648.348646581</v>
      </c>
      <c r="O410" s="41">
        <f t="shared" si="74"/>
        <v>16756700.825262502</v>
      </c>
    </row>
    <row r="411" spans="1:15" s="34" customFormat="1" x14ac:dyDescent="0.2">
      <c r="A411" s="33">
        <v>5036</v>
      </c>
      <c r="B411" s="34" t="s">
        <v>481</v>
      </c>
      <c r="C411" s="36">
        <v>44550143</v>
      </c>
      <c r="D411" s="36">
        <v>2616</v>
      </c>
      <c r="E411" s="37">
        <f t="shared" si="65"/>
        <v>17029.871177370031</v>
      </c>
      <c r="F411" s="38">
        <f t="shared" si="66"/>
        <v>0.70373148988496159</v>
      </c>
      <c r="G411" s="39">
        <f t="shared" si="67"/>
        <v>4301.7099280254379</v>
      </c>
      <c r="H411" s="39">
        <f t="shared" si="68"/>
        <v>1662.3522210054034</v>
      </c>
      <c r="I411" s="37">
        <f t="shared" si="69"/>
        <v>5964.0621490308413</v>
      </c>
      <c r="J411" s="40">
        <f t="shared" si="70"/>
        <v>-290.15662932885323</v>
      </c>
      <c r="K411" s="37">
        <f t="shared" si="71"/>
        <v>5673.9055197019879</v>
      </c>
      <c r="L411" s="37">
        <f t="shared" si="72"/>
        <v>15601986.581864681</v>
      </c>
      <c r="M411" s="37">
        <f t="shared" si="73"/>
        <v>14842936.8395404</v>
      </c>
      <c r="N411" s="41">
        <f>'jan-aug'!M411</f>
        <v>12454479.65541059</v>
      </c>
      <c r="O411" s="41">
        <f t="shared" si="74"/>
        <v>2388457.18412981</v>
      </c>
    </row>
    <row r="412" spans="1:15" s="34" customFormat="1" x14ac:dyDescent="0.2">
      <c r="A412" s="33">
        <v>5037</v>
      </c>
      <c r="B412" s="34" t="s">
        <v>482</v>
      </c>
      <c r="C412" s="36">
        <v>378589583</v>
      </c>
      <c r="D412" s="36">
        <v>20115</v>
      </c>
      <c r="E412" s="37">
        <f t="shared" si="65"/>
        <v>18821.256922694505</v>
      </c>
      <c r="F412" s="38">
        <f t="shared" si="66"/>
        <v>0.77775756714566824</v>
      </c>
      <c r="G412" s="39">
        <f t="shared" si="67"/>
        <v>3226.8784808307528</v>
      </c>
      <c r="H412" s="39">
        <f t="shared" si="68"/>
        <v>1035.3672101418374</v>
      </c>
      <c r="I412" s="37">
        <f t="shared" si="69"/>
        <v>4262.2456909725897</v>
      </c>
      <c r="J412" s="40">
        <f t="shared" si="70"/>
        <v>-290.15662932885323</v>
      </c>
      <c r="K412" s="37">
        <f t="shared" si="71"/>
        <v>3972.0890616437364</v>
      </c>
      <c r="L412" s="37">
        <f t="shared" si="72"/>
        <v>85735072.073913649</v>
      </c>
      <c r="M412" s="37">
        <f t="shared" si="73"/>
        <v>79898571.474963754</v>
      </c>
      <c r="N412" s="41">
        <f>'jan-aug'!M412</f>
        <v>67404683.62623626</v>
      </c>
      <c r="O412" s="41">
        <f t="shared" si="74"/>
        <v>12493887.848727494</v>
      </c>
    </row>
    <row r="413" spans="1:15" s="34" customFormat="1" x14ac:dyDescent="0.2">
      <c r="A413" s="33">
        <v>5038</v>
      </c>
      <c r="B413" s="34" t="s">
        <v>483</v>
      </c>
      <c r="C413" s="36">
        <v>262251627</v>
      </c>
      <c r="D413" s="36">
        <v>14943</v>
      </c>
      <c r="E413" s="37">
        <f t="shared" si="65"/>
        <v>17550.132302750451</v>
      </c>
      <c r="F413" s="38">
        <f t="shared" si="66"/>
        <v>0.72523042743298671</v>
      </c>
      <c r="G413" s="39">
        <f t="shared" si="67"/>
        <v>3989.553252797185</v>
      </c>
      <c r="H413" s="39">
        <f t="shared" si="68"/>
        <v>1480.2608271222562</v>
      </c>
      <c r="I413" s="37">
        <f t="shared" si="69"/>
        <v>5469.8140799194407</v>
      </c>
      <c r="J413" s="40">
        <f t="shared" si="70"/>
        <v>-290.15662932885323</v>
      </c>
      <c r="K413" s="37">
        <f t="shared" si="71"/>
        <v>5179.6574505905874</v>
      </c>
      <c r="L413" s="37">
        <f t="shared" si="72"/>
        <v>81735431.796236202</v>
      </c>
      <c r="M413" s="37">
        <f t="shared" si="73"/>
        <v>77399621.284175143</v>
      </c>
      <c r="N413" s="41">
        <f>'jan-aug'!M413</f>
        <v>60929170.243979529</v>
      </c>
      <c r="O413" s="41">
        <f t="shared" si="74"/>
        <v>16470451.040195614</v>
      </c>
    </row>
    <row r="414" spans="1:15" s="34" customFormat="1" x14ac:dyDescent="0.2">
      <c r="A414" s="33">
        <v>5039</v>
      </c>
      <c r="B414" s="34" t="s">
        <v>484</v>
      </c>
      <c r="C414" s="36">
        <v>39628754</v>
      </c>
      <c r="D414" s="36">
        <v>2473</v>
      </c>
      <c r="E414" s="37">
        <f t="shared" si="65"/>
        <v>16024.566922765871</v>
      </c>
      <c r="F414" s="38">
        <f t="shared" si="66"/>
        <v>0.66218894070699819</v>
      </c>
      <c r="G414" s="39">
        <f t="shared" si="67"/>
        <v>4904.892480787933</v>
      </c>
      <c r="H414" s="39">
        <f t="shared" si="68"/>
        <v>2014.2087101168593</v>
      </c>
      <c r="I414" s="37">
        <f t="shared" si="69"/>
        <v>6919.101190904792</v>
      </c>
      <c r="J414" s="40">
        <f t="shared" si="70"/>
        <v>-290.15662932885323</v>
      </c>
      <c r="K414" s="37">
        <f t="shared" si="71"/>
        <v>6628.9445615759387</v>
      </c>
      <c r="L414" s="37">
        <f t="shared" si="72"/>
        <v>17110937.24510755</v>
      </c>
      <c r="M414" s="37">
        <f t="shared" si="73"/>
        <v>16393379.900777297</v>
      </c>
      <c r="N414" s="41">
        <f>'jan-aug'!M414</f>
        <v>12233313.623998623</v>
      </c>
      <c r="O414" s="41">
        <f t="shared" si="74"/>
        <v>4160066.2767786738</v>
      </c>
    </row>
    <row r="415" spans="1:15" s="34" customFormat="1" x14ac:dyDescent="0.2">
      <c r="A415" s="33">
        <v>5040</v>
      </c>
      <c r="B415" s="34" t="s">
        <v>485</v>
      </c>
      <c r="C415" s="36">
        <v>24848718</v>
      </c>
      <c r="D415" s="36">
        <v>1585</v>
      </c>
      <c r="E415" s="37">
        <f t="shared" si="65"/>
        <v>15677.424605678234</v>
      </c>
      <c r="F415" s="38">
        <f t="shared" si="66"/>
        <v>0.64784385392026844</v>
      </c>
      <c r="G415" s="39">
        <f t="shared" si="67"/>
        <v>5113.1778710405151</v>
      </c>
      <c r="H415" s="39">
        <f t="shared" si="68"/>
        <v>2135.7085210975324</v>
      </c>
      <c r="I415" s="37">
        <f t="shared" si="69"/>
        <v>7248.8863921380471</v>
      </c>
      <c r="J415" s="40">
        <f t="shared" si="70"/>
        <v>-290.15662932885323</v>
      </c>
      <c r="K415" s="37">
        <f t="shared" si="71"/>
        <v>6958.7297628091937</v>
      </c>
      <c r="L415" s="37">
        <f t="shared" si="72"/>
        <v>11489484.931538805</v>
      </c>
      <c r="M415" s="37">
        <f t="shared" si="73"/>
        <v>11029586.674052572</v>
      </c>
      <c r="N415" s="41">
        <f>'jan-aug'!M415</f>
        <v>8973188.4212445673</v>
      </c>
      <c r="O415" s="41">
        <f t="shared" si="74"/>
        <v>2056398.2528080046</v>
      </c>
    </row>
    <row r="416" spans="1:15" s="34" customFormat="1" x14ac:dyDescent="0.2">
      <c r="A416" s="33">
        <v>5041</v>
      </c>
      <c r="B416" s="34" t="s">
        <v>486</v>
      </c>
      <c r="C416" s="36">
        <v>34771848</v>
      </c>
      <c r="D416" s="36">
        <v>2094</v>
      </c>
      <c r="E416" s="37">
        <f t="shared" si="65"/>
        <v>16605.467048710601</v>
      </c>
      <c r="F416" s="38">
        <f t="shared" si="66"/>
        <v>0.68619368547856607</v>
      </c>
      <c r="G416" s="39">
        <f t="shared" si="67"/>
        <v>4556.3524052210951</v>
      </c>
      <c r="H416" s="39">
        <f t="shared" si="68"/>
        <v>1810.8936660362037</v>
      </c>
      <c r="I416" s="37">
        <f t="shared" si="69"/>
        <v>6367.2460712572993</v>
      </c>
      <c r="J416" s="40">
        <f t="shared" si="70"/>
        <v>-290.15662932885323</v>
      </c>
      <c r="K416" s="37">
        <f t="shared" si="71"/>
        <v>6077.0894419284459</v>
      </c>
      <c r="L416" s="37">
        <f t="shared" si="72"/>
        <v>13333013.273212785</v>
      </c>
      <c r="M416" s="37">
        <f t="shared" si="73"/>
        <v>12725425.291398166</v>
      </c>
      <c r="N416" s="41">
        <f>'jan-aug'!M416</f>
        <v>9829180.6368997637</v>
      </c>
      <c r="O416" s="41">
        <f t="shared" si="74"/>
        <v>2896244.654498402</v>
      </c>
    </row>
    <row r="417" spans="1:15" s="34" customFormat="1" x14ac:dyDescent="0.2">
      <c r="A417" s="33">
        <v>5042</v>
      </c>
      <c r="B417" s="34" t="s">
        <v>487</v>
      </c>
      <c r="C417" s="36">
        <v>25092155</v>
      </c>
      <c r="D417" s="36">
        <v>1379</v>
      </c>
      <c r="E417" s="37">
        <f t="shared" si="65"/>
        <v>18195.906453952139</v>
      </c>
      <c r="F417" s="38">
        <f t="shared" si="66"/>
        <v>0.75191598487620759</v>
      </c>
      <c r="G417" s="39">
        <f t="shared" si="67"/>
        <v>3602.0887620761728</v>
      </c>
      <c r="H417" s="39">
        <f t="shared" si="68"/>
        <v>1254.2398742016658</v>
      </c>
      <c r="I417" s="37">
        <f t="shared" si="69"/>
        <v>4856.3286362778381</v>
      </c>
      <c r="J417" s="40">
        <f t="shared" si="70"/>
        <v>-290.15662932885323</v>
      </c>
      <c r="K417" s="37">
        <f t="shared" si="71"/>
        <v>4566.1720069489847</v>
      </c>
      <c r="L417" s="37">
        <f t="shared" si="72"/>
        <v>6696877.1894271383</v>
      </c>
      <c r="M417" s="37">
        <f t="shared" si="73"/>
        <v>6296751.19758265</v>
      </c>
      <c r="N417" s="41">
        <f>'jan-aug'!M417</f>
        <v>4610339.7298399117</v>
      </c>
      <c r="O417" s="41">
        <f t="shared" si="74"/>
        <v>1686411.4677427383</v>
      </c>
    </row>
    <row r="418" spans="1:15" s="34" customFormat="1" x14ac:dyDescent="0.2">
      <c r="A418" s="33">
        <v>5043</v>
      </c>
      <c r="B418" s="34" t="s">
        <v>488</v>
      </c>
      <c r="C418" s="36">
        <v>9553959</v>
      </c>
      <c r="D418" s="36">
        <v>474</v>
      </c>
      <c r="E418" s="37">
        <f t="shared" si="65"/>
        <v>20156.031645569619</v>
      </c>
      <c r="F418" s="38">
        <f t="shared" si="66"/>
        <v>0.83291494294765911</v>
      </c>
      <c r="G418" s="39">
        <f t="shared" si="67"/>
        <v>2426.0136471056844</v>
      </c>
      <c r="H418" s="39">
        <f t="shared" si="68"/>
        <v>568.19605713554756</v>
      </c>
      <c r="I418" s="37">
        <f t="shared" si="69"/>
        <v>2994.209704241232</v>
      </c>
      <c r="J418" s="40">
        <f t="shared" si="70"/>
        <v>-290.15662932885323</v>
      </c>
      <c r="K418" s="37">
        <f t="shared" si="71"/>
        <v>2704.0530749123786</v>
      </c>
      <c r="L418" s="37">
        <f t="shared" si="72"/>
        <v>1419255.399810344</v>
      </c>
      <c r="M418" s="37">
        <f t="shared" si="73"/>
        <v>1281721.1575084676</v>
      </c>
      <c r="N418" s="41">
        <f>'jan-aug'!M418</f>
        <v>727451.11565925879</v>
      </c>
      <c r="O418" s="41">
        <f t="shared" si="74"/>
        <v>554270.04184920876</v>
      </c>
    </row>
    <row r="419" spans="1:15" s="34" customFormat="1" x14ac:dyDescent="0.2">
      <c r="A419" s="33">
        <v>5044</v>
      </c>
      <c r="B419" s="34" t="s">
        <v>489</v>
      </c>
      <c r="C419" s="36">
        <v>24040019</v>
      </c>
      <c r="D419" s="36">
        <v>902</v>
      </c>
      <c r="E419" s="37">
        <f t="shared" si="65"/>
        <v>26651.905764966741</v>
      </c>
      <c r="F419" s="38">
        <f t="shared" si="66"/>
        <v>1.1013462848255173</v>
      </c>
      <c r="G419" s="39">
        <f t="shared" si="67"/>
        <v>-1471.5108245325885</v>
      </c>
      <c r="H419" s="39">
        <f t="shared" si="68"/>
        <v>0</v>
      </c>
      <c r="I419" s="37">
        <f t="shared" si="69"/>
        <v>-1471.5108245325885</v>
      </c>
      <c r="J419" s="40">
        <f t="shared" si="70"/>
        <v>-290.15662932885323</v>
      </c>
      <c r="K419" s="37">
        <f t="shared" si="71"/>
        <v>-1761.6674538614416</v>
      </c>
      <c r="L419" s="37">
        <f t="shared" si="72"/>
        <v>-1327302.7637283949</v>
      </c>
      <c r="M419" s="37">
        <f t="shared" si="73"/>
        <v>-1589024.0433830202</v>
      </c>
      <c r="N419" s="41">
        <f>'jan-aug'!M419</f>
        <v>-2388321.017440137</v>
      </c>
      <c r="O419" s="41">
        <f t="shared" si="74"/>
        <v>799296.97405711678</v>
      </c>
    </row>
    <row r="420" spans="1:15" s="34" customFormat="1" x14ac:dyDescent="0.2">
      <c r="A420" s="33">
        <v>5045</v>
      </c>
      <c r="B420" s="34" t="s">
        <v>490</v>
      </c>
      <c r="C420" s="36">
        <v>50558169</v>
      </c>
      <c r="D420" s="36">
        <v>2400</v>
      </c>
      <c r="E420" s="37">
        <f t="shared" si="65"/>
        <v>21065.903750000001</v>
      </c>
      <c r="F420" s="38">
        <f t="shared" si="66"/>
        <v>0.87051391507062037</v>
      </c>
      <c r="G420" s="39">
        <f t="shared" si="67"/>
        <v>1880.0903844474551</v>
      </c>
      <c r="H420" s="39">
        <f t="shared" si="68"/>
        <v>249.74082058491385</v>
      </c>
      <c r="I420" s="37">
        <f t="shared" si="69"/>
        <v>2129.8312050323689</v>
      </c>
      <c r="J420" s="40">
        <f t="shared" si="70"/>
        <v>-290.15662932885323</v>
      </c>
      <c r="K420" s="37">
        <f t="shared" si="71"/>
        <v>1839.6745757035155</v>
      </c>
      <c r="L420" s="37">
        <f t="shared" si="72"/>
        <v>5111594.8920776853</v>
      </c>
      <c r="M420" s="37">
        <f t="shared" si="73"/>
        <v>4415218.9816884371</v>
      </c>
      <c r="N420" s="41">
        <f>'jan-aug'!M420</f>
        <v>2567072.6425785287</v>
      </c>
      <c r="O420" s="41">
        <f t="shared" si="74"/>
        <v>1848146.3391099083</v>
      </c>
    </row>
    <row r="421" spans="1:15" s="34" customFormat="1" x14ac:dyDescent="0.2">
      <c r="A421" s="33">
        <v>5046</v>
      </c>
      <c r="B421" s="34" t="s">
        <v>491</v>
      </c>
      <c r="C421" s="36">
        <v>21447725</v>
      </c>
      <c r="D421" s="36">
        <v>1268</v>
      </c>
      <c r="E421" s="37">
        <f t="shared" si="65"/>
        <v>16914.609621451105</v>
      </c>
      <c r="F421" s="38">
        <f t="shared" si="66"/>
        <v>0.69896849516653592</v>
      </c>
      <c r="G421" s="39">
        <f t="shared" si="67"/>
        <v>4370.8668615767929</v>
      </c>
      <c r="H421" s="39">
        <f t="shared" si="68"/>
        <v>1702.6937655770273</v>
      </c>
      <c r="I421" s="37">
        <f t="shared" si="69"/>
        <v>6073.56062715382</v>
      </c>
      <c r="J421" s="40">
        <f t="shared" si="70"/>
        <v>-290.15662932885323</v>
      </c>
      <c r="K421" s="37">
        <f t="shared" si="71"/>
        <v>5783.4039978249666</v>
      </c>
      <c r="L421" s="37">
        <f t="shared" si="72"/>
        <v>7701274.8752310434</v>
      </c>
      <c r="M421" s="37">
        <f t="shared" si="73"/>
        <v>7333356.2692420576</v>
      </c>
      <c r="N421" s="41">
        <f>'jan-aug'!M421</f>
        <v>5995470.5169956544</v>
      </c>
      <c r="O421" s="41">
        <f t="shared" si="74"/>
        <v>1337885.7522464031</v>
      </c>
    </row>
    <row r="422" spans="1:15" s="34" customFormat="1" x14ac:dyDescent="0.2">
      <c r="A422" s="33">
        <v>5047</v>
      </c>
      <c r="B422" s="34" t="s">
        <v>492</v>
      </c>
      <c r="C422" s="36">
        <v>72343124</v>
      </c>
      <c r="D422" s="36">
        <v>3845</v>
      </c>
      <c r="E422" s="37">
        <f t="shared" si="65"/>
        <v>18814.856697009101</v>
      </c>
      <c r="F422" s="38">
        <f t="shared" si="66"/>
        <v>0.77749308831841946</v>
      </c>
      <c r="G422" s="39">
        <f t="shared" si="67"/>
        <v>3230.7186162419953</v>
      </c>
      <c r="H422" s="39">
        <f t="shared" si="68"/>
        <v>1037.6072891317287</v>
      </c>
      <c r="I422" s="37">
        <f t="shared" si="69"/>
        <v>4268.3259053737238</v>
      </c>
      <c r="J422" s="40">
        <f t="shared" si="70"/>
        <v>-290.15662932885323</v>
      </c>
      <c r="K422" s="37">
        <f t="shared" si="71"/>
        <v>3978.1692760448705</v>
      </c>
      <c r="L422" s="37">
        <f t="shared" si="72"/>
        <v>16411713.106161969</v>
      </c>
      <c r="M422" s="37">
        <f t="shared" si="73"/>
        <v>15296060.866392527</v>
      </c>
      <c r="N422" s="41">
        <f>'jan-aug'!M422</f>
        <v>11504282.963839348</v>
      </c>
      <c r="O422" s="41">
        <f t="shared" si="74"/>
        <v>3791777.9025531784</v>
      </c>
    </row>
    <row r="423" spans="1:15" s="34" customFormat="1" x14ac:dyDescent="0.2">
      <c r="A423" s="33">
        <v>5048</v>
      </c>
      <c r="B423" s="34" t="s">
        <v>493</v>
      </c>
      <c r="C423" s="36">
        <v>9760430</v>
      </c>
      <c r="D423" s="36">
        <v>618</v>
      </c>
      <c r="E423" s="37">
        <f t="shared" si="65"/>
        <v>15793.576051779935</v>
      </c>
      <c r="F423" s="38">
        <f t="shared" si="66"/>
        <v>0.65264362189068392</v>
      </c>
      <c r="G423" s="39">
        <f t="shared" si="67"/>
        <v>5043.487003379495</v>
      </c>
      <c r="H423" s="39">
        <f t="shared" si="68"/>
        <v>2095.0555149619368</v>
      </c>
      <c r="I423" s="37">
        <f t="shared" si="69"/>
        <v>7138.5425183414318</v>
      </c>
      <c r="J423" s="40">
        <f t="shared" si="70"/>
        <v>-290.15662932885323</v>
      </c>
      <c r="K423" s="37">
        <f t="shared" si="71"/>
        <v>6848.3858890125784</v>
      </c>
      <c r="L423" s="37">
        <f t="shared" si="72"/>
        <v>4411619.2763350047</v>
      </c>
      <c r="M423" s="37">
        <f t="shared" si="73"/>
        <v>4232302.4794097738</v>
      </c>
      <c r="N423" s="41">
        <f>'jan-aug'!M423</f>
        <v>3511331.0242139697</v>
      </c>
      <c r="O423" s="41">
        <f t="shared" si="74"/>
        <v>720971.45519580413</v>
      </c>
    </row>
    <row r="424" spans="1:15" s="34" customFormat="1" x14ac:dyDescent="0.2">
      <c r="A424" s="33">
        <v>5049</v>
      </c>
      <c r="B424" s="34" t="s">
        <v>494</v>
      </c>
      <c r="C424" s="36">
        <v>22595796</v>
      </c>
      <c r="D424" s="36">
        <v>1105</v>
      </c>
      <c r="E424" s="37">
        <f t="shared" si="65"/>
        <v>20448.684162895926</v>
      </c>
      <c r="F424" s="38">
        <f t="shared" si="66"/>
        <v>0.84500832814662052</v>
      </c>
      <c r="G424" s="39">
        <f t="shared" si="67"/>
        <v>2250.4221367099003</v>
      </c>
      <c r="H424" s="39">
        <f t="shared" si="68"/>
        <v>465.76767607134002</v>
      </c>
      <c r="I424" s="37">
        <f t="shared" si="69"/>
        <v>2716.1898127812401</v>
      </c>
      <c r="J424" s="40">
        <f t="shared" si="70"/>
        <v>-290.15662932885323</v>
      </c>
      <c r="K424" s="37">
        <f t="shared" si="71"/>
        <v>2426.0331834523868</v>
      </c>
      <c r="L424" s="37">
        <f t="shared" si="72"/>
        <v>3001389.7431232701</v>
      </c>
      <c r="M424" s="37">
        <f t="shared" si="73"/>
        <v>2680766.6677148873</v>
      </c>
      <c r="N424" s="41">
        <f>'jan-aug'!M424</f>
        <v>2388240.2927288623</v>
      </c>
      <c r="O424" s="41">
        <f t="shared" si="74"/>
        <v>292526.37498602504</v>
      </c>
    </row>
    <row r="425" spans="1:15" s="34" customFormat="1" x14ac:dyDescent="0.2">
      <c r="A425" s="33">
        <v>5050</v>
      </c>
      <c r="B425" s="34" t="s">
        <v>495</v>
      </c>
      <c r="C425" s="36">
        <v>97344788</v>
      </c>
      <c r="D425" s="36">
        <v>4492</v>
      </c>
      <c r="E425" s="37">
        <f t="shared" si="65"/>
        <v>21670.700801424755</v>
      </c>
      <c r="F425" s="38">
        <f t="shared" si="66"/>
        <v>0.89550616108612446</v>
      </c>
      <c r="G425" s="39">
        <f t="shared" si="67"/>
        <v>1517.212153592603</v>
      </c>
      <c r="H425" s="39">
        <f t="shared" si="68"/>
        <v>38.061852586250097</v>
      </c>
      <c r="I425" s="37">
        <f t="shared" si="69"/>
        <v>1555.2740061788531</v>
      </c>
      <c r="J425" s="40">
        <f t="shared" si="70"/>
        <v>-290.15662932885323</v>
      </c>
      <c r="K425" s="37">
        <f t="shared" si="71"/>
        <v>1265.1173768499998</v>
      </c>
      <c r="L425" s="37">
        <f t="shared" si="72"/>
        <v>6986290.8357554087</v>
      </c>
      <c r="M425" s="37">
        <f t="shared" si="73"/>
        <v>5682907.2568101995</v>
      </c>
      <c r="N425" s="41">
        <f>'jan-aug'!M425</f>
        <v>3407222.3464067644</v>
      </c>
      <c r="O425" s="41">
        <f t="shared" si="74"/>
        <v>2275684.9104034351</v>
      </c>
    </row>
    <row r="426" spans="1:15" s="34" customFormat="1" x14ac:dyDescent="0.2">
      <c r="A426" s="33">
        <v>5051</v>
      </c>
      <c r="B426" s="34" t="s">
        <v>496</v>
      </c>
      <c r="C426" s="36">
        <v>95880749</v>
      </c>
      <c r="D426" s="36">
        <v>5117</v>
      </c>
      <c r="E426" s="37">
        <f t="shared" si="65"/>
        <v>18737.687903068203</v>
      </c>
      <c r="F426" s="38">
        <f t="shared" si="66"/>
        <v>0.77430421449976028</v>
      </c>
      <c r="G426" s="39">
        <f t="shared" si="67"/>
        <v>3277.0198926065341</v>
      </c>
      <c r="H426" s="39">
        <f t="shared" si="68"/>
        <v>1064.6163670110432</v>
      </c>
      <c r="I426" s="37">
        <f t="shared" si="69"/>
        <v>4341.6362596175768</v>
      </c>
      <c r="J426" s="40">
        <f t="shared" si="70"/>
        <v>-290.15662932885323</v>
      </c>
      <c r="K426" s="37">
        <f t="shared" si="71"/>
        <v>4051.4796302887235</v>
      </c>
      <c r="L426" s="37">
        <f t="shared" si="72"/>
        <v>22216152.740463141</v>
      </c>
      <c r="M426" s="37">
        <f t="shared" si="73"/>
        <v>20731421.268187396</v>
      </c>
      <c r="N426" s="41">
        <f>'jan-aug'!M426</f>
        <v>16186373.939405961</v>
      </c>
      <c r="O426" s="41">
        <f t="shared" si="74"/>
        <v>4545047.3287814353</v>
      </c>
    </row>
    <row r="427" spans="1:15" s="34" customFormat="1" x14ac:dyDescent="0.2">
      <c r="A427" s="33">
        <v>5052</v>
      </c>
      <c r="B427" s="34" t="s">
        <v>497</v>
      </c>
      <c r="C427" s="36">
        <v>10588881</v>
      </c>
      <c r="D427" s="36">
        <v>582</v>
      </c>
      <c r="E427" s="37">
        <f t="shared" si="65"/>
        <v>18193.953608247422</v>
      </c>
      <c r="F427" s="38">
        <f t="shared" si="66"/>
        <v>0.75183528673099076</v>
      </c>
      <c r="G427" s="39">
        <f t="shared" si="67"/>
        <v>3603.2604694990027</v>
      </c>
      <c r="H427" s="39">
        <f t="shared" si="68"/>
        <v>1254.9233701983164</v>
      </c>
      <c r="I427" s="37">
        <f t="shared" si="69"/>
        <v>4858.1838396973189</v>
      </c>
      <c r="J427" s="40">
        <f t="shared" si="70"/>
        <v>-290.15662932885323</v>
      </c>
      <c r="K427" s="37">
        <f t="shared" si="71"/>
        <v>4568.0272103684656</v>
      </c>
      <c r="L427" s="37">
        <f t="shared" si="72"/>
        <v>2827462.9947038395</v>
      </c>
      <c r="M427" s="37">
        <f t="shared" si="73"/>
        <v>2658591.8364344472</v>
      </c>
      <c r="N427" s="41">
        <f>'jan-aug'!M427</f>
        <v>2061467.6470752927</v>
      </c>
      <c r="O427" s="41">
        <f t="shared" si="74"/>
        <v>597124.18935915455</v>
      </c>
    </row>
    <row r="428" spans="1:15" s="34" customFormat="1" x14ac:dyDescent="0.2">
      <c r="A428" s="33">
        <v>5053</v>
      </c>
      <c r="B428" s="34" t="s">
        <v>498</v>
      </c>
      <c r="C428" s="36">
        <v>124615857</v>
      </c>
      <c r="D428" s="36">
        <v>6785</v>
      </c>
      <c r="E428" s="37">
        <f t="shared" si="65"/>
        <v>18366.375386882828</v>
      </c>
      <c r="F428" s="38">
        <f t="shared" si="66"/>
        <v>0.75896033388513173</v>
      </c>
      <c r="G428" s="39">
        <f t="shared" si="67"/>
        <v>3499.8074023177592</v>
      </c>
      <c r="H428" s="39">
        <f t="shared" si="68"/>
        <v>1194.5757476759245</v>
      </c>
      <c r="I428" s="37">
        <f t="shared" si="69"/>
        <v>4694.3831499936841</v>
      </c>
      <c r="J428" s="40">
        <f t="shared" si="70"/>
        <v>-290.15662932885323</v>
      </c>
      <c r="K428" s="37">
        <f t="shared" si="71"/>
        <v>4404.2265206648308</v>
      </c>
      <c r="L428" s="37">
        <f t="shared" si="72"/>
        <v>31851389.672707148</v>
      </c>
      <c r="M428" s="37">
        <f t="shared" si="73"/>
        <v>29882676.942710876</v>
      </c>
      <c r="N428" s="41">
        <f>'jan-aug'!M428</f>
        <v>23462265.813498035</v>
      </c>
      <c r="O428" s="41">
        <f t="shared" si="74"/>
        <v>6420411.1292128414</v>
      </c>
    </row>
    <row r="429" spans="1:15" s="34" customFormat="1" x14ac:dyDescent="0.2">
      <c r="A429" s="33">
        <v>5054</v>
      </c>
      <c r="B429" s="34" t="s">
        <v>499</v>
      </c>
      <c r="C429" s="36">
        <v>174607849</v>
      </c>
      <c r="D429" s="36">
        <v>10090</v>
      </c>
      <c r="E429" s="37">
        <f t="shared" si="65"/>
        <v>17305.039544103074</v>
      </c>
      <c r="F429" s="38">
        <f t="shared" si="66"/>
        <v>0.7151023712423954</v>
      </c>
      <c r="G429" s="39">
        <f t="shared" si="67"/>
        <v>4136.608907985611</v>
      </c>
      <c r="H429" s="39">
        <f t="shared" si="68"/>
        <v>1566.0432926488384</v>
      </c>
      <c r="I429" s="37">
        <f t="shared" si="69"/>
        <v>5702.6522006344494</v>
      </c>
      <c r="J429" s="40">
        <f t="shared" si="70"/>
        <v>-290.15662932885323</v>
      </c>
      <c r="K429" s="37">
        <f t="shared" si="71"/>
        <v>5412.4955713055961</v>
      </c>
      <c r="L429" s="37">
        <f t="shared" si="72"/>
        <v>57539760.704401597</v>
      </c>
      <c r="M429" s="37">
        <f t="shared" si="73"/>
        <v>54612080.314473465</v>
      </c>
      <c r="N429" s="41">
        <f>'jan-aug'!M429</f>
        <v>42773937.920257211</v>
      </c>
      <c r="O429" s="41">
        <f t="shared" si="74"/>
        <v>11838142.394216254</v>
      </c>
    </row>
    <row r="430" spans="1:15" s="34" customFormat="1" x14ac:dyDescent="0.2">
      <c r="A430" s="33"/>
      <c r="C430" s="36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</row>
    <row r="431" spans="1:15" s="34" customFormat="1" x14ac:dyDescent="0.2">
      <c r="A431" s="33"/>
      <c r="C431" s="36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</row>
    <row r="432" spans="1:15" s="34" customFormat="1" x14ac:dyDescent="0.2">
      <c r="A432" s="33"/>
      <c r="C432" s="36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</row>
    <row r="433" spans="1:15" s="34" customFormat="1" x14ac:dyDescent="0.2">
      <c r="A433" s="33"/>
      <c r="C433" s="36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</row>
    <row r="434" spans="1:15" s="34" customFormat="1" x14ac:dyDescent="0.2">
      <c r="A434" s="42"/>
      <c r="C434" s="36"/>
      <c r="D434" s="43"/>
      <c r="E434" s="37"/>
      <c r="F434" s="38"/>
      <c r="G434" s="39"/>
      <c r="H434" s="39"/>
      <c r="I434" s="37"/>
      <c r="J434" s="40"/>
      <c r="K434" s="37"/>
      <c r="M434" s="37"/>
      <c r="N434" s="41"/>
      <c r="O434" s="41"/>
    </row>
    <row r="435" spans="1:15" s="60" customFormat="1" ht="13.5" thickBot="1" x14ac:dyDescent="0.25">
      <c r="A435" s="44"/>
      <c r="B435" s="44" t="s">
        <v>32</v>
      </c>
      <c r="C435" s="46">
        <f>SUM(C8:C433)</f>
        <v>128150737420</v>
      </c>
      <c r="D435" s="46">
        <f>SUM(D8:D433)</f>
        <v>5295619</v>
      </c>
      <c r="E435" s="46">
        <f>(C435)/D435</f>
        <v>24199.387724079093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1536558959.2498324</v>
      </c>
      <c r="M435" s="46">
        <f>SUM(M8:M434)</f>
        <v>-5.0216913223266602E-6</v>
      </c>
      <c r="N435" s="46">
        <f>jan!M435</f>
        <v>6.7986547946929932E-8</v>
      </c>
      <c r="O435" s="46">
        <f t="shared" ref="O435" si="75">M435-N435</f>
        <v>-5.0896778702735901E-6</v>
      </c>
    </row>
    <row r="436" spans="1:15" s="34" customFormat="1" ht="13.5" thickTop="1" x14ac:dyDescent="0.2">
      <c r="A436" s="50"/>
      <c r="B436" s="50"/>
      <c r="C436" s="36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</row>
    <row r="437" spans="1:15" s="34" customFormat="1" x14ac:dyDescent="0.2">
      <c r="A437" s="52" t="s">
        <v>33</v>
      </c>
      <c r="B437" s="52"/>
      <c r="C437" s="52"/>
      <c r="D437" s="53">
        <f>L435</f>
        <v>1536558959.2498324</v>
      </c>
      <c r="E437" s="54" t="s">
        <v>34</v>
      </c>
      <c r="F437" s="55">
        <f>D435</f>
        <v>5295619</v>
      </c>
      <c r="G437" s="54" t="s">
        <v>35</v>
      </c>
      <c r="H437" s="54"/>
      <c r="I437" s="56">
        <f>-L435/D435</f>
        <v>-290.15662932885323</v>
      </c>
      <c r="J437" s="57" t="s">
        <v>36</v>
      </c>
      <c r="M437" s="58"/>
    </row>
    <row r="438" spans="1:15" x14ac:dyDescent="0.2">
      <c r="C438" s="36"/>
    </row>
    <row r="439" spans="1:15" x14ac:dyDescent="0.2">
      <c r="C439" s="36"/>
    </row>
    <row r="440" spans="1:15" x14ac:dyDescent="0.2">
      <c r="C440" s="36"/>
    </row>
    <row r="441" spans="1:15" x14ac:dyDescent="0.2">
      <c r="C441" s="36"/>
    </row>
    <row r="442" spans="1:15" x14ac:dyDescent="0.2">
      <c r="C442" s="36"/>
    </row>
    <row r="443" spans="1:15" x14ac:dyDescent="0.2">
      <c r="C443" s="36"/>
    </row>
    <row r="444" spans="1:15" x14ac:dyDescent="0.2">
      <c r="C444" s="36"/>
    </row>
    <row r="445" spans="1:15" x14ac:dyDescent="0.2">
      <c r="C445" s="36"/>
    </row>
    <row r="446" spans="1:15" x14ac:dyDescent="0.2">
      <c r="C446" s="36"/>
    </row>
    <row r="447" spans="1:15" x14ac:dyDescent="0.2">
      <c r="C447" s="36"/>
    </row>
    <row r="448" spans="1:15" x14ac:dyDescent="0.2">
      <c r="C448" s="36"/>
    </row>
    <row r="449" spans="3:3" x14ac:dyDescent="0.2">
      <c r="C449" s="36"/>
    </row>
    <row r="450" spans="3:3" x14ac:dyDescent="0.2">
      <c r="C450" s="36"/>
    </row>
    <row r="451" spans="3:3" x14ac:dyDescent="0.2">
      <c r="C451" s="36"/>
    </row>
    <row r="452" spans="3:3" x14ac:dyDescent="0.2">
      <c r="C452" s="36"/>
    </row>
    <row r="453" spans="3:3" x14ac:dyDescent="0.2">
      <c r="C453" s="36"/>
    </row>
    <row r="454" spans="3:3" x14ac:dyDescent="0.2">
      <c r="C454" s="36"/>
    </row>
    <row r="455" spans="3:3" x14ac:dyDescent="0.2">
      <c r="C455" s="36"/>
    </row>
    <row r="456" spans="3:3" x14ac:dyDescent="0.2">
      <c r="C456" s="36"/>
    </row>
    <row r="457" spans="3:3" x14ac:dyDescent="0.2">
      <c r="C457" s="36"/>
    </row>
    <row r="458" spans="3:3" x14ac:dyDescent="0.2">
      <c r="C458" s="36"/>
    </row>
    <row r="459" spans="3:3" x14ac:dyDescent="0.2">
      <c r="C459" s="36"/>
    </row>
    <row r="460" spans="3:3" x14ac:dyDescent="0.2">
      <c r="C460" s="36"/>
    </row>
    <row r="461" spans="3:3" x14ac:dyDescent="0.2">
      <c r="C461" s="36"/>
    </row>
    <row r="462" spans="3:3" x14ac:dyDescent="0.2">
      <c r="C462" s="36"/>
    </row>
    <row r="463" spans="3:3" x14ac:dyDescent="0.2">
      <c r="C463" s="36"/>
    </row>
    <row r="464" spans="3:3" x14ac:dyDescent="0.2">
      <c r="C464" s="36"/>
    </row>
    <row r="465" spans="3:3" x14ac:dyDescent="0.2">
      <c r="C465" s="36"/>
    </row>
    <row r="466" spans="3:3" x14ac:dyDescent="0.2">
      <c r="C466" s="36"/>
    </row>
    <row r="467" spans="3:3" x14ac:dyDescent="0.2">
      <c r="C467" s="36"/>
    </row>
    <row r="468" spans="3:3" x14ac:dyDescent="0.2">
      <c r="C468" s="36"/>
    </row>
    <row r="469" spans="3:3" x14ac:dyDescent="0.2">
      <c r="C469" s="36"/>
    </row>
    <row r="470" spans="3:3" x14ac:dyDescent="0.2">
      <c r="C470" s="36"/>
    </row>
    <row r="471" spans="3:3" x14ac:dyDescent="0.2">
      <c r="C471" s="36"/>
    </row>
    <row r="472" spans="3:3" x14ac:dyDescent="0.2">
      <c r="C472" s="36"/>
    </row>
    <row r="473" spans="3:3" x14ac:dyDescent="0.2">
      <c r="C473" s="36"/>
    </row>
    <row r="474" spans="3:3" x14ac:dyDescent="0.2">
      <c r="C474" s="36"/>
    </row>
    <row r="475" spans="3:3" x14ac:dyDescent="0.2">
      <c r="C475" s="36"/>
    </row>
    <row r="476" spans="3:3" x14ac:dyDescent="0.2">
      <c r="C476" s="36"/>
    </row>
    <row r="477" spans="3:3" x14ac:dyDescent="0.2">
      <c r="C477" s="36"/>
    </row>
    <row r="478" spans="3:3" x14ac:dyDescent="0.2">
      <c r="C478" s="36"/>
    </row>
    <row r="479" spans="3:3" x14ac:dyDescent="0.2">
      <c r="C479" s="36"/>
    </row>
    <row r="480" spans="3:3" x14ac:dyDescent="0.2">
      <c r="C480" s="36"/>
    </row>
    <row r="481" spans="3:3" x14ac:dyDescent="0.2">
      <c r="C481" s="36"/>
    </row>
    <row r="482" spans="3:3" x14ac:dyDescent="0.2">
      <c r="C482" s="36"/>
    </row>
    <row r="483" spans="3:3" x14ac:dyDescent="0.2">
      <c r="C483" s="36"/>
    </row>
    <row r="484" spans="3:3" x14ac:dyDescent="0.2">
      <c r="C484" s="36"/>
    </row>
    <row r="485" spans="3:3" x14ac:dyDescent="0.2">
      <c r="C485" s="36"/>
    </row>
    <row r="486" spans="3:3" x14ac:dyDescent="0.2">
      <c r="C486" s="36"/>
    </row>
    <row r="487" spans="3:3" x14ac:dyDescent="0.2">
      <c r="C487" s="36"/>
    </row>
    <row r="488" spans="3:3" x14ac:dyDescent="0.2">
      <c r="C488" s="36"/>
    </row>
    <row r="489" spans="3:3" x14ac:dyDescent="0.2">
      <c r="C489" s="36"/>
    </row>
    <row r="490" spans="3:3" x14ac:dyDescent="0.2">
      <c r="C490" s="36"/>
    </row>
    <row r="491" spans="3:3" x14ac:dyDescent="0.2">
      <c r="C491" s="36"/>
    </row>
    <row r="492" spans="3:3" x14ac:dyDescent="0.2">
      <c r="C492" s="36"/>
    </row>
    <row r="493" spans="3:3" x14ac:dyDescent="0.2">
      <c r="C493" s="36"/>
    </row>
    <row r="494" spans="3:3" x14ac:dyDescent="0.2">
      <c r="C494" s="36"/>
    </row>
    <row r="495" spans="3:3" x14ac:dyDescent="0.2">
      <c r="C495" s="36"/>
    </row>
    <row r="496" spans="3:3" x14ac:dyDescent="0.2">
      <c r="C496" s="36"/>
    </row>
    <row r="497" spans="3:3" x14ac:dyDescent="0.2">
      <c r="C497" s="36"/>
    </row>
    <row r="498" spans="3:3" x14ac:dyDescent="0.2">
      <c r="C498" s="36"/>
    </row>
    <row r="499" spans="3:3" x14ac:dyDescent="0.2">
      <c r="C499" s="36"/>
    </row>
    <row r="500" spans="3:3" x14ac:dyDescent="0.2">
      <c r="C500" s="36"/>
    </row>
    <row r="501" spans="3:3" x14ac:dyDescent="0.2">
      <c r="C501" s="36"/>
    </row>
    <row r="502" spans="3:3" x14ac:dyDescent="0.2">
      <c r="C502" s="36"/>
    </row>
    <row r="503" spans="3:3" x14ac:dyDescent="0.2">
      <c r="C503" s="36"/>
    </row>
    <row r="504" spans="3:3" x14ac:dyDescent="0.2">
      <c r="C504" s="36"/>
    </row>
    <row r="505" spans="3:3" x14ac:dyDescent="0.2">
      <c r="C505" s="36"/>
    </row>
    <row r="506" spans="3:3" x14ac:dyDescent="0.2">
      <c r="C506" s="36"/>
    </row>
    <row r="507" spans="3:3" x14ac:dyDescent="0.2">
      <c r="C507" s="36"/>
    </row>
    <row r="508" spans="3:3" x14ac:dyDescent="0.2">
      <c r="C508" s="36"/>
    </row>
    <row r="509" spans="3:3" x14ac:dyDescent="0.2">
      <c r="C509" s="36"/>
    </row>
    <row r="510" spans="3:3" x14ac:dyDescent="0.2">
      <c r="C510" s="36"/>
    </row>
    <row r="511" spans="3:3" x14ac:dyDescent="0.2">
      <c r="C511" s="36"/>
    </row>
    <row r="512" spans="3:3" x14ac:dyDescent="0.2">
      <c r="C512" s="36"/>
    </row>
    <row r="513" spans="3:3" x14ac:dyDescent="0.2">
      <c r="C513" s="36"/>
    </row>
    <row r="514" spans="3:3" x14ac:dyDescent="0.2">
      <c r="C514" s="36"/>
    </row>
    <row r="515" spans="3:3" x14ac:dyDescent="0.2">
      <c r="C515" s="36"/>
    </row>
    <row r="516" spans="3:3" x14ac:dyDescent="0.2">
      <c r="C516" s="36"/>
    </row>
    <row r="517" spans="3:3" x14ac:dyDescent="0.2">
      <c r="C517" s="36"/>
    </row>
    <row r="518" spans="3:3" x14ac:dyDescent="0.2">
      <c r="C518" s="36"/>
    </row>
    <row r="519" spans="3:3" x14ac:dyDescent="0.2">
      <c r="C519" s="36"/>
    </row>
    <row r="520" spans="3:3" x14ac:dyDescent="0.2">
      <c r="C520" s="36"/>
    </row>
    <row r="521" spans="3:3" x14ac:dyDescent="0.2">
      <c r="C521" s="36"/>
    </row>
    <row r="522" spans="3:3" x14ac:dyDescent="0.2">
      <c r="C522" s="36"/>
    </row>
    <row r="523" spans="3:3" x14ac:dyDescent="0.2">
      <c r="C523" s="36"/>
    </row>
    <row r="524" spans="3:3" x14ac:dyDescent="0.2">
      <c r="C524" s="36"/>
    </row>
    <row r="525" spans="3:3" x14ac:dyDescent="0.2">
      <c r="C525" s="36"/>
    </row>
    <row r="526" spans="3:3" x14ac:dyDescent="0.2">
      <c r="C526" s="36"/>
    </row>
    <row r="527" spans="3:3" x14ac:dyDescent="0.2">
      <c r="C527" s="36"/>
    </row>
    <row r="528" spans="3:3" x14ac:dyDescent="0.2">
      <c r="C528" s="36"/>
    </row>
    <row r="529" spans="3:3" x14ac:dyDescent="0.2">
      <c r="C529" s="36"/>
    </row>
    <row r="530" spans="3:3" x14ac:dyDescent="0.2">
      <c r="C530" s="36"/>
    </row>
    <row r="531" spans="3:3" x14ac:dyDescent="0.2">
      <c r="C531" s="36"/>
    </row>
    <row r="532" spans="3:3" x14ac:dyDescent="0.2">
      <c r="C532" s="36"/>
    </row>
    <row r="533" spans="3:3" x14ac:dyDescent="0.2">
      <c r="C533" s="36"/>
    </row>
    <row r="534" spans="3:3" x14ac:dyDescent="0.2">
      <c r="C534" s="36"/>
    </row>
    <row r="535" spans="3:3" x14ac:dyDescent="0.2">
      <c r="C535" s="36"/>
    </row>
    <row r="536" spans="3:3" x14ac:dyDescent="0.2">
      <c r="C536" s="36"/>
    </row>
    <row r="537" spans="3:3" x14ac:dyDescent="0.2">
      <c r="C537" s="36"/>
    </row>
    <row r="538" spans="3:3" x14ac:dyDescent="0.2">
      <c r="C538" s="36"/>
    </row>
    <row r="539" spans="3:3" x14ac:dyDescent="0.2">
      <c r="C539" s="36"/>
    </row>
    <row r="540" spans="3:3" x14ac:dyDescent="0.2">
      <c r="C540" s="36"/>
    </row>
    <row r="541" spans="3:3" x14ac:dyDescent="0.2">
      <c r="C541" s="36"/>
    </row>
    <row r="542" spans="3:3" x14ac:dyDescent="0.2">
      <c r="C542" s="36"/>
    </row>
    <row r="543" spans="3:3" x14ac:dyDescent="0.2">
      <c r="C543" s="36"/>
    </row>
    <row r="544" spans="3:3" x14ac:dyDescent="0.2">
      <c r="C544" s="36"/>
    </row>
    <row r="545" spans="3:3" x14ac:dyDescent="0.2">
      <c r="C545" s="36"/>
    </row>
    <row r="546" spans="3:3" x14ac:dyDescent="0.2">
      <c r="C546" s="36"/>
    </row>
    <row r="547" spans="3:3" x14ac:dyDescent="0.2">
      <c r="C547" s="36"/>
    </row>
    <row r="548" spans="3:3" x14ac:dyDescent="0.2">
      <c r="C548" s="36"/>
    </row>
    <row r="549" spans="3:3" x14ac:dyDescent="0.2">
      <c r="C549" s="36"/>
    </row>
    <row r="550" spans="3:3" x14ac:dyDescent="0.2">
      <c r="C550" s="36"/>
    </row>
    <row r="551" spans="3:3" x14ac:dyDescent="0.2">
      <c r="C551" s="36"/>
    </row>
    <row r="552" spans="3:3" x14ac:dyDescent="0.2">
      <c r="C552" s="36"/>
    </row>
    <row r="553" spans="3:3" x14ac:dyDescent="0.2">
      <c r="C553" s="36"/>
    </row>
    <row r="554" spans="3:3" x14ac:dyDescent="0.2">
      <c r="C554" s="36"/>
    </row>
    <row r="555" spans="3:3" x14ac:dyDescent="0.2">
      <c r="C555" s="36"/>
    </row>
    <row r="556" spans="3:3" x14ac:dyDescent="0.2">
      <c r="C556" s="36"/>
    </row>
    <row r="557" spans="3:3" x14ac:dyDescent="0.2">
      <c r="C557" s="36"/>
    </row>
    <row r="558" spans="3:3" x14ac:dyDescent="0.2">
      <c r="C558" s="36"/>
    </row>
    <row r="559" spans="3:3" x14ac:dyDescent="0.2">
      <c r="C559" s="36"/>
    </row>
    <row r="560" spans="3:3" x14ac:dyDescent="0.2">
      <c r="C560" s="36"/>
    </row>
    <row r="561" spans="3:3" x14ac:dyDescent="0.2">
      <c r="C561" s="36"/>
    </row>
    <row r="562" spans="3:3" x14ac:dyDescent="0.2">
      <c r="C562" s="36"/>
    </row>
    <row r="563" spans="3:3" x14ac:dyDescent="0.2">
      <c r="C563" s="36"/>
    </row>
    <row r="564" spans="3:3" x14ac:dyDescent="0.2">
      <c r="C564" s="36"/>
    </row>
    <row r="565" spans="3:3" x14ac:dyDescent="0.2">
      <c r="C565" s="36"/>
    </row>
    <row r="566" spans="3:3" x14ac:dyDescent="0.2">
      <c r="C566" s="36"/>
    </row>
    <row r="567" spans="3:3" x14ac:dyDescent="0.2">
      <c r="C567" s="36"/>
    </row>
    <row r="568" spans="3:3" x14ac:dyDescent="0.2">
      <c r="C568" s="36"/>
    </row>
    <row r="569" spans="3:3" x14ac:dyDescent="0.2">
      <c r="C569" s="36"/>
    </row>
    <row r="570" spans="3:3" x14ac:dyDescent="0.2">
      <c r="C570" s="36"/>
    </row>
    <row r="571" spans="3:3" x14ac:dyDescent="0.2">
      <c r="C571" s="36"/>
    </row>
    <row r="572" spans="3:3" x14ac:dyDescent="0.2">
      <c r="C572" s="36"/>
    </row>
    <row r="573" spans="3:3" x14ac:dyDescent="0.2">
      <c r="C573" s="36"/>
    </row>
    <row r="574" spans="3:3" x14ac:dyDescent="0.2">
      <c r="C574" s="36"/>
    </row>
    <row r="575" spans="3:3" x14ac:dyDescent="0.2">
      <c r="C575" s="36"/>
    </row>
    <row r="576" spans="3:3" x14ac:dyDescent="0.2">
      <c r="C576" s="36"/>
    </row>
    <row r="577" spans="3:3" x14ac:dyDescent="0.2">
      <c r="C577" s="36"/>
    </row>
    <row r="578" spans="3:3" x14ac:dyDescent="0.2">
      <c r="C578" s="36"/>
    </row>
    <row r="579" spans="3:3" x14ac:dyDescent="0.2">
      <c r="C579" s="36"/>
    </row>
    <row r="580" spans="3:3" x14ac:dyDescent="0.2">
      <c r="C580" s="36"/>
    </row>
    <row r="581" spans="3:3" x14ac:dyDescent="0.2">
      <c r="C581" s="36"/>
    </row>
    <row r="582" spans="3:3" x14ac:dyDescent="0.2">
      <c r="C582" s="36"/>
    </row>
    <row r="583" spans="3:3" x14ac:dyDescent="0.2">
      <c r="C583" s="36"/>
    </row>
    <row r="584" spans="3:3" x14ac:dyDescent="0.2">
      <c r="C584" s="36"/>
    </row>
    <row r="585" spans="3:3" x14ac:dyDescent="0.2">
      <c r="C585" s="36"/>
    </row>
    <row r="586" spans="3:3" x14ac:dyDescent="0.2">
      <c r="C586" s="36"/>
    </row>
    <row r="587" spans="3:3" x14ac:dyDescent="0.2">
      <c r="C587" s="36"/>
    </row>
    <row r="588" spans="3:3" x14ac:dyDescent="0.2">
      <c r="C588" s="36"/>
    </row>
    <row r="589" spans="3:3" x14ac:dyDescent="0.2">
      <c r="C589" s="36"/>
    </row>
    <row r="590" spans="3:3" x14ac:dyDescent="0.2">
      <c r="C590" s="36"/>
    </row>
    <row r="591" spans="3:3" x14ac:dyDescent="0.2">
      <c r="C591" s="36"/>
    </row>
    <row r="592" spans="3:3" x14ac:dyDescent="0.2">
      <c r="C592" s="36"/>
    </row>
    <row r="593" spans="3:3" x14ac:dyDescent="0.2">
      <c r="C593" s="36"/>
    </row>
    <row r="594" spans="3:3" x14ac:dyDescent="0.2">
      <c r="C594" s="36"/>
    </row>
    <row r="595" spans="3:3" x14ac:dyDescent="0.2">
      <c r="C595" s="36"/>
    </row>
    <row r="596" spans="3:3" x14ac:dyDescent="0.2">
      <c r="C596" s="36"/>
    </row>
    <row r="597" spans="3:3" x14ac:dyDescent="0.2">
      <c r="C597" s="36"/>
    </row>
    <row r="598" spans="3:3" x14ac:dyDescent="0.2">
      <c r="C598" s="36"/>
    </row>
    <row r="599" spans="3:3" x14ac:dyDescent="0.2">
      <c r="C599" s="36"/>
    </row>
    <row r="600" spans="3:3" x14ac:dyDescent="0.2">
      <c r="C600" s="36"/>
    </row>
    <row r="601" spans="3:3" x14ac:dyDescent="0.2">
      <c r="C601" s="36"/>
    </row>
    <row r="602" spans="3:3" x14ac:dyDescent="0.2">
      <c r="C602" s="36"/>
    </row>
    <row r="603" spans="3:3" x14ac:dyDescent="0.2">
      <c r="C603" s="36"/>
    </row>
    <row r="604" spans="3:3" x14ac:dyDescent="0.2">
      <c r="C604" s="36"/>
    </row>
    <row r="605" spans="3:3" x14ac:dyDescent="0.2">
      <c r="C605" s="36"/>
    </row>
    <row r="606" spans="3:3" x14ac:dyDescent="0.2">
      <c r="C606" s="36"/>
    </row>
    <row r="607" spans="3:3" x14ac:dyDescent="0.2">
      <c r="C607" s="36"/>
    </row>
    <row r="608" spans="3:3" x14ac:dyDescent="0.2">
      <c r="C608" s="36"/>
    </row>
    <row r="609" spans="3:3" x14ac:dyDescent="0.2">
      <c r="C609" s="36"/>
    </row>
    <row r="610" spans="3:3" x14ac:dyDescent="0.2">
      <c r="C610" s="36"/>
    </row>
    <row r="611" spans="3:3" x14ac:dyDescent="0.2">
      <c r="C611" s="36"/>
    </row>
    <row r="612" spans="3:3" x14ac:dyDescent="0.2">
      <c r="C612" s="36"/>
    </row>
    <row r="613" spans="3:3" x14ac:dyDescent="0.2">
      <c r="C613" s="36"/>
    </row>
    <row r="614" spans="3:3" x14ac:dyDescent="0.2">
      <c r="C614" s="36"/>
    </row>
    <row r="615" spans="3:3" x14ac:dyDescent="0.2">
      <c r="C615" s="36"/>
    </row>
    <row r="616" spans="3:3" x14ac:dyDescent="0.2">
      <c r="C616" s="36"/>
    </row>
    <row r="617" spans="3:3" x14ac:dyDescent="0.2">
      <c r="C617" s="36"/>
    </row>
    <row r="618" spans="3:3" x14ac:dyDescent="0.2">
      <c r="C618" s="36"/>
    </row>
    <row r="619" spans="3:3" x14ac:dyDescent="0.2">
      <c r="C619" s="36"/>
    </row>
    <row r="620" spans="3:3" x14ac:dyDescent="0.2">
      <c r="C620" s="36"/>
    </row>
    <row r="621" spans="3:3" x14ac:dyDescent="0.2">
      <c r="C621" s="36"/>
    </row>
    <row r="622" spans="3:3" x14ac:dyDescent="0.2">
      <c r="C622" s="36"/>
    </row>
    <row r="623" spans="3:3" x14ac:dyDescent="0.2">
      <c r="C623" s="36"/>
    </row>
    <row r="624" spans="3:3" x14ac:dyDescent="0.2">
      <c r="C624" s="36"/>
    </row>
    <row r="625" spans="3:3" x14ac:dyDescent="0.2">
      <c r="C625" s="36"/>
    </row>
    <row r="626" spans="3:3" x14ac:dyDescent="0.2">
      <c r="C626" s="36"/>
    </row>
    <row r="627" spans="3:3" x14ac:dyDescent="0.2">
      <c r="C627" s="36"/>
    </row>
    <row r="628" spans="3:3" x14ac:dyDescent="0.2">
      <c r="C628" s="36"/>
    </row>
    <row r="629" spans="3:3" x14ac:dyDescent="0.2">
      <c r="C629" s="36"/>
    </row>
    <row r="630" spans="3:3" x14ac:dyDescent="0.2">
      <c r="C630" s="36"/>
    </row>
    <row r="631" spans="3:3" x14ac:dyDescent="0.2">
      <c r="C631" s="36"/>
    </row>
    <row r="632" spans="3:3" x14ac:dyDescent="0.2">
      <c r="C632" s="36"/>
    </row>
    <row r="633" spans="3:3" x14ac:dyDescent="0.2">
      <c r="C633" s="36"/>
    </row>
    <row r="634" spans="3:3" x14ac:dyDescent="0.2">
      <c r="C634" s="36"/>
    </row>
    <row r="635" spans="3:3" x14ac:dyDescent="0.2">
      <c r="C635" s="36"/>
    </row>
    <row r="636" spans="3:3" x14ac:dyDescent="0.2">
      <c r="C636" s="36"/>
    </row>
    <row r="637" spans="3:3" x14ac:dyDescent="0.2">
      <c r="C637" s="36"/>
    </row>
    <row r="638" spans="3:3" x14ac:dyDescent="0.2">
      <c r="C638" s="36"/>
    </row>
    <row r="639" spans="3:3" x14ac:dyDescent="0.2">
      <c r="C639" s="36"/>
    </row>
    <row r="640" spans="3:3" x14ac:dyDescent="0.2">
      <c r="C640" s="36"/>
    </row>
    <row r="641" spans="3:3" x14ac:dyDescent="0.2">
      <c r="C641" s="36"/>
    </row>
    <row r="642" spans="3:3" x14ac:dyDescent="0.2">
      <c r="C642" s="36"/>
    </row>
    <row r="643" spans="3:3" x14ac:dyDescent="0.2">
      <c r="C643" s="36"/>
    </row>
    <row r="644" spans="3:3" x14ac:dyDescent="0.2">
      <c r="C644" s="36"/>
    </row>
    <row r="645" spans="3:3" x14ac:dyDescent="0.2">
      <c r="C645" s="36"/>
    </row>
    <row r="646" spans="3:3" x14ac:dyDescent="0.2">
      <c r="C646" s="36"/>
    </row>
    <row r="647" spans="3:3" x14ac:dyDescent="0.2">
      <c r="C647" s="36"/>
    </row>
    <row r="648" spans="3:3" x14ac:dyDescent="0.2">
      <c r="C648" s="36"/>
    </row>
    <row r="649" spans="3:3" x14ac:dyDescent="0.2">
      <c r="C649" s="36"/>
    </row>
    <row r="650" spans="3:3" x14ac:dyDescent="0.2">
      <c r="C650" s="36"/>
    </row>
    <row r="651" spans="3:3" x14ac:dyDescent="0.2">
      <c r="C651" s="36"/>
    </row>
    <row r="652" spans="3:3" x14ac:dyDescent="0.2">
      <c r="C652" s="36"/>
    </row>
    <row r="653" spans="3:3" x14ac:dyDescent="0.2">
      <c r="C653" s="36"/>
    </row>
    <row r="654" spans="3:3" x14ac:dyDescent="0.2">
      <c r="C654" s="36"/>
    </row>
    <row r="655" spans="3:3" x14ac:dyDescent="0.2">
      <c r="C655" s="36"/>
    </row>
    <row r="656" spans="3:3" x14ac:dyDescent="0.2">
      <c r="C656" s="36"/>
    </row>
    <row r="657" spans="3:3" x14ac:dyDescent="0.2">
      <c r="C657" s="36"/>
    </row>
    <row r="658" spans="3:3" x14ac:dyDescent="0.2">
      <c r="C658" s="36"/>
    </row>
    <row r="659" spans="3:3" x14ac:dyDescent="0.2">
      <c r="C659" s="36"/>
    </row>
    <row r="660" spans="3:3" x14ac:dyDescent="0.2">
      <c r="C660" s="36"/>
    </row>
    <row r="661" spans="3:3" x14ac:dyDescent="0.2">
      <c r="C661" s="36"/>
    </row>
    <row r="662" spans="3:3" x14ac:dyDescent="0.2">
      <c r="C662" s="36"/>
    </row>
    <row r="663" spans="3:3" x14ac:dyDescent="0.2">
      <c r="C663" s="36"/>
    </row>
    <row r="664" spans="3:3" x14ac:dyDescent="0.2">
      <c r="C664" s="36"/>
    </row>
    <row r="665" spans="3:3" x14ac:dyDescent="0.2">
      <c r="C665" s="36"/>
    </row>
    <row r="666" spans="3:3" x14ac:dyDescent="0.2">
      <c r="C666" s="36"/>
    </row>
    <row r="667" spans="3:3" x14ac:dyDescent="0.2">
      <c r="C667" s="36"/>
    </row>
    <row r="668" spans="3:3" x14ac:dyDescent="0.2">
      <c r="C668" s="36"/>
    </row>
    <row r="669" spans="3:3" x14ac:dyDescent="0.2">
      <c r="C669" s="36"/>
    </row>
    <row r="670" spans="3:3" x14ac:dyDescent="0.2">
      <c r="C670" s="36"/>
    </row>
    <row r="671" spans="3:3" x14ac:dyDescent="0.2">
      <c r="C671" s="36"/>
    </row>
    <row r="672" spans="3:3" x14ac:dyDescent="0.2">
      <c r="C672" s="36"/>
    </row>
    <row r="673" spans="3:3" x14ac:dyDescent="0.2">
      <c r="C673" s="36"/>
    </row>
    <row r="674" spans="3:3" x14ac:dyDescent="0.2">
      <c r="C674" s="36"/>
    </row>
    <row r="675" spans="3:3" x14ac:dyDescent="0.2">
      <c r="C675" s="36"/>
    </row>
    <row r="676" spans="3:3" x14ac:dyDescent="0.2">
      <c r="C676" s="36"/>
    </row>
    <row r="677" spans="3:3" x14ac:dyDescent="0.2">
      <c r="C677" s="36"/>
    </row>
    <row r="678" spans="3:3" x14ac:dyDescent="0.2">
      <c r="C678" s="36"/>
    </row>
    <row r="679" spans="3:3" x14ac:dyDescent="0.2">
      <c r="C679" s="36"/>
    </row>
    <row r="680" spans="3:3" x14ac:dyDescent="0.2">
      <c r="C680" s="36"/>
    </row>
    <row r="681" spans="3:3" x14ac:dyDescent="0.2">
      <c r="C681" s="36"/>
    </row>
    <row r="682" spans="3:3" x14ac:dyDescent="0.2">
      <c r="C682" s="36"/>
    </row>
    <row r="683" spans="3:3" x14ac:dyDescent="0.2">
      <c r="C683" s="36"/>
    </row>
    <row r="684" spans="3:3" x14ac:dyDescent="0.2">
      <c r="C684" s="36"/>
    </row>
    <row r="685" spans="3:3" x14ac:dyDescent="0.2">
      <c r="C685" s="36"/>
    </row>
    <row r="686" spans="3:3" x14ac:dyDescent="0.2">
      <c r="C686" s="36"/>
    </row>
    <row r="687" spans="3:3" x14ac:dyDescent="0.2">
      <c r="C687" s="36"/>
    </row>
    <row r="688" spans="3:3" x14ac:dyDescent="0.2">
      <c r="C688" s="36"/>
    </row>
    <row r="689" spans="3:3" x14ac:dyDescent="0.2">
      <c r="C689" s="36"/>
    </row>
    <row r="690" spans="3:3" x14ac:dyDescent="0.2">
      <c r="C690" s="36"/>
    </row>
    <row r="691" spans="3:3" x14ac:dyDescent="0.2">
      <c r="C691" s="36"/>
    </row>
    <row r="692" spans="3:3" x14ac:dyDescent="0.2">
      <c r="C692" s="36"/>
    </row>
    <row r="693" spans="3:3" x14ac:dyDescent="0.2">
      <c r="C693" s="36"/>
    </row>
    <row r="694" spans="3:3" x14ac:dyDescent="0.2">
      <c r="C694" s="36"/>
    </row>
    <row r="695" spans="3:3" x14ac:dyDescent="0.2">
      <c r="C695" s="36"/>
    </row>
    <row r="696" spans="3:3" x14ac:dyDescent="0.2">
      <c r="C696" s="36"/>
    </row>
    <row r="697" spans="3:3" x14ac:dyDescent="0.2">
      <c r="C697" s="36"/>
    </row>
    <row r="698" spans="3:3" x14ac:dyDescent="0.2">
      <c r="C698" s="36"/>
    </row>
    <row r="699" spans="3:3" x14ac:dyDescent="0.2">
      <c r="C699" s="36"/>
    </row>
    <row r="700" spans="3:3" x14ac:dyDescent="0.2">
      <c r="C700" s="36"/>
    </row>
    <row r="701" spans="3:3" x14ac:dyDescent="0.2">
      <c r="C701" s="36"/>
    </row>
    <row r="702" spans="3:3" x14ac:dyDescent="0.2">
      <c r="C702" s="36"/>
    </row>
    <row r="703" spans="3:3" x14ac:dyDescent="0.2">
      <c r="C703" s="36"/>
    </row>
    <row r="704" spans="3:3" x14ac:dyDescent="0.2">
      <c r="C704" s="36"/>
    </row>
    <row r="705" spans="3:3" x14ac:dyDescent="0.2">
      <c r="C705" s="36"/>
    </row>
    <row r="706" spans="3:3" x14ac:dyDescent="0.2">
      <c r="C706" s="36"/>
    </row>
    <row r="707" spans="3:3" x14ac:dyDescent="0.2">
      <c r="C707" s="36"/>
    </row>
    <row r="708" spans="3:3" x14ac:dyDescent="0.2">
      <c r="C708" s="36"/>
    </row>
    <row r="709" spans="3:3" x14ac:dyDescent="0.2">
      <c r="C709" s="36"/>
    </row>
    <row r="710" spans="3:3" x14ac:dyDescent="0.2">
      <c r="C710" s="36"/>
    </row>
    <row r="711" spans="3:3" x14ac:dyDescent="0.2">
      <c r="C711" s="36"/>
    </row>
    <row r="712" spans="3:3" x14ac:dyDescent="0.2">
      <c r="C712" s="36"/>
    </row>
    <row r="713" spans="3:3" x14ac:dyDescent="0.2">
      <c r="C713" s="36"/>
    </row>
    <row r="714" spans="3:3" x14ac:dyDescent="0.2">
      <c r="C714" s="36"/>
    </row>
    <row r="715" spans="3:3" x14ac:dyDescent="0.2">
      <c r="C715" s="36"/>
    </row>
    <row r="716" spans="3:3" x14ac:dyDescent="0.2">
      <c r="C716" s="36"/>
    </row>
    <row r="717" spans="3:3" x14ac:dyDescent="0.2">
      <c r="C717" s="36"/>
    </row>
    <row r="718" spans="3:3" x14ac:dyDescent="0.2">
      <c r="C718" s="36"/>
    </row>
    <row r="719" spans="3:3" x14ac:dyDescent="0.2">
      <c r="C719" s="36"/>
    </row>
    <row r="720" spans="3:3" x14ac:dyDescent="0.2">
      <c r="C720" s="36"/>
    </row>
    <row r="721" spans="3:3" x14ac:dyDescent="0.2">
      <c r="C721" s="36"/>
    </row>
    <row r="722" spans="3:3" x14ac:dyDescent="0.2">
      <c r="C722" s="36"/>
    </row>
    <row r="723" spans="3:3" x14ac:dyDescent="0.2">
      <c r="C723" s="36"/>
    </row>
    <row r="724" spans="3:3" x14ac:dyDescent="0.2">
      <c r="C724" s="36"/>
    </row>
    <row r="725" spans="3:3" x14ac:dyDescent="0.2">
      <c r="C725" s="36"/>
    </row>
    <row r="726" spans="3:3" x14ac:dyDescent="0.2">
      <c r="C726" s="36"/>
    </row>
    <row r="727" spans="3:3" x14ac:dyDescent="0.2">
      <c r="C727" s="36"/>
    </row>
    <row r="728" spans="3:3" x14ac:dyDescent="0.2">
      <c r="C728" s="36"/>
    </row>
    <row r="729" spans="3:3" x14ac:dyDescent="0.2">
      <c r="C729" s="36"/>
    </row>
    <row r="730" spans="3:3" x14ac:dyDescent="0.2">
      <c r="C730" s="36"/>
    </row>
    <row r="731" spans="3:3" x14ac:dyDescent="0.2">
      <c r="C731" s="36"/>
    </row>
    <row r="732" spans="3:3" x14ac:dyDescent="0.2">
      <c r="C732" s="36"/>
    </row>
    <row r="733" spans="3:3" x14ac:dyDescent="0.2">
      <c r="C733" s="36"/>
    </row>
    <row r="734" spans="3:3" x14ac:dyDescent="0.2">
      <c r="C734" s="36"/>
    </row>
    <row r="735" spans="3:3" x14ac:dyDescent="0.2">
      <c r="C735" s="36"/>
    </row>
    <row r="736" spans="3:3" x14ac:dyDescent="0.2">
      <c r="C736" s="36"/>
    </row>
    <row r="737" spans="3:3" x14ac:dyDescent="0.2">
      <c r="C737" s="36"/>
    </row>
    <row r="738" spans="3:3" x14ac:dyDescent="0.2">
      <c r="C738" s="36"/>
    </row>
    <row r="739" spans="3:3" x14ac:dyDescent="0.2">
      <c r="C739" s="36"/>
    </row>
    <row r="740" spans="3:3" x14ac:dyDescent="0.2">
      <c r="C740" s="36"/>
    </row>
    <row r="741" spans="3:3" x14ac:dyDescent="0.2">
      <c r="C741" s="36"/>
    </row>
    <row r="742" spans="3:3" x14ac:dyDescent="0.2">
      <c r="C742" s="36"/>
    </row>
    <row r="743" spans="3:3" x14ac:dyDescent="0.2">
      <c r="C743" s="36"/>
    </row>
    <row r="744" spans="3:3" x14ac:dyDescent="0.2">
      <c r="C744" s="36"/>
    </row>
    <row r="745" spans="3:3" x14ac:dyDescent="0.2">
      <c r="C745" s="36"/>
    </row>
    <row r="746" spans="3:3" x14ac:dyDescent="0.2">
      <c r="C746" s="36"/>
    </row>
    <row r="747" spans="3:3" x14ac:dyDescent="0.2">
      <c r="C747" s="36"/>
    </row>
    <row r="748" spans="3:3" x14ac:dyDescent="0.2">
      <c r="C748" s="36"/>
    </row>
    <row r="749" spans="3:3" x14ac:dyDescent="0.2">
      <c r="C749" s="36"/>
    </row>
    <row r="750" spans="3:3" x14ac:dyDescent="0.2">
      <c r="C750" s="36"/>
    </row>
    <row r="751" spans="3:3" x14ac:dyDescent="0.2">
      <c r="C751" s="36"/>
    </row>
    <row r="752" spans="3:3" x14ac:dyDescent="0.2">
      <c r="C752" s="36"/>
    </row>
    <row r="753" spans="3:3" x14ac:dyDescent="0.2">
      <c r="C753" s="36"/>
    </row>
    <row r="754" spans="3:3" x14ac:dyDescent="0.2">
      <c r="C754" s="36"/>
    </row>
    <row r="755" spans="3:3" x14ac:dyDescent="0.2">
      <c r="C755" s="36"/>
    </row>
    <row r="756" spans="3:3" x14ac:dyDescent="0.2">
      <c r="C756" s="36"/>
    </row>
    <row r="757" spans="3:3" x14ac:dyDescent="0.2">
      <c r="C757" s="36"/>
    </row>
    <row r="758" spans="3:3" x14ac:dyDescent="0.2">
      <c r="C758" s="36"/>
    </row>
    <row r="759" spans="3:3" x14ac:dyDescent="0.2">
      <c r="C759" s="36"/>
    </row>
    <row r="760" spans="3:3" x14ac:dyDescent="0.2">
      <c r="C760" s="36"/>
    </row>
    <row r="761" spans="3:3" x14ac:dyDescent="0.2">
      <c r="C761" s="36"/>
    </row>
    <row r="762" spans="3:3" x14ac:dyDescent="0.2">
      <c r="C762" s="36"/>
    </row>
    <row r="763" spans="3:3" x14ac:dyDescent="0.2">
      <c r="C763" s="36"/>
    </row>
    <row r="764" spans="3:3" x14ac:dyDescent="0.2">
      <c r="C764" s="36"/>
    </row>
    <row r="765" spans="3:3" x14ac:dyDescent="0.2">
      <c r="C765" s="36"/>
    </row>
    <row r="766" spans="3:3" x14ac:dyDescent="0.2">
      <c r="C766" s="36"/>
    </row>
    <row r="767" spans="3:3" x14ac:dyDescent="0.2">
      <c r="C767" s="36"/>
    </row>
    <row r="768" spans="3:3" x14ac:dyDescent="0.2">
      <c r="C768" s="36"/>
    </row>
    <row r="769" spans="3:3" x14ac:dyDescent="0.2">
      <c r="C769" s="36"/>
    </row>
    <row r="770" spans="3:3" x14ac:dyDescent="0.2">
      <c r="C770" s="36"/>
    </row>
    <row r="771" spans="3:3" x14ac:dyDescent="0.2">
      <c r="C771" s="36"/>
    </row>
    <row r="772" spans="3:3" x14ac:dyDescent="0.2">
      <c r="C772" s="36"/>
    </row>
    <row r="773" spans="3:3" x14ac:dyDescent="0.2">
      <c r="C773" s="36"/>
    </row>
    <row r="774" spans="3:3" x14ac:dyDescent="0.2">
      <c r="C774" s="36"/>
    </row>
    <row r="775" spans="3:3" x14ac:dyDescent="0.2">
      <c r="C775" s="36"/>
    </row>
    <row r="776" spans="3:3" x14ac:dyDescent="0.2">
      <c r="C776" s="36"/>
    </row>
    <row r="777" spans="3:3" x14ac:dyDescent="0.2">
      <c r="C777" s="36"/>
    </row>
    <row r="778" spans="3:3" x14ac:dyDescent="0.2">
      <c r="C778" s="36"/>
    </row>
    <row r="779" spans="3:3" x14ac:dyDescent="0.2">
      <c r="C779" s="36"/>
    </row>
    <row r="780" spans="3:3" x14ac:dyDescent="0.2">
      <c r="C780" s="36"/>
    </row>
    <row r="781" spans="3:3" x14ac:dyDescent="0.2">
      <c r="C781" s="36"/>
    </row>
    <row r="782" spans="3:3" x14ac:dyDescent="0.2">
      <c r="C782" s="36"/>
    </row>
    <row r="783" spans="3:3" x14ac:dyDescent="0.2">
      <c r="C783" s="36"/>
    </row>
    <row r="784" spans="3:3" x14ac:dyDescent="0.2">
      <c r="C784" s="36"/>
    </row>
    <row r="785" spans="3:3" x14ac:dyDescent="0.2">
      <c r="C785" s="36"/>
    </row>
    <row r="786" spans="3:3" x14ac:dyDescent="0.2">
      <c r="C786" s="36"/>
    </row>
    <row r="787" spans="3:3" x14ac:dyDescent="0.2">
      <c r="C787" s="36"/>
    </row>
    <row r="788" spans="3:3" x14ac:dyDescent="0.2">
      <c r="C788" s="36"/>
    </row>
    <row r="789" spans="3:3" x14ac:dyDescent="0.2">
      <c r="C789" s="36"/>
    </row>
    <row r="790" spans="3:3" x14ac:dyDescent="0.2">
      <c r="C790" s="36"/>
    </row>
    <row r="791" spans="3:3" x14ac:dyDescent="0.2">
      <c r="C791" s="36"/>
    </row>
    <row r="792" spans="3:3" x14ac:dyDescent="0.2">
      <c r="C792" s="36"/>
    </row>
    <row r="793" spans="3:3" x14ac:dyDescent="0.2">
      <c r="C793" s="36"/>
    </row>
    <row r="794" spans="3:3" x14ac:dyDescent="0.2">
      <c r="C794" s="36"/>
    </row>
    <row r="795" spans="3:3" x14ac:dyDescent="0.2">
      <c r="C795" s="36"/>
    </row>
    <row r="796" spans="3:3" x14ac:dyDescent="0.2">
      <c r="C796" s="36"/>
    </row>
    <row r="797" spans="3:3" x14ac:dyDescent="0.2">
      <c r="C797" s="36"/>
    </row>
    <row r="798" spans="3:3" x14ac:dyDescent="0.2">
      <c r="C798" s="36"/>
    </row>
    <row r="799" spans="3:3" x14ac:dyDescent="0.2">
      <c r="C799" s="36"/>
    </row>
    <row r="800" spans="3:3" x14ac:dyDescent="0.2">
      <c r="C800" s="36"/>
    </row>
    <row r="801" spans="3:3" x14ac:dyDescent="0.2">
      <c r="C801" s="36"/>
    </row>
    <row r="802" spans="3:3" x14ac:dyDescent="0.2">
      <c r="C802" s="36"/>
    </row>
    <row r="803" spans="3:3" x14ac:dyDescent="0.2">
      <c r="C803" s="36"/>
    </row>
    <row r="804" spans="3:3" x14ac:dyDescent="0.2">
      <c r="C804" s="36"/>
    </row>
    <row r="805" spans="3:3" x14ac:dyDescent="0.2">
      <c r="C805" s="36"/>
    </row>
    <row r="806" spans="3:3" x14ac:dyDescent="0.2">
      <c r="C806" s="36"/>
    </row>
    <row r="807" spans="3:3" x14ac:dyDescent="0.2">
      <c r="C807" s="36"/>
    </row>
    <row r="808" spans="3:3" x14ac:dyDescent="0.2">
      <c r="C808" s="36"/>
    </row>
    <row r="809" spans="3:3" x14ac:dyDescent="0.2">
      <c r="C809" s="36"/>
    </row>
    <row r="810" spans="3:3" x14ac:dyDescent="0.2">
      <c r="C810" s="36"/>
    </row>
    <row r="811" spans="3:3" x14ac:dyDescent="0.2">
      <c r="C811" s="36"/>
    </row>
    <row r="812" spans="3:3" x14ac:dyDescent="0.2">
      <c r="C812" s="36"/>
    </row>
    <row r="813" spans="3:3" x14ac:dyDescent="0.2">
      <c r="C813" s="36"/>
    </row>
    <row r="814" spans="3:3" x14ac:dyDescent="0.2">
      <c r="C814" s="36"/>
    </row>
    <row r="815" spans="3:3" x14ac:dyDescent="0.2">
      <c r="C815" s="36"/>
    </row>
    <row r="816" spans="3:3" x14ac:dyDescent="0.2">
      <c r="C816" s="36"/>
    </row>
    <row r="817" spans="3:3" x14ac:dyDescent="0.2">
      <c r="C817" s="36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5" fitToHeight="1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7"/>
  <sheetViews>
    <sheetView zoomScaleNormal="100" workbookViewId="0">
      <pane xSplit="2" ySplit="7" topLeftCell="C374" activePane="bottomRight" state="frozen"/>
      <selection pane="topRight" activeCell="C1" sqref="C1"/>
      <selection pane="bottomLeft" activeCell="A8" sqref="A8"/>
      <selection pane="bottomRight" activeCell="A389" sqref="A389:XFD389"/>
    </sheetView>
  </sheetViews>
  <sheetFormatPr baseColWidth="10" defaultColWidth="8.7109375" defaultRowHeight="12.75" x14ac:dyDescent="0.2"/>
  <cols>
    <col min="1" max="1" width="6.5703125" style="2" customWidth="1"/>
    <col min="2" max="2" width="14" style="2" bestFit="1" customWidth="1"/>
    <col min="3" max="3" width="14.28515625" style="2" customWidth="1"/>
    <col min="4" max="4" width="12.28515625" style="2" bestFit="1" customWidth="1"/>
    <col min="5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2" width="13" style="2" bestFit="1" customWidth="1"/>
    <col min="13" max="14" width="12.85546875" style="2" bestFit="1" customWidth="1"/>
    <col min="15" max="235" width="11.42578125" style="2" customWidth="1"/>
    <col min="236" max="16384" width="8.7109375" style="2"/>
  </cols>
  <sheetData>
    <row r="1" spans="1:20" ht="22.5" customHeight="1" x14ac:dyDescent="0.2">
      <c r="A1" s="78" t="s">
        <v>71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20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70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20" x14ac:dyDescent="0.2">
      <c r="A3" s="81"/>
      <c r="B3" s="81"/>
      <c r="C3" s="8" t="s">
        <v>50</v>
      </c>
      <c r="D3" s="9" t="s">
        <v>63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0" x14ac:dyDescent="0.2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47</v>
      </c>
      <c r="O4" s="17" t="s">
        <v>52</v>
      </c>
    </row>
    <row r="5" spans="1:20" s="34" customFormat="1" x14ac:dyDescent="0.2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51</v>
      </c>
      <c r="N5" s="27"/>
      <c r="O5" s="27"/>
    </row>
    <row r="6" spans="1:20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20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20" s="34" customFormat="1" x14ac:dyDescent="0.2">
      <c r="A8" s="33">
        <v>101</v>
      </c>
      <c r="B8" s="34" t="s">
        <v>84</v>
      </c>
      <c r="C8" s="36">
        <v>458007018</v>
      </c>
      <c r="D8" s="36">
        <v>31037</v>
      </c>
      <c r="E8" s="37">
        <f>(C8)/D8</f>
        <v>14756.806972323357</v>
      </c>
      <c r="F8" s="38">
        <f t="shared" ref="F8:F71" si="1">IF(ISNUMBER(C8),E8/E$435,"")</f>
        <v>0.78412280162375447</v>
      </c>
      <c r="G8" s="39">
        <f t="shared" ref="G8:G71" si="2">(E$435-E8)*0.6</f>
        <v>2437.6218670601438</v>
      </c>
      <c r="H8" s="39">
        <f t="shared" ref="H8:H71" si="3">IF(E8&gt;=E$435*0.9,0,IF(E8&lt;0.9*E$435,(E$435*0.9-E8)*0.35))</f>
        <v>763.2632361752585</v>
      </c>
      <c r="I8" s="37">
        <f t="shared" ref="I8" si="4">G8+H8</f>
        <v>3200.8851032354023</v>
      </c>
      <c r="J8" s="40">
        <f>I$437</f>
        <v>-224.77458420153886</v>
      </c>
      <c r="K8" s="37">
        <f t="shared" ref="K8" si="5">I8+J8</f>
        <v>2976.1105190338635</v>
      </c>
      <c r="L8" s="37">
        <f t="shared" ref="L8" si="6">(I8*D8)</f>
        <v>99345870.949117184</v>
      </c>
      <c r="M8" s="37">
        <f t="shared" ref="M8" si="7">(K8*D8)</f>
        <v>92369542.179254025</v>
      </c>
      <c r="N8" s="41">
        <f>'jan-juli'!M8</f>
        <v>90751067.345102355</v>
      </c>
      <c r="O8" s="41">
        <f>M8-N8</f>
        <v>1618474.8341516703</v>
      </c>
      <c r="Q8" s="63"/>
      <c r="R8" s="64"/>
      <c r="S8" s="64"/>
      <c r="T8" s="64"/>
    </row>
    <row r="9" spans="1:20" s="34" customFormat="1" x14ac:dyDescent="0.2">
      <c r="A9" s="33">
        <v>104</v>
      </c>
      <c r="B9" s="34" t="s">
        <v>85</v>
      </c>
      <c r="C9" s="36">
        <v>515202257</v>
      </c>
      <c r="D9" s="36">
        <v>32588</v>
      </c>
      <c r="E9" s="37">
        <f t="shared" ref="E9:E72" si="8">(C9)/D9</f>
        <v>15809.569688228796</v>
      </c>
      <c r="F9" s="38">
        <f t="shared" si="1"/>
        <v>0.84006276558676063</v>
      </c>
      <c r="G9" s="39">
        <f t="shared" si="2"/>
        <v>1805.9642375168805</v>
      </c>
      <c r="H9" s="39">
        <f t="shared" si="3"/>
        <v>394.79628560835476</v>
      </c>
      <c r="I9" s="37">
        <f t="shared" ref="I9:I72" si="9">G9+H9</f>
        <v>2200.7605231252355</v>
      </c>
      <c r="J9" s="40">
        <f t="shared" ref="J9:J72" si="10">I$437</f>
        <v>-224.77458420153886</v>
      </c>
      <c r="K9" s="37">
        <f t="shared" ref="K9:K72" si="11">I9+J9</f>
        <v>1975.9859389236967</v>
      </c>
      <c r="L9" s="37">
        <f t="shared" ref="L9:L72" si="12">(I9*D9)</f>
        <v>71718383.927605182</v>
      </c>
      <c r="M9" s="37">
        <f t="shared" ref="M9:M72" si="13">(K9*D9)</f>
        <v>64393429.777645431</v>
      </c>
      <c r="N9" s="41">
        <f>'jan-juli'!M9</f>
        <v>63088891.413353279</v>
      </c>
      <c r="O9" s="41">
        <f t="shared" ref="O9:O72" si="14">M9-N9</f>
        <v>1304538.3642921522</v>
      </c>
      <c r="Q9" s="63"/>
      <c r="R9" s="64"/>
      <c r="S9" s="64"/>
      <c r="T9" s="64"/>
    </row>
    <row r="10" spans="1:20" s="34" customFormat="1" x14ac:dyDescent="0.2">
      <c r="A10" s="33">
        <v>105</v>
      </c>
      <c r="B10" s="34" t="s">
        <v>86</v>
      </c>
      <c r="C10" s="36">
        <v>837957970</v>
      </c>
      <c r="D10" s="36">
        <v>55543</v>
      </c>
      <c r="E10" s="37">
        <f t="shared" si="8"/>
        <v>15086.65304358785</v>
      </c>
      <c r="F10" s="38">
        <f t="shared" si="1"/>
        <v>0.80164961660409451</v>
      </c>
      <c r="G10" s="39">
        <f t="shared" si="2"/>
        <v>2239.7142243014478</v>
      </c>
      <c r="H10" s="39">
        <f t="shared" si="3"/>
        <v>647.81711123268565</v>
      </c>
      <c r="I10" s="37">
        <f t="shared" si="9"/>
        <v>2887.5313355341332</v>
      </c>
      <c r="J10" s="40">
        <f t="shared" si="10"/>
        <v>-224.77458420153886</v>
      </c>
      <c r="K10" s="37">
        <f t="shared" si="11"/>
        <v>2662.7567513325944</v>
      </c>
      <c r="L10" s="37">
        <f t="shared" si="12"/>
        <v>160382152.96957237</v>
      </c>
      <c r="M10" s="37">
        <f t="shared" si="13"/>
        <v>147897498.23926628</v>
      </c>
      <c r="N10" s="41">
        <f>'jan-juli'!M10</f>
        <v>142587166.46499723</v>
      </c>
      <c r="O10" s="41">
        <f t="shared" si="14"/>
        <v>5310331.7742690444</v>
      </c>
      <c r="Q10" s="63"/>
      <c r="R10" s="64"/>
      <c r="S10" s="64"/>
      <c r="T10" s="64"/>
    </row>
    <row r="11" spans="1:20" s="34" customFormat="1" x14ac:dyDescent="0.2">
      <c r="A11" s="33">
        <v>106</v>
      </c>
      <c r="B11" s="34" t="s">
        <v>87</v>
      </c>
      <c r="C11" s="36">
        <v>1274524194</v>
      </c>
      <c r="D11" s="36">
        <v>80977</v>
      </c>
      <c r="E11" s="37">
        <f t="shared" si="8"/>
        <v>15739.335786704867</v>
      </c>
      <c r="F11" s="38">
        <f t="shared" si="1"/>
        <v>0.8363307926921365</v>
      </c>
      <c r="G11" s="39">
        <f t="shared" si="2"/>
        <v>1848.1045784312375</v>
      </c>
      <c r="H11" s="39">
        <f t="shared" si="3"/>
        <v>419.3781511417298</v>
      </c>
      <c r="I11" s="37">
        <f t="shared" si="9"/>
        <v>2267.4827295729674</v>
      </c>
      <c r="J11" s="40">
        <f t="shared" si="10"/>
        <v>-224.77458420153886</v>
      </c>
      <c r="K11" s="37">
        <f t="shared" si="11"/>
        <v>2042.7081453714286</v>
      </c>
      <c r="L11" s="37">
        <f t="shared" si="12"/>
        <v>183613948.99263018</v>
      </c>
      <c r="M11" s="37">
        <f t="shared" si="13"/>
        <v>165412377.48774219</v>
      </c>
      <c r="N11" s="41">
        <f>'jan-juli'!M11</f>
        <v>164370887.28594756</v>
      </c>
      <c r="O11" s="41">
        <f t="shared" si="14"/>
        <v>1041490.2017946243</v>
      </c>
      <c r="Q11" s="63"/>
      <c r="R11" s="64"/>
      <c r="S11" s="64"/>
      <c r="T11" s="64"/>
    </row>
    <row r="12" spans="1:20" s="34" customFormat="1" x14ac:dyDescent="0.2">
      <c r="A12" s="33">
        <v>111</v>
      </c>
      <c r="B12" s="34" t="s">
        <v>88</v>
      </c>
      <c r="C12" s="36">
        <v>90289437</v>
      </c>
      <c r="D12" s="36">
        <v>4540</v>
      </c>
      <c r="E12" s="37">
        <f t="shared" si="8"/>
        <v>19887.541189427313</v>
      </c>
      <c r="F12" s="38">
        <f t="shared" si="1"/>
        <v>1.0567512703872111</v>
      </c>
      <c r="G12" s="39">
        <f t="shared" si="2"/>
        <v>-640.8186632022298</v>
      </c>
      <c r="H12" s="39">
        <f t="shared" si="3"/>
        <v>0</v>
      </c>
      <c r="I12" s="37">
        <f t="shared" si="9"/>
        <v>-640.8186632022298</v>
      </c>
      <c r="J12" s="40">
        <f t="shared" si="10"/>
        <v>-224.77458420153886</v>
      </c>
      <c r="K12" s="37">
        <f t="shared" si="11"/>
        <v>-865.5932474037686</v>
      </c>
      <c r="L12" s="37">
        <f t="shared" si="12"/>
        <v>-2909316.7309381231</v>
      </c>
      <c r="M12" s="37">
        <f t="shared" si="13"/>
        <v>-3929793.3432131093</v>
      </c>
      <c r="N12" s="41">
        <f>'jan-juli'!M12</f>
        <v>-3872861.5106969066</v>
      </c>
      <c r="O12" s="41">
        <f t="shared" si="14"/>
        <v>-56931.832516202703</v>
      </c>
      <c r="Q12" s="63"/>
      <c r="R12" s="64"/>
      <c r="S12" s="64"/>
      <c r="T12" s="64"/>
    </row>
    <row r="13" spans="1:20" s="34" customFormat="1" x14ac:dyDescent="0.2">
      <c r="A13" s="33">
        <v>118</v>
      </c>
      <c r="B13" s="34" t="s">
        <v>89</v>
      </c>
      <c r="C13" s="36">
        <v>20410877</v>
      </c>
      <c r="D13" s="36">
        <v>1399</v>
      </c>
      <c r="E13" s="37">
        <f t="shared" si="8"/>
        <v>14589.61901358113</v>
      </c>
      <c r="F13" s="38">
        <f t="shared" si="1"/>
        <v>0.77523904439547442</v>
      </c>
      <c r="G13" s="39">
        <f t="shared" si="2"/>
        <v>2537.9346423054799</v>
      </c>
      <c r="H13" s="39">
        <f t="shared" si="3"/>
        <v>821.77902173503765</v>
      </c>
      <c r="I13" s="37">
        <f t="shared" si="9"/>
        <v>3359.7136640405174</v>
      </c>
      <c r="J13" s="40">
        <f t="shared" si="10"/>
        <v>-224.77458420153886</v>
      </c>
      <c r="K13" s="37">
        <f t="shared" si="11"/>
        <v>3134.9390798389786</v>
      </c>
      <c r="L13" s="37">
        <f t="shared" si="12"/>
        <v>4700239.4159926837</v>
      </c>
      <c r="M13" s="37">
        <f t="shared" si="13"/>
        <v>4385779.7726947311</v>
      </c>
      <c r="N13" s="41">
        <f>'jan-juli'!M13</f>
        <v>4273774.3551470246</v>
      </c>
      <c r="O13" s="41">
        <f t="shared" si="14"/>
        <v>112005.41754770651</v>
      </c>
      <c r="Q13" s="63"/>
      <c r="R13" s="64"/>
      <c r="S13" s="64"/>
      <c r="T13" s="64"/>
    </row>
    <row r="14" spans="1:20" s="34" customFormat="1" x14ac:dyDescent="0.2">
      <c r="A14" s="33">
        <v>119</v>
      </c>
      <c r="B14" s="34" t="s">
        <v>90</v>
      </c>
      <c r="C14" s="36">
        <v>53487536</v>
      </c>
      <c r="D14" s="36">
        <v>3567</v>
      </c>
      <c r="E14" s="37">
        <f t="shared" si="8"/>
        <v>14995.104008971124</v>
      </c>
      <c r="F14" s="38">
        <f t="shared" si="1"/>
        <v>0.79678503542171186</v>
      </c>
      <c r="G14" s="39">
        <f t="shared" si="2"/>
        <v>2294.6436450714832</v>
      </c>
      <c r="H14" s="39">
        <f t="shared" si="3"/>
        <v>679.85927334853977</v>
      </c>
      <c r="I14" s="37">
        <f t="shared" si="9"/>
        <v>2974.502918420023</v>
      </c>
      <c r="J14" s="40">
        <f t="shared" si="10"/>
        <v>-224.77458420153886</v>
      </c>
      <c r="K14" s="37">
        <f t="shared" si="11"/>
        <v>2749.7283342184842</v>
      </c>
      <c r="L14" s="37">
        <f t="shared" si="12"/>
        <v>10610051.910004223</v>
      </c>
      <c r="M14" s="37">
        <f t="shared" si="13"/>
        <v>9808280.9681573324</v>
      </c>
      <c r="N14" s="41">
        <f>'jan-juli'!M14</f>
        <v>9167906.1946815103</v>
      </c>
      <c r="O14" s="41">
        <f t="shared" si="14"/>
        <v>640374.77347582206</v>
      </c>
      <c r="Q14" s="63"/>
      <c r="R14" s="64"/>
      <c r="S14" s="64"/>
      <c r="T14" s="64"/>
    </row>
    <row r="15" spans="1:20" s="34" customFormat="1" x14ac:dyDescent="0.2">
      <c r="A15" s="33">
        <v>121</v>
      </c>
      <c r="B15" s="34" t="s">
        <v>91</v>
      </c>
      <c r="C15" s="36">
        <v>11511817</v>
      </c>
      <c r="D15" s="36">
        <v>682</v>
      </c>
      <c r="E15" s="37">
        <f t="shared" si="8"/>
        <v>16879.497067448679</v>
      </c>
      <c r="F15" s="38">
        <f t="shared" si="1"/>
        <v>0.8969147970391832</v>
      </c>
      <c r="G15" s="39">
        <f t="shared" si="2"/>
        <v>1164.0078099849502</v>
      </c>
      <c r="H15" s="39">
        <f t="shared" si="3"/>
        <v>20.321702881395503</v>
      </c>
      <c r="I15" s="37">
        <f t="shared" si="9"/>
        <v>1184.3295128663458</v>
      </c>
      <c r="J15" s="40">
        <f t="shared" si="10"/>
        <v>-224.77458420153886</v>
      </c>
      <c r="K15" s="37">
        <f t="shared" si="11"/>
        <v>959.55492866480699</v>
      </c>
      <c r="L15" s="37">
        <f t="shared" si="12"/>
        <v>807712.72777484788</v>
      </c>
      <c r="M15" s="37">
        <f t="shared" si="13"/>
        <v>654416.46134939836</v>
      </c>
      <c r="N15" s="41">
        <f>'jan-juli'!M15</f>
        <v>516271.71940632421</v>
      </c>
      <c r="O15" s="41">
        <f t="shared" si="14"/>
        <v>138144.74194307416</v>
      </c>
      <c r="Q15" s="63"/>
      <c r="R15" s="64"/>
      <c r="S15" s="64"/>
      <c r="T15" s="64"/>
    </row>
    <row r="16" spans="1:20" s="34" customFormat="1" x14ac:dyDescent="0.2">
      <c r="A16" s="33">
        <v>122</v>
      </c>
      <c r="B16" s="34" t="s">
        <v>92</v>
      </c>
      <c r="C16" s="36">
        <v>82548003</v>
      </c>
      <c r="D16" s="36">
        <v>5337</v>
      </c>
      <c r="E16" s="37">
        <f t="shared" si="8"/>
        <v>15467.116919617763</v>
      </c>
      <c r="F16" s="38">
        <f t="shared" si="1"/>
        <v>0.82186607677388135</v>
      </c>
      <c r="G16" s="39">
        <f t="shared" si="2"/>
        <v>2011.4358986834998</v>
      </c>
      <c r="H16" s="39">
        <f t="shared" si="3"/>
        <v>514.65475462221605</v>
      </c>
      <c r="I16" s="37">
        <f t="shared" si="9"/>
        <v>2526.0906533057159</v>
      </c>
      <c r="J16" s="40">
        <f t="shared" si="10"/>
        <v>-224.77458420153886</v>
      </c>
      <c r="K16" s="37">
        <f t="shared" si="11"/>
        <v>2301.3160691041771</v>
      </c>
      <c r="L16" s="37">
        <f t="shared" si="12"/>
        <v>13481745.816692606</v>
      </c>
      <c r="M16" s="37">
        <f t="shared" si="13"/>
        <v>12282123.860808993</v>
      </c>
      <c r="N16" s="41">
        <f>'jan-juli'!M16</f>
        <v>11573403.238720277</v>
      </c>
      <c r="O16" s="41">
        <f t="shared" si="14"/>
        <v>708720.62208871543</v>
      </c>
      <c r="Q16" s="63"/>
      <c r="R16" s="64"/>
      <c r="S16" s="64"/>
      <c r="T16" s="64"/>
    </row>
    <row r="17" spans="1:20" s="34" customFormat="1" x14ac:dyDescent="0.2">
      <c r="A17" s="33">
        <v>123</v>
      </c>
      <c r="B17" s="34" t="s">
        <v>93</v>
      </c>
      <c r="C17" s="36">
        <v>97800367</v>
      </c>
      <c r="D17" s="36">
        <v>5853</v>
      </c>
      <c r="E17" s="37">
        <f t="shared" si="8"/>
        <v>16709.442508115495</v>
      </c>
      <c r="F17" s="38">
        <f t="shared" si="1"/>
        <v>0.88787871912996352</v>
      </c>
      <c r="G17" s="39">
        <f t="shared" si="2"/>
        <v>1266.0405455848609</v>
      </c>
      <c r="H17" s="39">
        <f t="shared" si="3"/>
        <v>79.84079864801005</v>
      </c>
      <c r="I17" s="37">
        <f t="shared" si="9"/>
        <v>1345.881344232871</v>
      </c>
      <c r="J17" s="40">
        <f t="shared" si="10"/>
        <v>-224.77458420153886</v>
      </c>
      <c r="K17" s="37">
        <f t="shared" si="11"/>
        <v>1121.1067600313322</v>
      </c>
      <c r="L17" s="37">
        <f t="shared" si="12"/>
        <v>7877443.5077949939</v>
      </c>
      <c r="M17" s="37">
        <f t="shared" si="13"/>
        <v>6561837.8664633874</v>
      </c>
      <c r="N17" s="41">
        <f>'jan-juli'!M17</f>
        <v>5959497.9871519273</v>
      </c>
      <c r="O17" s="41">
        <f t="shared" si="14"/>
        <v>602339.87931146007</v>
      </c>
      <c r="Q17" s="63"/>
      <c r="R17" s="64"/>
      <c r="S17" s="64"/>
      <c r="T17" s="64"/>
    </row>
    <row r="18" spans="1:20" s="34" customFormat="1" x14ac:dyDescent="0.2">
      <c r="A18" s="33">
        <v>124</v>
      </c>
      <c r="B18" s="34" t="s">
        <v>94</v>
      </c>
      <c r="C18" s="36">
        <v>257184477</v>
      </c>
      <c r="D18" s="36">
        <v>15810</v>
      </c>
      <c r="E18" s="37">
        <f t="shared" si="8"/>
        <v>16267.20284629981</v>
      </c>
      <c r="F18" s="38">
        <f t="shared" si="1"/>
        <v>0.86437971943020253</v>
      </c>
      <c r="G18" s="39">
        <f t="shared" si="2"/>
        <v>1531.3843426742721</v>
      </c>
      <c r="H18" s="39">
        <f t="shared" si="3"/>
        <v>234.62468028349994</v>
      </c>
      <c r="I18" s="37">
        <f t="shared" si="9"/>
        <v>1766.009022957772</v>
      </c>
      <c r="J18" s="40">
        <f t="shared" si="10"/>
        <v>-224.77458420153886</v>
      </c>
      <c r="K18" s="37">
        <f t="shared" si="11"/>
        <v>1541.2344387562332</v>
      </c>
      <c r="L18" s="37">
        <f t="shared" si="12"/>
        <v>27920602.652962375</v>
      </c>
      <c r="M18" s="37">
        <f t="shared" si="13"/>
        <v>24366916.476736046</v>
      </c>
      <c r="N18" s="41">
        <f>'jan-juli'!M18</f>
        <v>22785925.378108967</v>
      </c>
      <c r="O18" s="41">
        <f t="shared" si="14"/>
        <v>1580991.0986270793</v>
      </c>
      <c r="Q18" s="63"/>
      <c r="R18" s="64"/>
      <c r="S18" s="64"/>
      <c r="T18" s="64"/>
    </row>
    <row r="19" spans="1:20" s="34" customFormat="1" x14ac:dyDescent="0.2">
      <c r="A19" s="33">
        <v>125</v>
      </c>
      <c r="B19" s="34" t="s">
        <v>95</v>
      </c>
      <c r="C19" s="36">
        <v>174051730</v>
      </c>
      <c r="D19" s="36">
        <v>11414</v>
      </c>
      <c r="E19" s="37">
        <f t="shared" si="8"/>
        <v>15248.968810233047</v>
      </c>
      <c r="F19" s="38">
        <f t="shared" si="1"/>
        <v>0.81027448334716756</v>
      </c>
      <c r="G19" s="39">
        <f t="shared" si="2"/>
        <v>2142.3247643143295</v>
      </c>
      <c r="H19" s="39">
        <f t="shared" si="3"/>
        <v>591.00659290686667</v>
      </c>
      <c r="I19" s="37">
        <f t="shared" si="9"/>
        <v>2733.3313572211964</v>
      </c>
      <c r="J19" s="40">
        <f t="shared" si="10"/>
        <v>-224.77458420153886</v>
      </c>
      <c r="K19" s="37">
        <f t="shared" si="11"/>
        <v>2508.5567730196576</v>
      </c>
      <c r="L19" s="37">
        <f t="shared" si="12"/>
        <v>31198244.111322735</v>
      </c>
      <c r="M19" s="37">
        <f t="shared" si="13"/>
        <v>28632667.007246371</v>
      </c>
      <c r="N19" s="41">
        <f>'jan-juli'!M19</f>
        <v>27539274.289920039</v>
      </c>
      <c r="O19" s="41">
        <f t="shared" si="14"/>
        <v>1093392.7173263319</v>
      </c>
      <c r="Q19" s="63"/>
      <c r="R19" s="64"/>
      <c r="S19" s="64"/>
      <c r="T19" s="64"/>
    </row>
    <row r="20" spans="1:20" s="34" customFormat="1" x14ac:dyDescent="0.2">
      <c r="A20" s="33">
        <v>127</v>
      </c>
      <c r="B20" s="34" t="s">
        <v>96</v>
      </c>
      <c r="C20" s="36">
        <v>57885506</v>
      </c>
      <c r="D20" s="36">
        <v>3831</v>
      </c>
      <c r="E20" s="37">
        <f t="shared" si="8"/>
        <v>15109.764030279301</v>
      </c>
      <c r="F20" s="38">
        <f t="shared" si="1"/>
        <v>0.80287764999009581</v>
      </c>
      <c r="G20" s="39">
        <f t="shared" si="2"/>
        <v>2225.8476322865777</v>
      </c>
      <c r="H20" s="39">
        <f t="shared" si="3"/>
        <v>639.72826589067802</v>
      </c>
      <c r="I20" s="37">
        <f t="shared" si="9"/>
        <v>2865.5758981772556</v>
      </c>
      <c r="J20" s="40">
        <f t="shared" si="10"/>
        <v>-224.77458420153886</v>
      </c>
      <c r="K20" s="37">
        <f t="shared" si="11"/>
        <v>2640.8013139757168</v>
      </c>
      <c r="L20" s="37">
        <f t="shared" si="12"/>
        <v>10978021.265917066</v>
      </c>
      <c r="M20" s="37">
        <f t="shared" si="13"/>
        <v>10116909.833840972</v>
      </c>
      <c r="N20" s="41">
        <f>'jan-juli'!M20</f>
        <v>9683516.6648093276</v>
      </c>
      <c r="O20" s="41">
        <f t="shared" si="14"/>
        <v>433393.16903164424</v>
      </c>
      <c r="Q20" s="63"/>
      <c r="R20" s="64"/>
      <c r="S20" s="64"/>
      <c r="T20" s="64"/>
    </row>
    <row r="21" spans="1:20" s="34" customFormat="1" x14ac:dyDescent="0.2">
      <c r="A21" s="33">
        <v>128</v>
      </c>
      <c r="B21" s="34" t="s">
        <v>97</v>
      </c>
      <c r="C21" s="36">
        <v>121790191</v>
      </c>
      <c r="D21" s="36">
        <v>8202</v>
      </c>
      <c r="E21" s="37">
        <f t="shared" si="8"/>
        <v>14848.840648622287</v>
      </c>
      <c r="F21" s="38">
        <f t="shared" si="1"/>
        <v>0.78901313489426472</v>
      </c>
      <c r="G21" s="39">
        <f t="shared" si="2"/>
        <v>2382.4016612807859</v>
      </c>
      <c r="H21" s="39">
        <f t="shared" si="3"/>
        <v>731.05144947063297</v>
      </c>
      <c r="I21" s="37">
        <f t="shared" si="9"/>
        <v>3113.453110751419</v>
      </c>
      <c r="J21" s="40">
        <f t="shared" si="10"/>
        <v>-224.77458420153886</v>
      </c>
      <c r="K21" s="37">
        <f t="shared" si="11"/>
        <v>2888.6785265498802</v>
      </c>
      <c r="L21" s="37">
        <f t="shared" si="12"/>
        <v>25536542.414383139</v>
      </c>
      <c r="M21" s="37">
        <f t="shared" si="13"/>
        <v>23692941.274762116</v>
      </c>
      <c r="N21" s="41">
        <f>'jan-juli'!M21</f>
        <v>23186831.711698283</v>
      </c>
      <c r="O21" s="41">
        <f t="shared" si="14"/>
        <v>506109.56306383386</v>
      </c>
      <c r="Q21" s="63"/>
      <c r="R21" s="64"/>
      <c r="S21" s="64"/>
      <c r="T21" s="64"/>
    </row>
    <row r="22" spans="1:20" s="34" customFormat="1" x14ac:dyDescent="0.2">
      <c r="A22" s="33">
        <v>135</v>
      </c>
      <c r="B22" s="34" t="s">
        <v>98</v>
      </c>
      <c r="C22" s="36">
        <v>121812447</v>
      </c>
      <c r="D22" s="36">
        <v>7465</v>
      </c>
      <c r="E22" s="37">
        <f t="shared" si="8"/>
        <v>16317.809377093101</v>
      </c>
      <c r="F22" s="38">
        <f t="shared" si="1"/>
        <v>0.86706876556196522</v>
      </c>
      <c r="G22" s="39">
        <f t="shared" si="2"/>
        <v>1501.0204241982974</v>
      </c>
      <c r="H22" s="39">
        <f t="shared" si="3"/>
        <v>216.91239450584797</v>
      </c>
      <c r="I22" s="37">
        <f t="shared" si="9"/>
        <v>1717.9328187041453</v>
      </c>
      <c r="J22" s="40">
        <f t="shared" si="10"/>
        <v>-224.77458420153886</v>
      </c>
      <c r="K22" s="37">
        <f t="shared" si="11"/>
        <v>1493.1582345026065</v>
      </c>
      <c r="L22" s="37">
        <f t="shared" si="12"/>
        <v>12824368.491626445</v>
      </c>
      <c r="M22" s="37">
        <f t="shared" si="13"/>
        <v>11146426.220561957</v>
      </c>
      <c r="N22" s="41">
        <f>'jan-juli'!M22</f>
        <v>10400729.072174789</v>
      </c>
      <c r="O22" s="41">
        <f t="shared" si="14"/>
        <v>745697.1483871676</v>
      </c>
      <c r="Q22" s="63"/>
      <c r="R22" s="64"/>
      <c r="S22" s="64"/>
      <c r="T22" s="64"/>
    </row>
    <row r="23" spans="1:20" s="34" customFormat="1" x14ac:dyDescent="0.2">
      <c r="A23" s="33">
        <v>136</v>
      </c>
      <c r="B23" s="34" t="s">
        <v>99</v>
      </c>
      <c r="C23" s="36">
        <v>276845257</v>
      </c>
      <c r="D23" s="36">
        <v>16083</v>
      </c>
      <c r="E23" s="37">
        <f t="shared" si="8"/>
        <v>17213.533358204317</v>
      </c>
      <c r="F23" s="38">
        <f t="shared" si="1"/>
        <v>0.91466426497235886</v>
      </c>
      <c r="G23" s="39">
        <f t="shared" si="2"/>
        <v>963.58603553156786</v>
      </c>
      <c r="H23" s="39">
        <f t="shared" si="3"/>
        <v>0</v>
      </c>
      <c r="I23" s="37">
        <f t="shared" si="9"/>
        <v>963.58603553156786</v>
      </c>
      <c r="J23" s="40">
        <f t="shared" si="10"/>
        <v>-224.77458420153886</v>
      </c>
      <c r="K23" s="37">
        <f t="shared" si="11"/>
        <v>738.81145133002906</v>
      </c>
      <c r="L23" s="37">
        <f t="shared" si="12"/>
        <v>15497354.209454207</v>
      </c>
      <c r="M23" s="37">
        <f t="shared" si="13"/>
        <v>11882304.571740858</v>
      </c>
      <c r="N23" s="41">
        <f>'jan-juli'!M23</f>
        <v>11942629.002656769</v>
      </c>
      <c r="O23" s="41">
        <f t="shared" si="14"/>
        <v>-60324.430915910751</v>
      </c>
      <c r="Q23" s="63"/>
      <c r="R23" s="64"/>
      <c r="S23" s="64"/>
      <c r="T23" s="64"/>
    </row>
    <row r="24" spans="1:20" s="34" customFormat="1" x14ac:dyDescent="0.2">
      <c r="A24" s="33">
        <v>137</v>
      </c>
      <c r="B24" s="34" t="s">
        <v>100</v>
      </c>
      <c r="C24" s="36">
        <v>86392793</v>
      </c>
      <c r="D24" s="36">
        <v>5471</v>
      </c>
      <c r="E24" s="37">
        <f t="shared" si="8"/>
        <v>15791.042405410346</v>
      </c>
      <c r="F24" s="38">
        <f t="shared" si="1"/>
        <v>0.83907829347586793</v>
      </c>
      <c r="G24" s="39">
        <f t="shared" si="2"/>
        <v>1817.0806072079504</v>
      </c>
      <c r="H24" s="39">
        <f t="shared" si="3"/>
        <v>401.28083459481218</v>
      </c>
      <c r="I24" s="37">
        <f t="shared" si="9"/>
        <v>2218.3614418027628</v>
      </c>
      <c r="J24" s="40">
        <f t="shared" si="10"/>
        <v>-224.77458420153886</v>
      </c>
      <c r="K24" s="37">
        <f t="shared" si="11"/>
        <v>1993.586857601224</v>
      </c>
      <c r="L24" s="37">
        <f t="shared" si="12"/>
        <v>12136655.448102916</v>
      </c>
      <c r="M24" s="37">
        <f t="shared" si="13"/>
        <v>10906913.697936296</v>
      </c>
      <c r="N24" s="41">
        <f>'jan-juli'!M24</f>
        <v>10563774.314088179</v>
      </c>
      <c r="O24" s="41">
        <f t="shared" si="14"/>
        <v>343139.38384811766</v>
      </c>
      <c r="Q24" s="63"/>
      <c r="R24" s="64"/>
      <c r="S24" s="64"/>
      <c r="T24" s="64"/>
    </row>
    <row r="25" spans="1:20" s="34" customFormat="1" x14ac:dyDescent="0.2">
      <c r="A25" s="33">
        <v>138</v>
      </c>
      <c r="B25" s="34" t="s">
        <v>101</v>
      </c>
      <c r="C25" s="36">
        <v>90505290</v>
      </c>
      <c r="D25" s="36">
        <v>5621</v>
      </c>
      <c r="E25" s="37">
        <f t="shared" si="8"/>
        <v>16101.279131827077</v>
      </c>
      <c r="F25" s="38">
        <f t="shared" si="1"/>
        <v>0.85556313952289664</v>
      </c>
      <c r="G25" s="39">
        <f t="shared" si="2"/>
        <v>1630.9385713579115</v>
      </c>
      <c r="H25" s="39">
        <f t="shared" si="3"/>
        <v>292.69798034895621</v>
      </c>
      <c r="I25" s="37">
        <f t="shared" si="9"/>
        <v>1923.6365517068677</v>
      </c>
      <c r="J25" s="40">
        <f t="shared" si="10"/>
        <v>-224.77458420153886</v>
      </c>
      <c r="K25" s="37">
        <f t="shared" si="11"/>
        <v>1698.8619675053289</v>
      </c>
      <c r="L25" s="37">
        <f t="shared" si="12"/>
        <v>10812761.057144303</v>
      </c>
      <c r="M25" s="37">
        <f t="shared" si="13"/>
        <v>9549303.1193474531</v>
      </c>
      <c r="N25" s="41">
        <f>'jan-juli'!M25</f>
        <v>9671425.0118880738</v>
      </c>
      <c r="O25" s="41">
        <f t="shared" si="14"/>
        <v>-122121.89254062064</v>
      </c>
      <c r="Q25" s="63"/>
      <c r="R25" s="64"/>
      <c r="S25" s="64"/>
      <c r="T25" s="64"/>
    </row>
    <row r="26" spans="1:20" s="34" customFormat="1" x14ac:dyDescent="0.2">
      <c r="A26" s="33">
        <v>211</v>
      </c>
      <c r="B26" s="34" t="s">
        <v>102</v>
      </c>
      <c r="C26" s="36">
        <v>329272102</v>
      </c>
      <c r="D26" s="36">
        <v>17486</v>
      </c>
      <c r="E26" s="37">
        <f t="shared" si="8"/>
        <v>18830.61317625529</v>
      </c>
      <c r="F26" s="38">
        <f t="shared" si="1"/>
        <v>1.0005899777473173</v>
      </c>
      <c r="G26" s="39">
        <f t="shared" si="2"/>
        <v>-6.6618552990163149</v>
      </c>
      <c r="H26" s="39">
        <f t="shared" si="3"/>
        <v>0</v>
      </c>
      <c r="I26" s="37">
        <f t="shared" si="9"/>
        <v>-6.6618552990163149</v>
      </c>
      <c r="J26" s="40">
        <f t="shared" si="10"/>
        <v>-224.77458420153886</v>
      </c>
      <c r="K26" s="37">
        <f t="shared" si="11"/>
        <v>-231.43643950055517</v>
      </c>
      <c r="L26" s="37">
        <f t="shared" si="12"/>
        <v>-116489.20175859929</v>
      </c>
      <c r="M26" s="37">
        <f t="shared" si="13"/>
        <v>-4046897.5811067075</v>
      </c>
      <c r="N26" s="41">
        <f>'jan-juli'!M26</f>
        <v>-2511929.4341070624</v>
      </c>
      <c r="O26" s="41">
        <f t="shared" si="14"/>
        <v>-1534968.146999645</v>
      </c>
      <c r="Q26" s="63"/>
      <c r="R26" s="64"/>
      <c r="S26" s="64"/>
      <c r="T26" s="64"/>
    </row>
    <row r="27" spans="1:20" s="34" customFormat="1" x14ac:dyDescent="0.2">
      <c r="A27" s="33">
        <v>213</v>
      </c>
      <c r="B27" s="34" t="s">
        <v>103</v>
      </c>
      <c r="C27" s="36">
        <v>606443767</v>
      </c>
      <c r="D27" s="36">
        <v>30880</v>
      </c>
      <c r="E27" s="37">
        <f t="shared" si="8"/>
        <v>19638.723024611398</v>
      </c>
      <c r="F27" s="38">
        <f t="shared" si="1"/>
        <v>1.0435299822822532</v>
      </c>
      <c r="G27" s="39">
        <f t="shared" si="2"/>
        <v>-491.52776431268063</v>
      </c>
      <c r="H27" s="39">
        <f t="shared" si="3"/>
        <v>0</v>
      </c>
      <c r="I27" s="37">
        <f t="shared" si="9"/>
        <v>-491.52776431268063</v>
      </c>
      <c r="J27" s="40">
        <f t="shared" si="10"/>
        <v>-224.77458420153886</v>
      </c>
      <c r="K27" s="37">
        <f t="shared" si="11"/>
        <v>-716.30234851421949</v>
      </c>
      <c r="L27" s="37">
        <f t="shared" si="12"/>
        <v>-15178377.361975579</v>
      </c>
      <c r="M27" s="37">
        <f t="shared" si="13"/>
        <v>-22119416.522119097</v>
      </c>
      <c r="N27" s="41">
        <f>'jan-juli'!M27</f>
        <v>-21774976.384652086</v>
      </c>
      <c r="O27" s="41">
        <f t="shared" si="14"/>
        <v>-344440.13746701181</v>
      </c>
      <c r="Q27" s="63"/>
      <c r="R27" s="64"/>
      <c r="S27" s="64"/>
      <c r="T27" s="64"/>
    </row>
    <row r="28" spans="1:20" s="34" customFormat="1" x14ac:dyDescent="0.2">
      <c r="A28" s="33">
        <v>214</v>
      </c>
      <c r="B28" s="34" t="s">
        <v>104</v>
      </c>
      <c r="C28" s="36">
        <v>350674953</v>
      </c>
      <c r="D28" s="36">
        <v>20084</v>
      </c>
      <c r="E28" s="37">
        <f t="shared" si="8"/>
        <v>17460.413911571399</v>
      </c>
      <c r="F28" s="38">
        <f t="shared" si="1"/>
        <v>0.92778259548489395</v>
      </c>
      <c r="G28" s="39">
        <f t="shared" si="2"/>
        <v>815.45770351131864</v>
      </c>
      <c r="H28" s="39">
        <f t="shared" si="3"/>
        <v>0</v>
      </c>
      <c r="I28" s="37">
        <f t="shared" si="9"/>
        <v>815.45770351131864</v>
      </c>
      <c r="J28" s="40">
        <f t="shared" si="10"/>
        <v>-224.77458420153886</v>
      </c>
      <c r="K28" s="37">
        <f t="shared" si="11"/>
        <v>590.68311930977984</v>
      </c>
      <c r="L28" s="37">
        <f t="shared" si="12"/>
        <v>16377652.517321324</v>
      </c>
      <c r="M28" s="37">
        <f t="shared" si="13"/>
        <v>11863279.768217618</v>
      </c>
      <c r="N28" s="41">
        <f>'jan-juli'!M28</f>
        <v>13818766.362106482</v>
      </c>
      <c r="O28" s="41">
        <f t="shared" si="14"/>
        <v>-1955486.5938888639</v>
      </c>
      <c r="Q28" s="63"/>
      <c r="R28" s="64"/>
      <c r="S28" s="64"/>
      <c r="T28" s="64"/>
    </row>
    <row r="29" spans="1:20" s="34" customFormat="1" x14ac:dyDescent="0.2">
      <c r="A29" s="33">
        <v>215</v>
      </c>
      <c r="B29" s="34" t="s">
        <v>105</v>
      </c>
      <c r="C29" s="36">
        <v>357172224</v>
      </c>
      <c r="D29" s="36">
        <v>15735</v>
      </c>
      <c r="E29" s="37">
        <f t="shared" si="8"/>
        <v>22699.219828408008</v>
      </c>
      <c r="F29" s="38">
        <f t="shared" si="1"/>
        <v>1.2061535994817205</v>
      </c>
      <c r="G29" s="39">
        <f t="shared" si="2"/>
        <v>-2327.8258465906465</v>
      </c>
      <c r="H29" s="39">
        <f t="shared" si="3"/>
        <v>0</v>
      </c>
      <c r="I29" s="37">
        <f t="shared" si="9"/>
        <v>-2327.8258465906465</v>
      </c>
      <c r="J29" s="40">
        <f t="shared" si="10"/>
        <v>-224.77458420153886</v>
      </c>
      <c r="K29" s="37">
        <f t="shared" si="11"/>
        <v>-2552.6004307921853</v>
      </c>
      <c r="L29" s="37">
        <f t="shared" si="12"/>
        <v>-36628339.696103826</v>
      </c>
      <c r="M29" s="37">
        <f t="shared" si="13"/>
        <v>-40165167.778515033</v>
      </c>
      <c r="N29" s="41">
        <f>'jan-juli'!M29</f>
        <v>-38143904.769122407</v>
      </c>
      <c r="O29" s="41">
        <f t="shared" si="14"/>
        <v>-2021263.0093926266</v>
      </c>
      <c r="Q29" s="63"/>
      <c r="R29" s="64"/>
      <c r="S29" s="64"/>
      <c r="T29" s="64"/>
    </row>
    <row r="30" spans="1:20" s="34" customFormat="1" x14ac:dyDescent="0.2">
      <c r="A30" s="33">
        <v>216</v>
      </c>
      <c r="B30" s="34" t="s">
        <v>106</v>
      </c>
      <c r="C30" s="36">
        <v>375319750</v>
      </c>
      <c r="D30" s="36">
        <v>19287</v>
      </c>
      <c r="E30" s="37">
        <f t="shared" si="8"/>
        <v>19459.726758956811</v>
      </c>
      <c r="F30" s="38">
        <f t="shared" si="1"/>
        <v>1.0340187747718139</v>
      </c>
      <c r="G30" s="39">
        <f t="shared" si="2"/>
        <v>-384.13000491992858</v>
      </c>
      <c r="H30" s="39">
        <f t="shared" si="3"/>
        <v>0</v>
      </c>
      <c r="I30" s="37">
        <f t="shared" si="9"/>
        <v>-384.13000491992858</v>
      </c>
      <c r="J30" s="40">
        <f t="shared" si="10"/>
        <v>-224.77458420153886</v>
      </c>
      <c r="K30" s="37">
        <f t="shared" si="11"/>
        <v>-608.90458912146744</v>
      </c>
      <c r="L30" s="37">
        <f t="shared" si="12"/>
        <v>-7408715.404890663</v>
      </c>
      <c r="M30" s="37">
        <f t="shared" si="13"/>
        <v>-11743942.810385743</v>
      </c>
      <c r="N30" s="41">
        <f>'jan-juli'!M30</f>
        <v>-10536927.498548729</v>
      </c>
      <c r="O30" s="41">
        <f t="shared" si="14"/>
        <v>-1207015.3118370138</v>
      </c>
      <c r="Q30" s="63"/>
      <c r="R30" s="64"/>
      <c r="S30" s="64"/>
      <c r="T30" s="64"/>
    </row>
    <row r="31" spans="1:20" s="34" customFormat="1" x14ac:dyDescent="0.2">
      <c r="A31" s="33">
        <v>217</v>
      </c>
      <c r="B31" s="34" t="s">
        <v>107</v>
      </c>
      <c r="C31" s="36">
        <v>624651004</v>
      </c>
      <c r="D31" s="36">
        <v>27178</v>
      </c>
      <c r="E31" s="37">
        <f t="shared" si="8"/>
        <v>22983.700198690116</v>
      </c>
      <c r="F31" s="38">
        <f t="shared" si="1"/>
        <v>1.2212698468766303</v>
      </c>
      <c r="G31" s="39">
        <f t="shared" si="2"/>
        <v>-2498.5140687599114</v>
      </c>
      <c r="H31" s="39">
        <f t="shared" si="3"/>
        <v>0</v>
      </c>
      <c r="I31" s="37">
        <f t="shared" si="9"/>
        <v>-2498.5140687599114</v>
      </c>
      <c r="J31" s="40">
        <f t="shared" si="10"/>
        <v>-224.77458420153886</v>
      </c>
      <c r="K31" s="37">
        <f t="shared" si="11"/>
        <v>-2723.2886529614502</v>
      </c>
      <c r="L31" s="37">
        <f t="shared" si="12"/>
        <v>-67904615.360756874</v>
      </c>
      <c r="M31" s="37">
        <f t="shared" si="13"/>
        <v>-74013539.0101863</v>
      </c>
      <c r="N31" s="41">
        <f>'jan-juli'!M31</f>
        <v>-74761682.456854746</v>
      </c>
      <c r="O31" s="41">
        <f t="shared" si="14"/>
        <v>748143.44666844606</v>
      </c>
      <c r="Q31" s="63"/>
      <c r="R31" s="64"/>
      <c r="S31" s="64"/>
      <c r="T31" s="64"/>
    </row>
    <row r="32" spans="1:20" s="34" customFormat="1" x14ac:dyDescent="0.2">
      <c r="A32" s="33">
        <v>219</v>
      </c>
      <c r="B32" s="34" t="s">
        <v>108</v>
      </c>
      <c r="C32" s="36">
        <v>3811912511</v>
      </c>
      <c r="D32" s="36">
        <v>125454</v>
      </c>
      <c r="E32" s="37">
        <f t="shared" si="8"/>
        <v>30384.941978733241</v>
      </c>
      <c r="F32" s="38">
        <f t="shared" si="1"/>
        <v>1.6145447911749957</v>
      </c>
      <c r="G32" s="39">
        <f t="shared" si="2"/>
        <v>-6939.2591367857867</v>
      </c>
      <c r="H32" s="39">
        <f t="shared" si="3"/>
        <v>0</v>
      </c>
      <c r="I32" s="37">
        <f t="shared" si="9"/>
        <v>-6939.2591367857867</v>
      </c>
      <c r="J32" s="40">
        <f t="shared" si="10"/>
        <v>-224.77458420153886</v>
      </c>
      <c r="K32" s="37">
        <f t="shared" si="11"/>
        <v>-7164.033720987326</v>
      </c>
      <c r="L32" s="37">
        <f t="shared" si="12"/>
        <v>-870557815.74632406</v>
      </c>
      <c r="M32" s="37">
        <f t="shared" si="13"/>
        <v>-898756686.43274403</v>
      </c>
      <c r="N32" s="41">
        <f>'jan-juli'!M32</f>
        <v>-866910232.97360551</v>
      </c>
      <c r="O32" s="41">
        <f t="shared" si="14"/>
        <v>-31846453.459138513</v>
      </c>
      <c r="Q32" s="63"/>
      <c r="R32" s="64"/>
      <c r="S32" s="64"/>
      <c r="T32" s="64"/>
    </row>
    <row r="33" spans="1:20" s="34" customFormat="1" x14ac:dyDescent="0.2">
      <c r="A33" s="33">
        <v>220</v>
      </c>
      <c r="B33" s="34" t="s">
        <v>109</v>
      </c>
      <c r="C33" s="36">
        <v>1730080493</v>
      </c>
      <c r="D33" s="36">
        <v>60926</v>
      </c>
      <c r="E33" s="37">
        <f t="shared" si="8"/>
        <v>28396.423415290679</v>
      </c>
      <c r="F33" s="38">
        <f t="shared" si="1"/>
        <v>1.5088821806948416</v>
      </c>
      <c r="G33" s="39">
        <f t="shared" si="2"/>
        <v>-5746.1479987202492</v>
      </c>
      <c r="H33" s="39">
        <f t="shared" si="3"/>
        <v>0</v>
      </c>
      <c r="I33" s="37">
        <f t="shared" si="9"/>
        <v>-5746.1479987202492</v>
      </c>
      <c r="J33" s="40">
        <f t="shared" si="10"/>
        <v>-224.77458420153886</v>
      </c>
      <c r="K33" s="37">
        <f t="shared" si="11"/>
        <v>-5970.9225829217885</v>
      </c>
      <c r="L33" s="37">
        <f t="shared" si="12"/>
        <v>-350089812.97002989</v>
      </c>
      <c r="M33" s="37">
        <f t="shared" si="13"/>
        <v>-363784429.28709286</v>
      </c>
      <c r="N33" s="41">
        <f>'jan-juli'!M33</f>
        <v>-349753231.12236112</v>
      </c>
      <c r="O33" s="41">
        <f t="shared" si="14"/>
        <v>-14031198.164731741</v>
      </c>
      <c r="Q33" s="63"/>
      <c r="R33" s="64"/>
      <c r="S33" s="64"/>
      <c r="T33" s="64"/>
    </row>
    <row r="34" spans="1:20" s="34" customFormat="1" x14ac:dyDescent="0.2">
      <c r="A34" s="33">
        <v>221</v>
      </c>
      <c r="B34" s="34" t="s">
        <v>110</v>
      </c>
      <c r="C34" s="36">
        <v>245002060</v>
      </c>
      <c r="D34" s="36">
        <v>16390</v>
      </c>
      <c r="E34" s="37">
        <f t="shared" si="8"/>
        <v>14948.264795607078</v>
      </c>
      <c r="F34" s="38">
        <f t="shared" si="1"/>
        <v>0.79429617077248582</v>
      </c>
      <c r="G34" s="39">
        <f t="shared" si="2"/>
        <v>2322.747173089911</v>
      </c>
      <c r="H34" s="39">
        <f t="shared" si="3"/>
        <v>696.252998025956</v>
      </c>
      <c r="I34" s="37">
        <f t="shared" si="9"/>
        <v>3019.000171115867</v>
      </c>
      <c r="J34" s="40">
        <f t="shared" si="10"/>
        <v>-224.77458420153886</v>
      </c>
      <c r="K34" s="37">
        <f t="shared" si="11"/>
        <v>2794.2255869143282</v>
      </c>
      <c r="L34" s="37">
        <f t="shared" si="12"/>
        <v>49481412.804589063</v>
      </c>
      <c r="M34" s="37">
        <f t="shared" si="13"/>
        <v>45797357.369525842</v>
      </c>
      <c r="N34" s="41">
        <f>'jan-juli'!M34</f>
        <v>45220024.316268578</v>
      </c>
      <c r="O34" s="41">
        <f t="shared" si="14"/>
        <v>577333.0532572642</v>
      </c>
      <c r="Q34" s="63"/>
      <c r="R34" s="64"/>
      <c r="S34" s="64"/>
      <c r="T34" s="64"/>
    </row>
    <row r="35" spans="1:20" s="34" customFormat="1" x14ac:dyDescent="0.2">
      <c r="A35" s="33">
        <v>226</v>
      </c>
      <c r="B35" s="34" t="s">
        <v>111</v>
      </c>
      <c r="C35" s="36">
        <v>336211717</v>
      </c>
      <c r="D35" s="36">
        <v>17980</v>
      </c>
      <c r="E35" s="37">
        <f t="shared" si="8"/>
        <v>18699.205617352614</v>
      </c>
      <c r="F35" s="38">
        <f t="shared" si="1"/>
        <v>0.99360746022611113</v>
      </c>
      <c r="G35" s="39">
        <f t="shared" si="2"/>
        <v>72.18268004258934</v>
      </c>
      <c r="H35" s="39">
        <f t="shared" si="3"/>
        <v>0</v>
      </c>
      <c r="I35" s="37">
        <f t="shared" si="9"/>
        <v>72.18268004258934</v>
      </c>
      <c r="J35" s="40">
        <f t="shared" si="10"/>
        <v>-224.77458420153886</v>
      </c>
      <c r="K35" s="37">
        <f t="shared" si="11"/>
        <v>-152.59190415894952</v>
      </c>
      <c r="L35" s="37">
        <f t="shared" si="12"/>
        <v>1297844.5871657564</v>
      </c>
      <c r="M35" s="37">
        <f t="shared" si="13"/>
        <v>-2743602.4367779125</v>
      </c>
      <c r="N35" s="41">
        <f>'jan-juli'!M35</f>
        <v>-3091668.3247423572</v>
      </c>
      <c r="O35" s="41">
        <f t="shared" si="14"/>
        <v>348065.8879644447</v>
      </c>
      <c r="Q35" s="63"/>
      <c r="R35" s="64"/>
      <c r="S35" s="64"/>
      <c r="T35" s="64"/>
    </row>
    <row r="36" spans="1:20" s="34" customFormat="1" x14ac:dyDescent="0.2">
      <c r="A36" s="33">
        <v>227</v>
      </c>
      <c r="B36" s="34" t="s">
        <v>112</v>
      </c>
      <c r="C36" s="36">
        <v>220436968</v>
      </c>
      <c r="D36" s="36">
        <v>11663</v>
      </c>
      <c r="E36" s="37">
        <f t="shared" si="8"/>
        <v>18900.537426048188</v>
      </c>
      <c r="F36" s="38">
        <f t="shared" si="1"/>
        <v>1.0043054968804115</v>
      </c>
      <c r="G36" s="39">
        <f t="shared" si="2"/>
        <v>-48.616405174754618</v>
      </c>
      <c r="H36" s="39">
        <f t="shared" si="3"/>
        <v>0</v>
      </c>
      <c r="I36" s="37">
        <f t="shared" si="9"/>
        <v>-48.616405174754618</v>
      </c>
      <c r="J36" s="40">
        <f t="shared" si="10"/>
        <v>-224.77458420153886</v>
      </c>
      <c r="K36" s="37">
        <f t="shared" si="11"/>
        <v>-273.39098937629348</v>
      </c>
      <c r="L36" s="37">
        <f t="shared" si="12"/>
        <v>-567013.13355316315</v>
      </c>
      <c r="M36" s="37">
        <f t="shared" si="13"/>
        <v>-3188559.1090957108</v>
      </c>
      <c r="N36" s="41">
        <f>'jan-juli'!M36</f>
        <v>-3176964.5653431718</v>
      </c>
      <c r="O36" s="41">
        <f t="shared" si="14"/>
        <v>-11594.543752538972</v>
      </c>
      <c r="Q36" s="63"/>
      <c r="R36" s="64"/>
      <c r="S36" s="64"/>
      <c r="T36" s="64"/>
    </row>
    <row r="37" spans="1:20" s="34" customFormat="1" x14ac:dyDescent="0.2">
      <c r="A37" s="33">
        <v>228</v>
      </c>
      <c r="B37" s="34" t="s">
        <v>113</v>
      </c>
      <c r="C37" s="36">
        <v>330938174</v>
      </c>
      <c r="D37" s="36">
        <v>17874</v>
      </c>
      <c r="E37" s="37">
        <f t="shared" si="8"/>
        <v>18515.059527805752</v>
      </c>
      <c r="F37" s="38">
        <f t="shared" si="1"/>
        <v>0.98382260989132286</v>
      </c>
      <c r="G37" s="39">
        <f t="shared" si="2"/>
        <v>182.67033377070692</v>
      </c>
      <c r="H37" s="39">
        <f t="shared" si="3"/>
        <v>0</v>
      </c>
      <c r="I37" s="37">
        <f t="shared" si="9"/>
        <v>182.67033377070692</v>
      </c>
      <c r="J37" s="40">
        <f t="shared" si="10"/>
        <v>-224.77458420153886</v>
      </c>
      <c r="K37" s="37">
        <f t="shared" si="11"/>
        <v>-42.104250430831939</v>
      </c>
      <c r="L37" s="37">
        <f t="shared" si="12"/>
        <v>3265049.5458176155</v>
      </c>
      <c r="M37" s="37">
        <f t="shared" si="13"/>
        <v>-752571.37220069009</v>
      </c>
      <c r="N37" s="41">
        <f>'jan-juli'!M37</f>
        <v>469543.77810651716</v>
      </c>
      <c r="O37" s="41">
        <f t="shared" si="14"/>
        <v>-1222115.1503072074</v>
      </c>
      <c r="Q37" s="63"/>
      <c r="R37" s="64"/>
      <c r="S37" s="64"/>
      <c r="T37" s="64"/>
    </row>
    <row r="38" spans="1:20" s="34" customFormat="1" x14ac:dyDescent="0.2">
      <c r="A38" s="33">
        <v>229</v>
      </c>
      <c r="B38" s="34" t="s">
        <v>114</v>
      </c>
      <c r="C38" s="36">
        <v>183626726</v>
      </c>
      <c r="D38" s="36">
        <v>10945</v>
      </c>
      <c r="E38" s="37">
        <f t="shared" si="8"/>
        <v>16777.22485153038</v>
      </c>
      <c r="F38" s="38">
        <f t="shared" si="1"/>
        <v>0.89148042518458537</v>
      </c>
      <c r="G38" s="39">
        <f t="shared" si="2"/>
        <v>1225.3711395359298</v>
      </c>
      <c r="H38" s="39">
        <f t="shared" si="3"/>
        <v>56.116978452800318</v>
      </c>
      <c r="I38" s="37">
        <f t="shared" si="9"/>
        <v>1281.4881179887302</v>
      </c>
      <c r="J38" s="40">
        <f t="shared" si="10"/>
        <v>-224.77458420153886</v>
      </c>
      <c r="K38" s="37">
        <f t="shared" si="11"/>
        <v>1056.7135337871914</v>
      </c>
      <c r="L38" s="37">
        <f t="shared" si="12"/>
        <v>14025887.451386653</v>
      </c>
      <c r="M38" s="37">
        <f t="shared" si="13"/>
        <v>11565729.62730081</v>
      </c>
      <c r="N38" s="41">
        <f>'jan-juli'!M38</f>
        <v>12095681.001132365</v>
      </c>
      <c r="O38" s="41">
        <f t="shared" si="14"/>
        <v>-529951.37383155525</v>
      </c>
      <c r="Q38" s="63"/>
      <c r="R38" s="64"/>
      <c r="S38" s="64"/>
      <c r="T38" s="64"/>
    </row>
    <row r="39" spans="1:20" s="34" customFormat="1" x14ac:dyDescent="0.2">
      <c r="A39" s="33">
        <v>230</v>
      </c>
      <c r="B39" s="34" t="s">
        <v>115</v>
      </c>
      <c r="C39" s="36">
        <v>765492532</v>
      </c>
      <c r="D39" s="36">
        <v>38670</v>
      </c>
      <c r="E39" s="37">
        <f t="shared" si="8"/>
        <v>19795.514145332298</v>
      </c>
      <c r="F39" s="38">
        <f t="shared" si="1"/>
        <v>1.0518612895277828</v>
      </c>
      <c r="G39" s="39">
        <f t="shared" si="2"/>
        <v>-585.60243674522064</v>
      </c>
      <c r="H39" s="39">
        <f t="shared" si="3"/>
        <v>0</v>
      </c>
      <c r="I39" s="37">
        <f t="shared" si="9"/>
        <v>-585.60243674522064</v>
      </c>
      <c r="J39" s="40">
        <f t="shared" si="10"/>
        <v>-224.77458420153886</v>
      </c>
      <c r="K39" s="37">
        <f t="shared" si="11"/>
        <v>-810.37702094675956</v>
      </c>
      <c r="L39" s="37">
        <f t="shared" si="12"/>
        <v>-22645246.228937682</v>
      </c>
      <c r="M39" s="37">
        <f t="shared" si="13"/>
        <v>-31337279.400011193</v>
      </c>
      <c r="N39" s="41">
        <f>'jan-juli'!M39</f>
        <v>-30423622.860054892</v>
      </c>
      <c r="O39" s="41">
        <f t="shared" si="14"/>
        <v>-913656.53995630145</v>
      </c>
      <c r="Q39" s="63"/>
      <c r="R39" s="64"/>
      <c r="S39" s="64"/>
      <c r="T39" s="64"/>
    </row>
    <row r="40" spans="1:20" s="34" customFormat="1" x14ac:dyDescent="0.2">
      <c r="A40" s="33">
        <v>231</v>
      </c>
      <c r="B40" s="34" t="s">
        <v>116</v>
      </c>
      <c r="C40" s="36">
        <v>1051031751</v>
      </c>
      <c r="D40" s="36">
        <v>54178</v>
      </c>
      <c r="E40" s="37">
        <f t="shared" si="8"/>
        <v>19399.604101295728</v>
      </c>
      <c r="F40" s="38">
        <f t="shared" si="1"/>
        <v>1.0308240764299104</v>
      </c>
      <c r="G40" s="39">
        <f t="shared" si="2"/>
        <v>-348.05641032327912</v>
      </c>
      <c r="H40" s="39">
        <f t="shared" si="3"/>
        <v>0</v>
      </c>
      <c r="I40" s="37">
        <f t="shared" si="9"/>
        <v>-348.05641032327912</v>
      </c>
      <c r="J40" s="40">
        <f t="shared" si="10"/>
        <v>-224.77458420153886</v>
      </c>
      <c r="K40" s="37">
        <f t="shared" si="11"/>
        <v>-572.83099452481792</v>
      </c>
      <c r="L40" s="37">
        <f t="shared" si="12"/>
        <v>-18857000.198494617</v>
      </c>
      <c r="M40" s="37">
        <f t="shared" si="13"/>
        <v>-31034837.621365584</v>
      </c>
      <c r="N40" s="41">
        <f>'jan-juli'!M40</f>
        <v>-28500826.56364245</v>
      </c>
      <c r="O40" s="41">
        <f t="shared" si="14"/>
        <v>-2534011.0577231348</v>
      </c>
      <c r="Q40" s="63"/>
      <c r="R40" s="64"/>
      <c r="S40" s="64"/>
      <c r="T40" s="64"/>
    </row>
    <row r="41" spans="1:20" s="34" customFormat="1" x14ac:dyDescent="0.2">
      <c r="A41" s="33">
        <v>233</v>
      </c>
      <c r="B41" s="34" t="s">
        <v>117</v>
      </c>
      <c r="C41" s="36">
        <v>473247746</v>
      </c>
      <c r="D41" s="36">
        <v>23545</v>
      </c>
      <c r="E41" s="37">
        <f t="shared" si="8"/>
        <v>20099.713145041409</v>
      </c>
      <c r="F41" s="38">
        <f t="shared" si="1"/>
        <v>1.0680253128392228</v>
      </c>
      <c r="G41" s="39">
        <f t="shared" si="2"/>
        <v>-768.12183657068738</v>
      </c>
      <c r="H41" s="39">
        <f t="shared" si="3"/>
        <v>0</v>
      </c>
      <c r="I41" s="37">
        <f t="shared" si="9"/>
        <v>-768.12183657068738</v>
      </c>
      <c r="J41" s="40">
        <f t="shared" si="10"/>
        <v>-224.77458420153886</v>
      </c>
      <c r="K41" s="37">
        <f t="shared" si="11"/>
        <v>-992.89642077222629</v>
      </c>
      <c r="L41" s="37">
        <f t="shared" si="12"/>
        <v>-18085428.642056834</v>
      </c>
      <c r="M41" s="37">
        <f t="shared" si="13"/>
        <v>-23377746.227082066</v>
      </c>
      <c r="N41" s="41">
        <f>'jan-juli'!M41</f>
        <v>-22155432.924308088</v>
      </c>
      <c r="O41" s="41">
        <f t="shared" si="14"/>
        <v>-1222313.3027739786</v>
      </c>
      <c r="Q41" s="63"/>
      <c r="R41" s="64"/>
      <c r="S41" s="64"/>
      <c r="T41" s="64"/>
    </row>
    <row r="42" spans="1:20" s="34" customFormat="1" x14ac:dyDescent="0.2">
      <c r="A42" s="33">
        <v>234</v>
      </c>
      <c r="B42" s="34" t="s">
        <v>118</v>
      </c>
      <c r="C42" s="36">
        <v>139759854</v>
      </c>
      <c r="D42" s="36">
        <v>6704</v>
      </c>
      <c r="E42" s="37">
        <f t="shared" si="8"/>
        <v>20847.233591885441</v>
      </c>
      <c r="F42" s="38">
        <f t="shared" si="1"/>
        <v>1.1077458179694797</v>
      </c>
      <c r="G42" s="39">
        <f t="shared" si="2"/>
        <v>-1216.6341046771063</v>
      </c>
      <c r="H42" s="39">
        <f t="shared" si="3"/>
        <v>0</v>
      </c>
      <c r="I42" s="37">
        <f t="shared" si="9"/>
        <v>-1216.6341046771063</v>
      </c>
      <c r="J42" s="40">
        <f t="shared" si="10"/>
        <v>-224.77458420153886</v>
      </c>
      <c r="K42" s="37">
        <f t="shared" si="11"/>
        <v>-1441.4086888786451</v>
      </c>
      <c r="L42" s="37">
        <f t="shared" si="12"/>
        <v>-8156315.0377553208</v>
      </c>
      <c r="M42" s="37">
        <f t="shared" si="13"/>
        <v>-9663203.8502424359</v>
      </c>
      <c r="N42" s="41">
        <f>'jan-juli'!M42</f>
        <v>-9664583.8631964829</v>
      </c>
      <c r="O42" s="41">
        <f t="shared" si="14"/>
        <v>1380.0129540469497</v>
      </c>
      <c r="Q42" s="63"/>
      <c r="R42" s="64"/>
      <c r="S42" s="64"/>
      <c r="T42" s="64"/>
    </row>
    <row r="43" spans="1:20" s="34" customFormat="1" x14ac:dyDescent="0.2">
      <c r="A43" s="33">
        <v>235</v>
      </c>
      <c r="B43" s="34" t="s">
        <v>119</v>
      </c>
      <c r="C43" s="36">
        <v>653165805</v>
      </c>
      <c r="D43" s="36">
        <v>36576</v>
      </c>
      <c r="E43" s="37">
        <f t="shared" si="8"/>
        <v>17857.770259186353</v>
      </c>
      <c r="F43" s="38">
        <f t="shared" si="1"/>
        <v>0.94889665987017635</v>
      </c>
      <c r="G43" s="39">
        <f t="shared" si="2"/>
        <v>577.04389494234636</v>
      </c>
      <c r="H43" s="39">
        <f t="shared" si="3"/>
        <v>0</v>
      </c>
      <c r="I43" s="37">
        <f t="shared" si="9"/>
        <v>577.04389494234636</v>
      </c>
      <c r="J43" s="40">
        <f t="shared" si="10"/>
        <v>-224.77458420153886</v>
      </c>
      <c r="K43" s="37">
        <f t="shared" si="11"/>
        <v>352.2693107408075</v>
      </c>
      <c r="L43" s="37">
        <f t="shared" si="12"/>
        <v>21105957.501411259</v>
      </c>
      <c r="M43" s="37">
        <f t="shared" si="13"/>
        <v>12884602.309655774</v>
      </c>
      <c r="N43" s="41">
        <f>'jan-juli'!M43</f>
        <v>13264582.813204853</v>
      </c>
      <c r="O43" s="41">
        <f t="shared" si="14"/>
        <v>-379980.50354907848</v>
      </c>
      <c r="Q43" s="63"/>
      <c r="R43" s="64"/>
      <c r="S43" s="64"/>
      <c r="T43" s="64"/>
    </row>
    <row r="44" spans="1:20" s="34" customFormat="1" x14ac:dyDescent="0.2">
      <c r="A44" s="33">
        <v>236</v>
      </c>
      <c r="B44" s="34" t="s">
        <v>120</v>
      </c>
      <c r="C44" s="36">
        <v>337291039</v>
      </c>
      <c r="D44" s="36">
        <v>21681</v>
      </c>
      <c r="E44" s="37">
        <f t="shared" si="8"/>
        <v>15556.987177713205</v>
      </c>
      <c r="F44" s="38">
        <f t="shared" si="1"/>
        <v>0.82664145390611699</v>
      </c>
      <c r="G44" s="39">
        <f t="shared" si="2"/>
        <v>1957.513743826235</v>
      </c>
      <c r="H44" s="39">
        <f t="shared" si="3"/>
        <v>483.20016428881161</v>
      </c>
      <c r="I44" s="37">
        <f t="shared" si="9"/>
        <v>2440.7139081150467</v>
      </c>
      <c r="J44" s="40">
        <f t="shared" si="10"/>
        <v>-224.77458420153886</v>
      </c>
      <c r="K44" s="37">
        <f t="shared" si="11"/>
        <v>2215.9393239135079</v>
      </c>
      <c r="L44" s="37">
        <f t="shared" si="12"/>
        <v>52917118.24184233</v>
      </c>
      <c r="M44" s="37">
        <f t="shared" si="13"/>
        <v>48043780.481768765</v>
      </c>
      <c r="N44" s="41">
        <f>'jan-juli'!M44</f>
        <v>46420171.952996887</v>
      </c>
      <c r="O44" s="41">
        <f t="shared" si="14"/>
        <v>1623608.5287718773</v>
      </c>
      <c r="Q44" s="63"/>
      <c r="R44" s="64"/>
      <c r="S44" s="64"/>
      <c r="T44" s="64"/>
    </row>
    <row r="45" spans="1:20" s="34" customFormat="1" x14ac:dyDescent="0.2">
      <c r="A45" s="33">
        <v>237</v>
      </c>
      <c r="B45" s="34" t="s">
        <v>121</v>
      </c>
      <c r="C45" s="36">
        <v>376688035</v>
      </c>
      <c r="D45" s="36">
        <v>24647</v>
      </c>
      <c r="E45" s="37">
        <f t="shared" si="8"/>
        <v>15283.321905302877</v>
      </c>
      <c r="F45" s="38">
        <f t="shared" si="1"/>
        <v>0.81209988129410304</v>
      </c>
      <c r="G45" s="39">
        <f t="shared" si="2"/>
        <v>2121.7129072724315</v>
      </c>
      <c r="H45" s="39">
        <f t="shared" si="3"/>
        <v>578.98300963242627</v>
      </c>
      <c r="I45" s="37">
        <f t="shared" si="9"/>
        <v>2700.6959169048578</v>
      </c>
      <c r="J45" s="40">
        <f t="shared" si="10"/>
        <v>-224.77458420153886</v>
      </c>
      <c r="K45" s="37">
        <f t="shared" si="11"/>
        <v>2475.921332703319</v>
      </c>
      <c r="L45" s="37">
        <f t="shared" si="12"/>
        <v>66564052.263954028</v>
      </c>
      <c r="M45" s="37">
        <f t="shared" si="13"/>
        <v>61024033.087138705</v>
      </c>
      <c r="N45" s="41">
        <f>'jan-juli'!M45</f>
        <v>59498955.098826818</v>
      </c>
      <c r="O45" s="41">
        <f t="shared" si="14"/>
        <v>1525077.9883118868</v>
      </c>
      <c r="Q45" s="63"/>
      <c r="R45" s="64"/>
      <c r="S45" s="64"/>
      <c r="T45" s="64"/>
    </row>
    <row r="46" spans="1:20" s="34" customFormat="1" x14ac:dyDescent="0.2">
      <c r="A46" s="33">
        <v>238</v>
      </c>
      <c r="B46" s="34" t="s">
        <v>122</v>
      </c>
      <c r="C46" s="36">
        <v>212110164</v>
      </c>
      <c r="D46" s="36">
        <v>13240</v>
      </c>
      <c r="E46" s="37">
        <f t="shared" si="8"/>
        <v>16020.405135951662</v>
      </c>
      <c r="F46" s="38">
        <f t="shared" si="1"/>
        <v>0.85126579089298804</v>
      </c>
      <c r="G46" s="39">
        <f t="shared" si="2"/>
        <v>1679.462968883161</v>
      </c>
      <c r="H46" s="39">
        <f t="shared" si="3"/>
        <v>321.00387890535171</v>
      </c>
      <c r="I46" s="37">
        <f t="shared" si="9"/>
        <v>2000.4668477885127</v>
      </c>
      <c r="J46" s="40">
        <f t="shared" si="10"/>
        <v>-224.77458420153886</v>
      </c>
      <c r="K46" s="37">
        <f t="shared" si="11"/>
        <v>1775.6922635869739</v>
      </c>
      <c r="L46" s="37">
        <f t="shared" si="12"/>
        <v>26486181.064719908</v>
      </c>
      <c r="M46" s="37">
        <f t="shared" si="13"/>
        <v>23510165.569891535</v>
      </c>
      <c r="N46" s="41">
        <f>'jan-juli'!M46</f>
        <v>23120755.862470757</v>
      </c>
      <c r="O46" s="41">
        <f t="shared" si="14"/>
        <v>389409.70742077753</v>
      </c>
      <c r="Q46" s="63"/>
      <c r="R46" s="64"/>
      <c r="S46" s="64"/>
      <c r="T46" s="64"/>
    </row>
    <row r="47" spans="1:20" s="34" customFormat="1" x14ac:dyDescent="0.2">
      <c r="A47" s="33">
        <v>239</v>
      </c>
      <c r="B47" s="34" t="s">
        <v>123</v>
      </c>
      <c r="C47" s="36">
        <v>40345499</v>
      </c>
      <c r="D47" s="36">
        <v>2903</v>
      </c>
      <c r="E47" s="37">
        <f t="shared" si="8"/>
        <v>13897.863933861523</v>
      </c>
      <c r="F47" s="38">
        <f t="shared" si="1"/>
        <v>0.73848170710939876</v>
      </c>
      <c r="G47" s="39">
        <f t="shared" si="2"/>
        <v>2952.987690137244</v>
      </c>
      <c r="H47" s="39">
        <f t="shared" si="3"/>
        <v>1063.8932996369001</v>
      </c>
      <c r="I47" s="37">
        <f t="shared" si="9"/>
        <v>4016.8809897741439</v>
      </c>
      <c r="J47" s="40">
        <f t="shared" si="10"/>
        <v>-224.77458420153886</v>
      </c>
      <c r="K47" s="37">
        <f t="shared" si="11"/>
        <v>3792.1064055726051</v>
      </c>
      <c r="L47" s="37">
        <f t="shared" si="12"/>
        <v>11661005.51331434</v>
      </c>
      <c r="M47" s="37">
        <f t="shared" si="13"/>
        <v>11008484.895377273</v>
      </c>
      <c r="N47" s="41">
        <f>'jan-juli'!M47</f>
        <v>11031042.663753979</v>
      </c>
      <c r="O47" s="41">
        <f t="shared" si="14"/>
        <v>-22557.768376706168</v>
      </c>
      <c r="Q47" s="63"/>
      <c r="R47" s="64"/>
      <c r="S47" s="64"/>
      <c r="T47" s="64"/>
    </row>
    <row r="48" spans="1:20" s="34" customFormat="1" x14ac:dyDescent="0.2">
      <c r="A48" s="33">
        <v>301</v>
      </c>
      <c r="B48" s="34" t="s">
        <v>124</v>
      </c>
      <c r="C48" s="36">
        <v>17076584769</v>
      </c>
      <c r="D48" s="36">
        <v>673469</v>
      </c>
      <c r="E48" s="37">
        <f t="shared" si="8"/>
        <v>25356.155619635054</v>
      </c>
      <c r="F48" s="38">
        <f t="shared" si="1"/>
        <v>1.3473334590718584</v>
      </c>
      <c r="G48" s="39">
        <f t="shared" si="2"/>
        <v>-3921.9873213268743</v>
      </c>
      <c r="H48" s="39">
        <f t="shared" si="3"/>
        <v>0</v>
      </c>
      <c r="I48" s="37">
        <f t="shared" si="9"/>
        <v>-3921.9873213268743</v>
      </c>
      <c r="J48" s="40">
        <f t="shared" si="10"/>
        <v>-224.77458420153886</v>
      </c>
      <c r="K48" s="37">
        <f t="shared" si="11"/>
        <v>-4146.7619055284131</v>
      </c>
      <c r="L48" s="37">
        <f t="shared" si="12"/>
        <v>-2641336879.3066888</v>
      </c>
      <c r="M48" s="37">
        <f t="shared" si="13"/>
        <v>-2792715593.7543149</v>
      </c>
      <c r="N48" s="41">
        <f>'jan-juli'!M48</f>
        <v>-2661423428.8823209</v>
      </c>
      <c r="O48" s="41">
        <f t="shared" si="14"/>
        <v>-131292164.87199402</v>
      </c>
      <c r="Q48" s="63"/>
      <c r="R48" s="64"/>
      <c r="S48" s="64"/>
      <c r="T48" s="64"/>
    </row>
    <row r="49" spans="1:20" s="34" customFormat="1" x14ac:dyDescent="0.2">
      <c r="A49" s="33">
        <v>402</v>
      </c>
      <c r="B49" s="34" t="s">
        <v>125</v>
      </c>
      <c r="C49" s="36">
        <v>278371485</v>
      </c>
      <c r="D49" s="36">
        <v>17934</v>
      </c>
      <c r="E49" s="37">
        <f t="shared" si="8"/>
        <v>15521.996487119439</v>
      </c>
      <c r="F49" s="38">
        <f t="shared" si="1"/>
        <v>0.8247821764627925</v>
      </c>
      <c r="G49" s="39">
        <f t="shared" si="2"/>
        <v>1978.5081581824945</v>
      </c>
      <c r="H49" s="39">
        <f t="shared" si="3"/>
        <v>495.44690599662971</v>
      </c>
      <c r="I49" s="37">
        <f t="shared" si="9"/>
        <v>2473.9550641791243</v>
      </c>
      <c r="J49" s="40">
        <f t="shared" si="10"/>
        <v>-224.77458420153886</v>
      </c>
      <c r="K49" s="37">
        <f t="shared" si="11"/>
        <v>2249.1804799775855</v>
      </c>
      <c r="L49" s="37">
        <f t="shared" si="12"/>
        <v>44367910.120988414</v>
      </c>
      <c r="M49" s="37">
        <f t="shared" si="13"/>
        <v>40336802.727918021</v>
      </c>
      <c r="N49" s="41">
        <f>'jan-juli'!M49</f>
        <v>37890628.58095549</v>
      </c>
      <c r="O49" s="41">
        <f t="shared" si="14"/>
        <v>2446174.1469625309</v>
      </c>
      <c r="Q49" s="63"/>
      <c r="R49" s="64"/>
      <c r="S49" s="64"/>
      <c r="T49" s="64"/>
    </row>
    <row r="50" spans="1:20" s="34" customFormat="1" x14ac:dyDescent="0.2">
      <c r="A50" s="33">
        <v>403</v>
      </c>
      <c r="B50" s="34" t="s">
        <v>126</v>
      </c>
      <c r="C50" s="36">
        <v>535217089</v>
      </c>
      <c r="D50" s="36">
        <v>30930</v>
      </c>
      <c r="E50" s="37">
        <f t="shared" si="8"/>
        <v>17304.141254445523</v>
      </c>
      <c r="F50" s="38">
        <f t="shared" si="1"/>
        <v>0.91947883750035497</v>
      </c>
      <c r="G50" s="39">
        <f t="shared" si="2"/>
        <v>909.22129778684393</v>
      </c>
      <c r="H50" s="39">
        <f t="shared" si="3"/>
        <v>0</v>
      </c>
      <c r="I50" s="37">
        <f t="shared" si="9"/>
        <v>909.22129778684393</v>
      </c>
      <c r="J50" s="40">
        <f t="shared" si="10"/>
        <v>-224.77458420153886</v>
      </c>
      <c r="K50" s="37">
        <f t="shared" si="11"/>
        <v>684.44671358530513</v>
      </c>
      <c r="L50" s="37">
        <f t="shared" si="12"/>
        <v>28122214.740547083</v>
      </c>
      <c r="M50" s="37">
        <f t="shared" si="13"/>
        <v>21169936.851193488</v>
      </c>
      <c r="N50" s="41">
        <f>'jan-juli'!M50</f>
        <v>20008488.815890923</v>
      </c>
      <c r="O50" s="41">
        <f t="shared" si="14"/>
        <v>1161448.0353025645</v>
      </c>
      <c r="Q50" s="63"/>
      <c r="R50" s="64"/>
      <c r="S50" s="64"/>
      <c r="T50" s="64"/>
    </row>
    <row r="51" spans="1:20" s="34" customFormat="1" x14ac:dyDescent="0.2">
      <c r="A51" s="33">
        <v>412</v>
      </c>
      <c r="B51" s="34" t="s">
        <v>127</v>
      </c>
      <c r="C51" s="36">
        <v>500447643</v>
      </c>
      <c r="D51" s="36">
        <v>34151</v>
      </c>
      <c r="E51" s="37">
        <f t="shared" si="8"/>
        <v>14653.967468009721</v>
      </c>
      <c r="F51" s="38">
        <f t="shared" si="1"/>
        <v>0.77865828613668164</v>
      </c>
      <c r="G51" s="39">
        <f t="shared" si="2"/>
        <v>2499.3255696483252</v>
      </c>
      <c r="H51" s="39">
        <f t="shared" si="3"/>
        <v>799.25706268503075</v>
      </c>
      <c r="I51" s="37">
        <f t="shared" si="9"/>
        <v>3298.5826323333558</v>
      </c>
      <c r="J51" s="40">
        <f t="shared" si="10"/>
        <v>-224.77458420153886</v>
      </c>
      <c r="K51" s="37">
        <f t="shared" si="11"/>
        <v>3073.808048131817</v>
      </c>
      <c r="L51" s="37">
        <f t="shared" si="12"/>
        <v>112649895.47681643</v>
      </c>
      <c r="M51" s="37">
        <f t="shared" si="13"/>
        <v>104973618.65174969</v>
      </c>
      <c r="N51" s="41">
        <f>'jan-juli'!M51</f>
        <v>101144036.77342817</v>
      </c>
      <c r="O51" s="41">
        <f t="shared" si="14"/>
        <v>3829581.8783215135</v>
      </c>
      <c r="Q51" s="63"/>
      <c r="R51" s="64"/>
      <c r="S51" s="64"/>
      <c r="T51" s="64"/>
    </row>
    <row r="52" spans="1:20" s="34" customFormat="1" x14ac:dyDescent="0.2">
      <c r="A52" s="33">
        <v>415</v>
      </c>
      <c r="B52" s="34" t="s">
        <v>128</v>
      </c>
      <c r="C52" s="36">
        <v>101765411</v>
      </c>
      <c r="D52" s="36">
        <v>7615</v>
      </c>
      <c r="E52" s="37">
        <f t="shared" si="8"/>
        <v>13363.809717662509</v>
      </c>
      <c r="F52" s="38">
        <f t="shared" si="1"/>
        <v>0.71010401747705842</v>
      </c>
      <c r="G52" s="39">
        <f t="shared" si="2"/>
        <v>3273.4202198566527</v>
      </c>
      <c r="H52" s="39">
        <f t="shared" si="3"/>
        <v>1250.8122753065552</v>
      </c>
      <c r="I52" s="37">
        <f t="shared" si="9"/>
        <v>4524.2324951632081</v>
      </c>
      <c r="J52" s="40">
        <f t="shared" si="10"/>
        <v>-224.77458420153886</v>
      </c>
      <c r="K52" s="37">
        <f t="shared" si="11"/>
        <v>4299.4579109616689</v>
      </c>
      <c r="L52" s="37">
        <f t="shared" si="12"/>
        <v>34452030.450667828</v>
      </c>
      <c r="M52" s="37">
        <f t="shared" si="13"/>
        <v>32740371.99197311</v>
      </c>
      <c r="N52" s="41">
        <f>'jan-juli'!M52</f>
        <v>31852452.919974688</v>
      </c>
      <c r="O52" s="41">
        <f t="shared" si="14"/>
        <v>887919.0719984211</v>
      </c>
      <c r="Q52" s="63"/>
      <c r="R52" s="64"/>
      <c r="S52" s="64"/>
      <c r="T52" s="64"/>
    </row>
    <row r="53" spans="1:20" s="34" customFormat="1" x14ac:dyDescent="0.2">
      <c r="A53" s="33">
        <v>417</v>
      </c>
      <c r="B53" s="34" t="s">
        <v>129</v>
      </c>
      <c r="C53" s="36">
        <v>303567783</v>
      </c>
      <c r="D53" s="36">
        <v>20646</v>
      </c>
      <c r="E53" s="37">
        <f t="shared" si="8"/>
        <v>14703.467160709097</v>
      </c>
      <c r="F53" s="38">
        <f t="shared" si="1"/>
        <v>0.78128851893648343</v>
      </c>
      <c r="G53" s="39">
        <f t="shared" si="2"/>
        <v>2469.6257540286997</v>
      </c>
      <c r="H53" s="39">
        <f t="shared" si="3"/>
        <v>781.93217024024943</v>
      </c>
      <c r="I53" s="37">
        <f t="shared" si="9"/>
        <v>3251.5579242689491</v>
      </c>
      <c r="J53" s="40">
        <f t="shared" si="10"/>
        <v>-224.77458420153886</v>
      </c>
      <c r="K53" s="37">
        <f t="shared" si="11"/>
        <v>3026.7833400674103</v>
      </c>
      <c r="L53" s="37">
        <f t="shared" si="12"/>
        <v>67131664.90445672</v>
      </c>
      <c r="M53" s="37">
        <f t="shared" si="13"/>
        <v>62490968.839031756</v>
      </c>
      <c r="N53" s="41">
        <f>'jan-juli'!M53</f>
        <v>59585507.533177614</v>
      </c>
      <c r="O53" s="41">
        <f t="shared" si="14"/>
        <v>2905461.3058541417</v>
      </c>
      <c r="Q53" s="63"/>
      <c r="R53" s="64"/>
      <c r="S53" s="64"/>
      <c r="T53" s="64"/>
    </row>
    <row r="54" spans="1:20" s="34" customFormat="1" x14ac:dyDescent="0.2">
      <c r="A54" s="33">
        <v>418</v>
      </c>
      <c r="B54" s="34" t="s">
        <v>130</v>
      </c>
      <c r="C54" s="36">
        <v>65543774</v>
      </c>
      <c r="D54" s="36">
        <v>5097</v>
      </c>
      <c r="E54" s="37">
        <f t="shared" si="8"/>
        <v>12859.284677261134</v>
      </c>
      <c r="F54" s="38">
        <f t="shared" si="1"/>
        <v>0.68329540034797098</v>
      </c>
      <c r="G54" s="39">
        <f t="shared" si="2"/>
        <v>3576.1352440974774</v>
      </c>
      <c r="H54" s="39">
        <f t="shared" si="3"/>
        <v>1427.3960394470364</v>
      </c>
      <c r="I54" s="37">
        <f t="shared" si="9"/>
        <v>5003.5312835445138</v>
      </c>
      <c r="J54" s="40">
        <f t="shared" si="10"/>
        <v>-224.77458420153886</v>
      </c>
      <c r="K54" s="37">
        <f t="shared" si="11"/>
        <v>4778.7566993429746</v>
      </c>
      <c r="L54" s="37">
        <f t="shared" si="12"/>
        <v>25502998.952226385</v>
      </c>
      <c r="M54" s="37">
        <f t="shared" si="13"/>
        <v>24357322.89655114</v>
      </c>
      <c r="N54" s="41">
        <f>'jan-juli'!M54</f>
        <v>23118702.402240448</v>
      </c>
      <c r="O54" s="41">
        <f t="shared" si="14"/>
        <v>1238620.494310692</v>
      </c>
      <c r="Q54" s="63"/>
      <c r="R54" s="64"/>
      <c r="S54" s="64"/>
      <c r="T54" s="64"/>
    </row>
    <row r="55" spans="1:20" s="34" customFormat="1" x14ac:dyDescent="0.2">
      <c r="A55" s="33">
        <v>419</v>
      </c>
      <c r="B55" s="34" t="s">
        <v>131</v>
      </c>
      <c r="C55" s="36">
        <v>118863387</v>
      </c>
      <c r="D55" s="36">
        <v>7884</v>
      </c>
      <c r="E55" s="37">
        <f t="shared" si="8"/>
        <v>15076.533105022831</v>
      </c>
      <c r="F55" s="38">
        <f t="shared" si="1"/>
        <v>0.80111188004667078</v>
      </c>
      <c r="G55" s="39">
        <f t="shared" si="2"/>
        <v>2245.7861874404593</v>
      </c>
      <c r="H55" s="39">
        <f t="shared" si="3"/>
        <v>651.35908973044252</v>
      </c>
      <c r="I55" s="37">
        <f t="shared" si="9"/>
        <v>2897.1452771709019</v>
      </c>
      <c r="J55" s="40">
        <f t="shared" si="10"/>
        <v>-224.77458420153886</v>
      </c>
      <c r="K55" s="37">
        <f t="shared" si="11"/>
        <v>2672.3706929693631</v>
      </c>
      <c r="L55" s="37">
        <f t="shared" si="12"/>
        <v>22841093.365215391</v>
      </c>
      <c r="M55" s="37">
        <f t="shared" si="13"/>
        <v>21068970.543370459</v>
      </c>
      <c r="N55" s="41">
        <f>'jan-juli'!M55</f>
        <v>19820784.678362504</v>
      </c>
      <c r="O55" s="41">
        <f t="shared" si="14"/>
        <v>1248185.8650079556</v>
      </c>
      <c r="Q55" s="63"/>
      <c r="R55" s="64"/>
      <c r="S55" s="64"/>
      <c r="T55" s="64"/>
    </row>
    <row r="56" spans="1:20" s="34" customFormat="1" x14ac:dyDescent="0.2">
      <c r="A56" s="33">
        <v>420</v>
      </c>
      <c r="B56" s="34" t="s">
        <v>132</v>
      </c>
      <c r="C56" s="36">
        <v>78595709</v>
      </c>
      <c r="D56" s="36">
        <v>6142</v>
      </c>
      <c r="E56" s="37">
        <f t="shared" si="8"/>
        <v>12796.435851514165</v>
      </c>
      <c r="F56" s="38">
        <f t="shared" si="1"/>
        <v>0.67995584339531157</v>
      </c>
      <c r="G56" s="39">
        <f t="shared" si="2"/>
        <v>3613.8445395456588</v>
      </c>
      <c r="H56" s="39">
        <f t="shared" si="3"/>
        <v>1449.3931284584755</v>
      </c>
      <c r="I56" s="37">
        <f t="shared" si="9"/>
        <v>5063.2376680041343</v>
      </c>
      <c r="J56" s="40">
        <f t="shared" si="10"/>
        <v>-224.77458420153886</v>
      </c>
      <c r="K56" s="37">
        <f t="shared" si="11"/>
        <v>4838.4630838025951</v>
      </c>
      <c r="L56" s="37">
        <f t="shared" si="12"/>
        <v>31098405.756881393</v>
      </c>
      <c r="M56" s="37">
        <f t="shared" si="13"/>
        <v>29717840.26071554</v>
      </c>
      <c r="N56" s="41">
        <f>'jan-juli'!M56</f>
        <v>28725467.898579717</v>
      </c>
      <c r="O56" s="41">
        <f t="shared" si="14"/>
        <v>992372.36213582382</v>
      </c>
      <c r="Q56" s="63"/>
      <c r="R56" s="64"/>
      <c r="S56" s="64"/>
      <c r="T56" s="64"/>
    </row>
    <row r="57" spans="1:20" s="34" customFormat="1" x14ac:dyDescent="0.2">
      <c r="A57" s="33">
        <v>423</v>
      </c>
      <c r="B57" s="34" t="s">
        <v>133</v>
      </c>
      <c r="C57" s="36">
        <v>65601212</v>
      </c>
      <c r="D57" s="36">
        <v>4740</v>
      </c>
      <c r="E57" s="37">
        <f t="shared" si="8"/>
        <v>13839.918143459916</v>
      </c>
      <c r="F57" s="38">
        <f t="shared" si="1"/>
        <v>0.73540267953946259</v>
      </c>
      <c r="G57" s="39">
        <f t="shared" si="2"/>
        <v>2987.7551643782085</v>
      </c>
      <c r="H57" s="39">
        <f t="shared" si="3"/>
        <v>1084.1743262774626</v>
      </c>
      <c r="I57" s="37">
        <f t="shared" si="9"/>
        <v>4071.9294906556711</v>
      </c>
      <c r="J57" s="40">
        <f t="shared" si="10"/>
        <v>-224.77458420153886</v>
      </c>
      <c r="K57" s="37">
        <f t="shared" si="11"/>
        <v>3847.1549064541323</v>
      </c>
      <c r="L57" s="37">
        <f t="shared" si="12"/>
        <v>19300945.78570788</v>
      </c>
      <c r="M57" s="37">
        <f t="shared" si="13"/>
        <v>18235514.256592587</v>
      </c>
      <c r="N57" s="41">
        <f>'jan-juli'!M57</f>
        <v>17767627.570476692</v>
      </c>
      <c r="O57" s="41">
        <f t="shared" si="14"/>
        <v>467886.68611589447</v>
      </c>
      <c r="Q57" s="63"/>
      <c r="R57" s="64"/>
      <c r="S57" s="64"/>
      <c r="T57" s="64"/>
    </row>
    <row r="58" spans="1:20" s="34" customFormat="1" x14ac:dyDescent="0.2">
      <c r="A58" s="33">
        <v>425</v>
      </c>
      <c r="B58" s="34" t="s">
        <v>134</v>
      </c>
      <c r="C58" s="36">
        <v>96885218</v>
      </c>
      <c r="D58" s="36">
        <v>7279</v>
      </c>
      <c r="E58" s="37">
        <f t="shared" si="8"/>
        <v>13310.2373952466</v>
      </c>
      <c r="F58" s="38">
        <f t="shared" si="1"/>
        <v>0.70725738001537453</v>
      </c>
      <c r="G58" s="39">
        <f t="shared" si="2"/>
        <v>3305.5636133061976</v>
      </c>
      <c r="H58" s="39">
        <f t="shared" si="3"/>
        <v>1269.562588152123</v>
      </c>
      <c r="I58" s="37">
        <f t="shared" si="9"/>
        <v>4575.1262014583208</v>
      </c>
      <c r="J58" s="40">
        <f t="shared" si="10"/>
        <v>-224.77458420153886</v>
      </c>
      <c r="K58" s="37">
        <f t="shared" si="11"/>
        <v>4350.3516172567815</v>
      </c>
      <c r="L58" s="37">
        <f t="shared" si="12"/>
        <v>33302343.620415118</v>
      </c>
      <c r="M58" s="37">
        <f t="shared" si="13"/>
        <v>31666209.422012113</v>
      </c>
      <c r="N58" s="41">
        <f>'jan-juli'!M58</f>
        <v>30771432.798902933</v>
      </c>
      <c r="O58" s="41">
        <f t="shared" si="14"/>
        <v>894776.62310918048</v>
      </c>
      <c r="Q58" s="63"/>
      <c r="R58" s="64"/>
      <c r="S58" s="64"/>
      <c r="T58" s="64"/>
    </row>
    <row r="59" spans="1:20" s="34" customFormat="1" x14ac:dyDescent="0.2">
      <c r="A59" s="33">
        <v>426</v>
      </c>
      <c r="B59" s="34" t="s">
        <v>100</v>
      </c>
      <c r="C59" s="36">
        <v>50038935</v>
      </c>
      <c r="D59" s="36">
        <v>3680</v>
      </c>
      <c r="E59" s="37">
        <f t="shared" si="8"/>
        <v>13597.536684782608</v>
      </c>
      <c r="F59" s="38">
        <f t="shared" si="1"/>
        <v>0.72252341447919866</v>
      </c>
      <c r="G59" s="39">
        <f t="shared" si="2"/>
        <v>3133.1840395845929</v>
      </c>
      <c r="H59" s="39">
        <f t="shared" si="3"/>
        <v>1169.0078368145205</v>
      </c>
      <c r="I59" s="37">
        <f t="shared" si="9"/>
        <v>4302.1918763991134</v>
      </c>
      <c r="J59" s="40">
        <f t="shared" si="10"/>
        <v>-224.77458420153886</v>
      </c>
      <c r="K59" s="37">
        <f t="shared" si="11"/>
        <v>4077.4172921975746</v>
      </c>
      <c r="L59" s="37">
        <f t="shared" si="12"/>
        <v>15832066.105148738</v>
      </c>
      <c r="M59" s="37">
        <f t="shared" si="13"/>
        <v>15004895.635287074</v>
      </c>
      <c r="N59" s="41">
        <f>'jan-juli'!M59</f>
        <v>14478830.159357434</v>
      </c>
      <c r="O59" s="41">
        <f t="shared" si="14"/>
        <v>526065.47592964023</v>
      </c>
      <c r="Q59" s="63"/>
      <c r="R59" s="64"/>
      <c r="S59" s="64"/>
      <c r="T59" s="64"/>
    </row>
    <row r="60" spans="1:20" s="34" customFormat="1" x14ac:dyDescent="0.2">
      <c r="A60" s="33">
        <v>427</v>
      </c>
      <c r="B60" s="34" t="s">
        <v>135</v>
      </c>
      <c r="C60" s="36">
        <v>309412671</v>
      </c>
      <c r="D60" s="36">
        <v>21123</v>
      </c>
      <c r="E60" s="37">
        <f t="shared" si="8"/>
        <v>14648.140463002414</v>
      </c>
      <c r="F60" s="38">
        <f t="shared" si="1"/>
        <v>0.77834866038227724</v>
      </c>
      <c r="G60" s="39">
        <f t="shared" si="2"/>
        <v>2502.8217726527096</v>
      </c>
      <c r="H60" s="39">
        <f t="shared" si="3"/>
        <v>801.29651443758848</v>
      </c>
      <c r="I60" s="37">
        <f t="shared" si="9"/>
        <v>3304.1182870902981</v>
      </c>
      <c r="J60" s="40">
        <f t="shared" si="10"/>
        <v>-224.77458420153886</v>
      </c>
      <c r="K60" s="37">
        <f t="shared" si="11"/>
        <v>3079.3437028887593</v>
      </c>
      <c r="L60" s="37">
        <f t="shared" si="12"/>
        <v>69792890.578208372</v>
      </c>
      <c r="M60" s="37">
        <f t="shared" si="13"/>
        <v>65044977.03611926</v>
      </c>
      <c r="N60" s="41">
        <f>'jan-juli'!M60</f>
        <v>62905729.133181289</v>
      </c>
      <c r="O60" s="41">
        <f t="shared" si="14"/>
        <v>2139247.9029379711</v>
      </c>
      <c r="Q60" s="63"/>
      <c r="R60" s="64"/>
      <c r="S60" s="64"/>
      <c r="T60" s="64"/>
    </row>
    <row r="61" spans="1:20" s="34" customFormat="1" x14ac:dyDescent="0.2">
      <c r="A61" s="33">
        <v>428</v>
      </c>
      <c r="B61" s="34" t="s">
        <v>136</v>
      </c>
      <c r="C61" s="36">
        <v>102801474</v>
      </c>
      <c r="D61" s="36">
        <v>6567</v>
      </c>
      <c r="E61" s="37">
        <f t="shared" si="8"/>
        <v>15654.252169940612</v>
      </c>
      <c r="F61" s="38">
        <f t="shared" si="1"/>
        <v>0.83180976019001074</v>
      </c>
      <c r="G61" s="39">
        <f t="shared" si="2"/>
        <v>1899.154748489791</v>
      </c>
      <c r="H61" s="39">
        <f t="shared" si="3"/>
        <v>449.15741700921922</v>
      </c>
      <c r="I61" s="37">
        <f t="shared" si="9"/>
        <v>2348.31216549901</v>
      </c>
      <c r="J61" s="40">
        <f t="shared" si="10"/>
        <v>-224.77458420153886</v>
      </c>
      <c r="K61" s="37">
        <f t="shared" si="11"/>
        <v>2123.5375812974712</v>
      </c>
      <c r="L61" s="37">
        <f t="shared" si="12"/>
        <v>15421365.990831999</v>
      </c>
      <c r="M61" s="37">
        <f t="shared" si="13"/>
        <v>13945271.296380494</v>
      </c>
      <c r="N61" s="41">
        <f>'jan-juli'!M61</f>
        <v>13807419.200679425</v>
      </c>
      <c r="O61" s="41">
        <f t="shared" si="14"/>
        <v>137852.09570106864</v>
      </c>
      <c r="Q61" s="63"/>
      <c r="R61" s="64"/>
      <c r="S61" s="64"/>
      <c r="T61" s="64"/>
    </row>
    <row r="62" spans="1:20" s="34" customFormat="1" x14ac:dyDescent="0.2">
      <c r="A62" s="33">
        <v>429</v>
      </c>
      <c r="B62" s="34" t="s">
        <v>137</v>
      </c>
      <c r="C62" s="36">
        <v>64204835</v>
      </c>
      <c r="D62" s="36">
        <v>4480</v>
      </c>
      <c r="E62" s="37">
        <f t="shared" si="8"/>
        <v>14331.436383928571</v>
      </c>
      <c r="F62" s="38">
        <f t="shared" si="1"/>
        <v>0.76152016284654278</v>
      </c>
      <c r="G62" s="39">
        <f t="shared" si="2"/>
        <v>2692.8442200970153</v>
      </c>
      <c r="H62" s="39">
        <f t="shared" si="3"/>
        <v>912.14294211343349</v>
      </c>
      <c r="I62" s="37">
        <f t="shared" si="9"/>
        <v>3604.9871622104488</v>
      </c>
      <c r="J62" s="40">
        <f t="shared" si="10"/>
        <v>-224.77458420153886</v>
      </c>
      <c r="K62" s="37">
        <f t="shared" si="11"/>
        <v>3380.21257800891</v>
      </c>
      <c r="L62" s="37">
        <f t="shared" si="12"/>
        <v>16150342.486702811</v>
      </c>
      <c r="M62" s="37">
        <f t="shared" si="13"/>
        <v>15143352.349479917</v>
      </c>
      <c r="N62" s="41">
        <f>'jan-juli'!M62</f>
        <v>14565871.730956875</v>
      </c>
      <c r="O62" s="41">
        <f t="shared" si="14"/>
        <v>577480.61852304265</v>
      </c>
      <c r="Q62" s="63"/>
      <c r="R62" s="64"/>
      <c r="S62" s="64"/>
      <c r="T62" s="64"/>
    </row>
    <row r="63" spans="1:20" s="34" customFormat="1" x14ac:dyDescent="0.2">
      <c r="A63" s="33">
        <v>430</v>
      </c>
      <c r="B63" s="34" t="s">
        <v>138</v>
      </c>
      <c r="C63" s="36">
        <v>32206862</v>
      </c>
      <c r="D63" s="36">
        <v>2490</v>
      </c>
      <c r="E63" s="37">
        <f t="shared" si="8"/>
        <v>12934.482730923695</v>
      </c>
      <c r="F63" s="38">
        <f t="shared" si="1"/>
        <v>0.68729115014839393</v>
      </c>
      <c r="G63" s="39">
        <f t="shared" si="2"/>
        <v>3531.0164118999405</v>
      </c>
      <c r="H63" s="39">
        <f t="shared" si="3"/>
        <v>1401.0767206651399</v>
      </c>
      <c r="I63" s="37">
        <f t="shared" si="9"/>
        <v>4932.0931325650799</v>
      </c>
      <c r="J63" s="40">
        <f t="shared" si="10"/>
        <v>-224.77458420153886</v>
      </c>
      <c r="K63" s="37">
        <f t="shared" si="11"/>
        <v>4707.3185483635407</v>
      </c>
      <c r="L63" s="37">
        <f t="shared" si="12"/>
        <v>12280911.900087049</v>
      </c>
      <c r="M63" s="37">
        <f t="shared" si="13"/>
        <v>11721223.185425216</v>
      </c>
      <c r="N63" s="41">
        <f>'jan-juli'!M63</f>
        <v>11321883.103478264</v>
      </c>
      <c r="O63" s="41">
        <f t="shared" si="14"/>
        <v>399340.08194695227</v>
      </c>
      <c r="Q63" s="63"/>
      <c r="R63" s="64"/>
      <c r="S63" s="64"/>
      <c r="T63" s="64"/>
    </row>
    <row r="64" spans="1:20" s="34" customFormat="1" x14ac:dyDescent="0.2">
      <c r="A64" s="33">
        <v>432</v>
      </c>
      <c r="B64" s="34" t="s">
        <v>139</v>
      </c>
      <c r="C64" s="36">
        <v>27688734</v>
      </c>
      <c r="D64" s="36">
        <v>1827</v>
      </c>
      <c r="E64" s="37">
        <f t="shared" si="8"/>
        <v>15155.300492610837</v>
      </c>
      <c r="F64" s="38">
        <f t="shared" si="1"/>
        <v>0.80529729120966353</v>
      </c>
      <c r="G64" s="39">
        <f t="shared" si="2"/>
        <v>2198.5257548876557</v>
      </c>
      <c r="H64" s="39">
        <f t="shared" si="3"/>
        <v>623.79050407464035</v>
      </c>
      <c r="I64" s="37">
        <f t="shared" si="9"/>
        <v>2822.3162589622962</v>
      </c>
      <c r="J64" s="40">
        <f t="shared" si="10"/>
        <v>-224.77458420153886</v>
      </c>
      <c r="K64" s="37">
        <f t="shared" si="11"/>
        <v>2597.5416747607574</v>
      </c>
      <c r="L64" s="37">
        <f t="shared" si="12"/>
        <v>5156371.8051241152</v>
      </c>
      <c r="M64" s="37">
        <f t="shared" si="13"/>
        <v>4745708.639787904</v>
      </c>
      <c r="N64" s="41">
        <f>'jan-juli'!M64</f>
        <v>4251867.1302027274</v>
      </c>
      <c r="O64" s="41">
        <f t="shared" si="14"/>
        <v>493841.50958517659</v>
      </c>
      <c r="Q64" s="63"/>
      <c r="R64" s="64"/>
      <c r="S64" s="64"/>
      <c r="T64" s="64"/>
    </row>
    <row r="65" spans="1:20" s="34" customFormat="1" x14ac:dyDescent="0.2">
      <c r="A65" s="33">
        <v>434</v>
      </c>
      <c r="B65" s="34" t="s">
        <v>140</v>
      </c>
      <c r="C65" s="36">
        <v>16131087</v>
      </c>
      <c r="D65" s="36">
        <v>1294</v>
      </c>
      <c r="E65" s="37">
        <f t="shared" si="8"/>
        <v>12466.064142194746</v>
      </c>
      <c r="F65" s="38">
        <f t="shared" si="1"/>
        <v>0.66240109792939683</v>
      </c>
      <c r="G65" s="39">
        <f t="shared" si="2"/>
        <v>3812.0675651373103</v>
      </c>
      <c r="H65" s="39">
        <f t="shared" si="3"/>
        <v>1565.0232267202723</v>
      </c>
      <c r="I65" s="37">
        <f t="shared" si="9"/>
        <v>5377.0907918575831</v>
      </c>
      <c r="J65" s="40">
        <f t="shared" si="10"/>
        <v>-224.77458420153886</v>
      </c>
      <c r="K65" s="37">
        <f t="shared" si="11"/>
        <v>5152.3162076560438</v>
      </c>
      <c r="L65" s="37">
        <f t="shared" si="12"/>
        <v>6957955.4846637128</v>
      </c>
      <c r="M65" s="37">
        <f t="shared" si="13"/>
        <v>6667097.1727069207</v>
      </c>
      <c r="N65" s="41">
        <f>'jan-juli'!M65</f>
        <v>6408960.0016870974</v>
      </c>
      <c r="O65" s="41">
        <f t="shared" si="14"/>
        <v>258137.17101982329</v>
      </c>
      <c r="Q65" s="63"/>
      <c r="R65" s="64"/>
      <c r="S65" s="64"/>
      <c r="T65" s="64"/>
    </row>
    <row r="66" spans="1:20" s="34" customFormat="1" x14ac:dyDescent="0.2">
      <c r="A66" s="33">
        <v>436</v>
      </c>
      <c r="B66" s="34" t="s">
        <v>141</v>
      </c>
      <c r="C66" s="36">
        <v>18530876</v>
      </c>
      <c r="D66" s="36">
        <v>1553</v>
      </c>
      <c r="E66" s="37">
        <f t="shared" si="8"/>
        <v>11932.309079201545</v>
      </c>
      <c r="F66" s="38">
        <f t="shared" si="1"/>
        <v>0.6340393042053174</v>
      </c>
      <c r="G66" s="39">
        <f t="shared" si="2"/>
        <v>4132.3206029332314</v>
      </c>
      <c r="H66" s="39">
        <f t="shared" si="3"/>
        <v>1751.8374987678926</v>
      </c>
      <c r="I66" s="37">
        <f t="shared" si="9"/>
        <v>5884.158101701124</v>
      </c>
      <c r="J66" s="40">
        <f t="shared" si="10"/>
        <v>-224.77458420153886</v>
      </c>
      <c r="K66" s="37">
        <f t="shared" si="11"/>
        <v>5659.3835174995847</v>
      </c>
      <c r="L66" s="37">
        <f t="shared" si="12"/>
        <v>9138097.531941846</v>
      </c>
      <c r="M66" s="37">
        <f t="shared" si="13"/>
        <v>8789022.6026768554</v>
      </c>
      <c r="N66" s="41">
        <f>'jan-juli'!M66</f>
        <v>8508738.9835549183</v>
      </c>
      <c r="O66" s="41">
        <f t="shared" si="14"/>
        <v>280283.61912193708</v>
      </c>
      <c r="Q66" s="63"/>
      <c r="R66" s="64"/>
      <c r="S66" s="64"/>
      <c r="T66" s="64"/>
    </row>
    <row r="67" spans="1:20" s="34" customFormat="1" x14ac:dyDescent="0.2">
      <c r="A67" s="33">
        <v>437</v>
      </c>
      <c r="B67" s="34" t="s">
        <v>142</v>
      </c>
      <c r="C67" s="36">
        <v>84345307</v>
      </c>
      <c r="D67" s="36">
        <v>5605</v>
      </c>
      <c r="E67" s="37">
        <f t="shared" si="8"/>
        <v>15048.226048171276</v>
      </c>
      <c r="F67" s="38">
        <f t="shared" si="1"/>
        <v>0.79960774647863042</v>
      </c>
      <c r="G67" s="39">
        <f t="shared" si="2"/>
        <v>2262.7704215513918</v>
      </c>
      <c r="H67" s="39">
        <f t="shared" si="3"/>
        <v>661.26655962848645</v>
      </c>
      <c r="I67" s="37">
        <f t="shared" si="9"/>
        <v>2924.0369811798782</v>
      </c>
      <c r="J67" s="40">
        <f t="shared" si="10"/>
        <v>-224.77458420153886</v>
      </c>
      <c r="K67" s="37">
        <f t="shared" si="11"/>
        <v>2699.2623969783394</v>
      </c>
      <c r="L67" s="37">
        <f t="shared" si="12"/>
        <v>16389227.279513218</v>
      </c>
      <c r="M67" s="37">
        <f t="shared" si="13"/>
        <v>15129365.735063592</v>
      </c>
      <c r="N67" s="41">
        <f>'jan-juli'!M67</f>
        <v>14217712.489456095</v>
      </c>
      <c r="O67" s="41">
        <f t="shared" si="14"/>
        <v>911653.24560749717</v>
      </c>
      <c r="Q67" s="63"/>
      <c r="R67" s="64"/>
      <c r="S67" s="64"/>
      <c r="T67" s="64"/>
    </row>
    <row r="68" spans="1:20" s="34" customFormat="1" x14ac:dyDescent="0.2">
      <c r="A68" s="33">
        <v>438</v>
      </c>
      <c r="B68" s="34" t="s">
        <v>143</v>
      </c>
      <c r="C68" s="36">
        <v>39977181</v>
      </c>
      <c r="D68" s="36">
        <v>2424</v>
      </c>
      <c r="E68" s="37">
        <f t="shared" si="8"/>
        <v>16492.236386138615</v>
      </c>
      <c r="F68" s="38">
        <f t="shared" si="1"/>
        <v>0.87633717947211121</v>
      </c>
      <c r="G68" s="39">
        <f t="shared" si="2"/>
        <v>1396.3642187709891</v>
      </c>
      <c r="H68" s="39">
        <f t="shared" si="3"/>
        <v>155.86294133991814</v>
      </c>
      <c r="I68" s="37">
        <f t="shared" si="9"/>
        <v>1552.2271601109071</v>
      </c>
      <c r="J68" s="40">
        <f t="shared" si="10"/>
        <v>-224.77458420153886</v>
      </c>
      <c r="K68" s="37">
        <f t="shared" si="11"/>
        <v>1327.4525759093683</v>
      </c>
      <c r="L68" s="37">
        <f t="shared" si="12"/>
        <v>3762598.636108839</v>
      </c>
      <c r="M68" s="37">
        <f t="shared" si="13"/>
        <v>3217745.044004309</v>
      </c>
      <c r="N68" s="41">
        <f>'jan-juli'!M68</f>
        <v>2742316.9984463095</v>
      </c>
      <c r="O68" s="41">
        <f t="shared" si="14"/>
        <v>475428.04555799952</v>
      </c>
      <c r="Q68" s="63"/>
      <c r="R68" s="64"/>
      <c r="S68" s="64"/>
      <c r="T68" s="64"/>
    </row>
    <row r="69" spans="1:20" s="34" customFormat="1" x14ac:dyDescent="0.2">
      <c r="A69" s="33">
        <v>439</v>
      </c>
      <c r="B69" s="34" t="s">
        <v>144</v>
      </c>
      <c r="C69" s="36">
        <v>19693906</v>
      </c>
      <c r="D69" s="36">
        <v>1569</v>
      </c>
      <c r="E69" s="37">
        <f t="shared" si="8"/>
        <v>12551.884002549394</v>
      </c>
      <c r="F69" s="38">
        <f t="shared" si="1"/>
        <v>0.66696125172570631</v>
      </c>
      <c r="G69" s="39">
        <f t="shared" si="2"/>
        <v>3760.5756489245214</v>
      </c>
      <c r="H69" s="39">
        <f t="shared" si="3"/>
        <v>1534.9862755961453</v>
      </c>
      <c r="I69" s="37">
        <f t="shared" si="9"/>
        <v>5295.5619245206672</v>
      </c>
      <c r="J69" s="40">
        <f t="shared" si="10"/>
        <v>-224.77458420153886</v>
      </c>
      <c r="K69" s="37">
        <f t="shared" si="11"/>
        <v>5070.7873403191279</v>
      </c>
      <c r="L69" s="37">
        <f t="shared" si="12"/>
        <v>8308736.6595729263</v>
      </c>
      <c r="M69" s="37">
        <f t="shared" si="13"/>
        <v>7956065.3369607115</v>
      </c>
      <c r="N69" s="41">
        <f>'jan-juli'!M69</f>
        <v>7674786.4559869049</v>
      </c>
      <c r="O69" s="41">
        <f t="shared" si="14"/>
        <v>281278.8809738066</v>
      </c>
      <c r="Q69" s="63"/>
      <c r="R69" s="64"/>
      <c r="S69" s="64"/>
      <c r="T69" s="64"/>
    </row>
    <row r="70" spans="1:20" s="34" customFormat="1" x14ac:dyDescent="0.2">
      <c r="A70" s="33">
        <v>441</v>
      </c>
      <c r="B70" s="34" t="s">
        <v>145</v>
      </c>
      <c r="C70" s="36">
        <v>25874465</v>
      </c>
      <c r="D70" s="36">
        <v>1936</v>
      </c>
      <c r="E70" s="37">
        <f t="shared" si="8"/>
        <v>13364.909607438016</v>
      </c>
      <c r="F70" s="38">
        <f t="shared" si="1"/>
        <v>0.7101624616007679</v>
      </c>
      <c r="G70" s="39">
        <f t="shared" si="2"/>
        <v>3272.7602859913482</v>
      </c>
      <c r="H70" s="39">
        <f t="shared" si="3"/>
        <v>1250.4273138851277</v>
      </c>
      <c r="I70" s="37">
        <f t="shared" si="9"/>
        <v>4523.1875998764754</v>
      </c>
      <c r="J70" s="40">
        <f t="shared" si="10"/>
        <v>-224.77458420153886</v>
      </c>
      <c r="K70" s="37">
        <f t="shared" si="11"/>
        <v>4298.4130156749361</v>
      </c>
      <c r="L70" s="37">
        <f t="shared" si="12"/>
        <v>8756891.1933608558</v>
      </c>
      <c r="M70" s="37">
        <f t="shared" si="13"/>
        <v>8321727.5983466767</v>
      </c>
      <c r="N70" s="41">
        <f>'jan-juli'!M70</f>
        <v>7950334.6642706515</v>
      </c>
      <c r="O70" s="41">
        <f t="shared" si="14"/>
        <v>371392.93407602515</v>
      </c>
      <c r="Q70" s="63"/>
      <c r="R70" s="64"/>
      <c r="S70" s="64"/>
      <c r="T70" s="64"/>
    </row>
    <row r="71" spans="1:20" s="34" customFormat="1" x14ac:dyDescent="0.2">
      <c r="A71" s="33">
        <v>501</v>
      </c>
      <c r="B71" s="34" t="s">
        <v>146</v>
      </c>
      <c r="C71" s="36">
        <v>489103417</v>
      </c>
      <c r="D71" s="36">
        <v>27938</v>
      </c>
      <c r="E71" s="37">
        <f t="shared" si="8"/>
        <v>17506.744111962202</v>
      </c>
      <c r="F71" s="38">
        <f t="shared" si="1"/>
        <v>0.93024441304463845</v>
      </c>
      <c r="G71" s="39">
        <f t="shared" si="2"/>
        <v>787.65958327683688</v>
      </c>
      <c r="H71" s="39">
        <f t="shared" si="3"/>
        <v>0</v>
      </c>
      <c r="I71" s="37">
        <f t="shared" si="9"/>
        <v>787.65958327683688</v>
      </c>
      <c r="J71" s="40">
        <f t="shared" si="10"/>
        <v>-224.77458420153886</v>
      </c>
      <c r="K71" s="37">
        <f t="shared" si="11"/>
        <v>562.88499907529808</v>
      </c>
      <c r="L71" s="37">
        <f t="shared" si="12"/>
        <v>22005633.437588267</v>
      </c>
      <c r="M71" s="37">
        <f t="shared" si="13"/>
        <v>15725881.104165677</v>
      </c>
      <c r="N71" s="41">
        <f>'jan-juli'!M71</f>
        <v>14624735.91139864</v>
      </c>
      <c r="O71" s="41">
        <f t="shared" si="14"/>
        <v>1101145.1927670371</v>
      </c>
      <c r="Q71" s="63"/>
      <c r="R71" s="64"/>
      <c r="S71" s="64"/>
      <c r="T71" s="64"/>
    </row>
    <row r="72" spans="1:20" s="34" customFormat="1" x14ac:dyDescent="0.2">
      <c r="A72" s="33">
        <v>502</v>
      </c>
      <c r="B72" s="34" t="s">
        <v>147</v>
      </c>
      <c r="C72" s="36">
        <v>476671107</v>
      </c>
      <c r="D72" s="36">
        <v>30642</v>
      </c>
      <c r="E72" s="37">
        <f t="shared" si="8"/>
        <v>15556.135598198551</v>
      </c>
      <c r="F72" s="38">
        <f t="shared" ref="F72:F135" si="15">IF(ISNUMBER(C72),E72/E$435,"")</f>
        <v>0.82659620408235168</v>
      </c>
      <c r="G72" s="39">
        <f t="shared" ref="G72:G135" si="16">(E$435-E72)*0.6</f>
        <v>1958.0246915350274</v>
      </c>
      <c r="H72" s="39">
        <f t="shared" ref="H72:H135" si="17">IF(E72&gt;=E$435*0.9,0,IF(E72&lt;0.9*E$435,(E$435*0.9-E72)*0.35))</f>
        <v>483.49821711894054</v>
      </c>
      <c r="I72" s="37">
        <f t="shared" si="9"/>
        <v>2441.522908653968</v>
      </c>
      <c r="J72" s="40">
        <f t="shared" si="10"/>
        <v>-224.77458420153886</v>
      </c>
      <c r="K72" s="37">
        <f t="shared" si="11"/>
        <v>2216.7483244524292</v>
      </c>
      <c r="L72" s="37">
        <f t="shared" si="12"/>
        <v>74813144.966974884</v>
      </c>
      <c r="M72" s="37">
        <f t="shared" si="13"/>
        <v>67925602.157871336</v>
      </c>
      <c r="N72" s="41">
        <f>'jan-juli'!M72</f>
        <v>65813605.672562599</v>
      </c>
      <c r="O72" s="41">
        <f t="shared" si="14"/>
        <v>2111996.4853087366</v>
      </c>
      <c r="Q72" s="63"/>
      <c r="R72" s="64"/>
      <c r="S72" s="64"/>
      <c r="T72" s="64"/>
    </row>
    <row r="73" spans="1:20" s="34" customFormat="1" x14ac:dyDescent="0.2">
      <c r="A73" s="33">
        <v>511</v>
      </c>
      <c r="B73" s="34" t="s">
        <v>148</v>
      </c>
      <c r="C73" s="36">
        <v>37206349</v>
      </c>
      <c r="D73" s="36">
        <v>2642</v>
      </c>
      <c r="E73" s="37">
        <f t="shared" ref="E73:E136" si="18">(C73)/D73</f>
        <v>14082.645344436034</v>
      </c>
      <c r="F73" s="38">
        <f t="shared" si="15"/>
        <v>0.7483003160821543</v>
      </c>
      <c r="G73" s="39">
        <f t="shared" si="16"/>
        <v>2842.1188437925375</v>
      </c>
      <c r="H73" s="39">
        <f t="shared" si="17"/>
        <v>999.21980593582134</v>
      </c>
      <c r="I73" s="37">
        <f t="shared" ref="I73:I136" si="19">G73+H73</f>
        <v>3841.3386497283591</v>
      </c>
      <c r="J73" s="40">
        <f t="shared" ref="J73:J136" si="20">I$437</f>
        <v>-224.77458420153886</v>
      </c>
      <c r="K73" s="37">
        <f t="shared" ref="K73:K136" si="21">I73+J73</f>
        <v>3616.5640655268203</v>
      </c>
      <c r="L73" s="37">
        <f t="shared" ref="L73:L136" si="22">(I73*D73)</f>
        <v>10148816.712582326</v>
      </c>
      <c r="M73" s="37">
        <f t="shared" ref="M73:M136" si="23">(K73*D73)</f>
        <v>9554962.2611218598</v>
      </c>
      <c r="N73" s="41">
        <f>'jan-juli'!M73</f>
        <v>9210790.4665821567</v>
      </c>
      <c r="O73" s="41">
        <f t="shared" ref="O73:O136" si="24">M73-N73</f>
        <v>344171.79453970306</v>
      </c>
      <c r="Q73" s="63"/>
      <c r="R73" s="64"/>
      <c r="S73" s="64"/>
      <c r="T73" s="64"/>
    </row>
    <row r="74" spans="1:20" s="34" customFormat="1" x14ac:dyDescent="0.2">
      <c r="A74" s="33">
        <v>512</v>
      </c>
      <c r="B74" s="34" t="s">
        <v>149</v>
      </c>
      <c r="C74" s="36">
        <v>30279590</v>
      </c>
      <c r="D74" s="36">
        <v>2038</v>
      </c>
      <c r="E74" s="37">
        <f t="shared" si="18"/>
        <v>14857.502453385672</v>
      </c>
      <c r="F74" s="38">
        <f t="shared" si="15"/>
        <v>0.7894733915494424</v>
      </c>
      <c r="G74" s="39">
        <f t="shared" si="16"/>
        <v>2377.2045784227544</v>
      </c>
      <c r="H74" s="39">
        <f t="shared" si="17"/>
        <v>728.01981780344795</v>
      </c>
      <c r="I74" s="37">
        <f t="shared" si="19"/>
        <v>3105.2243962262023</v>
      </c>
      <c r="J74" s="40">
        <f t="shared" si="20"/>
        <v>-224.77458420153886</v>
      </c>
      <c r="K74" s="37">
        <f t="shared" si="21"/>
        <v>2880.4498120246635</v>
      </c>
      <c r="L74" s="37">
        <f t="shared" si="22"/>
        <v>6328447.3195090005</v>
      </c>
      <c r="M74" s="37">
        <f t="shared" si="23"/>
        <v>5870356.7169062644</v>
      </c>
      <c r="N74" s="41">
        <f>'jan-juli'!M74</f>
        <v>5458693.8947745794</v>
      </c>
      <c r="O74" s="41">
        <f t="shared" si="24"/>
        <v>411662.82213168498</v>
      </c>
      <c r="Q74" s="63"/>
      <c r="R74" s="64"/>
      <c r="S74" s="64"/>
      <c r="T74" s="64"/>
    </row>
    <row r="75" spans="1:20" s="34" customFormat="1" x14ac:dyDescent="0.2">
      <c r="A75" s="33">
        <v>513</v>
      </c>
      <c r="B75" s="34" t="s">
        <v>150</v>
      </c>
      <c r="C75" s="36">
        <v>40637343</v>
      </c>
      <c r="D75" s="36">
        <v>2179</v>
      </c>
      <c r="E75" s="37">
        <f t="shared" si="18"/>
        <v>18649.537861404315</v>
      </c>
      <c r="F75" s="38">
        <f t="shared" si="15"/>
        <v>0.99096829715935908</v>
      </c>
      <c r="G75" s="39">
        <f t="shared" si="16"/>
        <v>101.98333361156911</v>
      </c>
      <c r="H75" s="39">
        <f t="shared" si="17"/>
        <v>0</v>
      </c>
      <c r="I75" s="37">
        <f t="shared" si="19"/>
        <v>101.98333361156911</v>
      </c>
      <c r="J75" s="40">
        <f t="shared" si="20"/>
        <v>-224.77458420153886</v>
      </c>
      <c r="K75" s="37">
        <f t="shared" si="21"/>
        <v>-122.79125058996975</v>
      </c>
      <c r="L75" s="37">
        <f t="shared" si="22"/>
        <v>222221.68393960909</v>
      </c>
      <c r="M75" s="37">
        <f t="shared" si="23"/>
        <v>-267562.13503554411</v>
      </c>
      <c r="N75" s="41">
        <f>'jan-juli'!M75</f>
        <v>-509401.61233668629</v>
      </c>
      <c r="O75" s="41">
        <f t="shared" si="24"/>
        <v>241839.47730114218</v>
      </c>
      <c r="Q75" s="63"/>
      <c r="R75" s="64"/>
      <c r="S75" s="64"/>
      <c r="T75" s="64"/>
    </row>
    <row r="76" spans="1:20" s="34" customFormat="1" x14ac:dyDescent="0.2">
      <c r="A76" s="33">
        <v>514</v>
      </c>
      <c r="B76" s="34" t="s">
        <v>151</v>
      </c>
      <c r="C76" s="36">
        <v>32581643</v>
      </c>
      <c r="D76" s="36">
        <v>2331</v>
      </c>
      <c r="E76" s="37">
        <f t="shared" si="18"/>
        <v>13977.538824538824</v>
      </c>
      <c r="F76" s="38">
        <f t="shared" si="15"/>
        <v>0.74271533967057035</v>
      </c>
      <c r="G76" s="39">
        <f t="shared" si="16"/>
        <v>2905.1827557308634</v>
      </c>
      <c r="H76" s="39">
        <f t="shared" si="17"/>
        <v>1036.0070878998449</v>
      </c>
      <c r="I76" s="37">
        <f t="shared" si="19"/>
        <v>3941.1898436307083</v>
      </c>
      <c r="J76" s="40">
        <f t="shared" si="20"/>
        <v>-224.77458420153886</v>
      </c>
      <c r="K76" s="37">
        <f t="shared" si="21"/>
        <v>3716.4152594291695</v>
      </c>
      <c r="L76" s="37">
        <f t="shared" si="22"/>
        <v>9186913.5255031809</v>
      </c>
      <c r="M76" s="37">
        <f t="shared" si="23"/>
        <v>8662963.9697293937</v>
      </c>
      <c r="N76" s="41">
        <f>'jan-juli'!M76</f>
        <v>8027295.7368103759</v>
      </c>
      <c r="O76" s="41">
        <f t="shared" si="24"/>
        <v>635668.23291901778</v>
      </c>
      <c r="Q76" s="63"/>
      <c r="R76" s="64"/>
      <c r="S76" s="64"/>
      <c r="T76" s="64"/>
    </row>
    <row r="77" spans="1:20" s="34" customFormat="1" x14ac:dyDescent="0.2">
      <c r="A77" s="33">
        <v>515</v>
      </c>
      <c r="B77" s="34" t="s">
        <v>152</v>
      </c>
      <c r="C77" s="36">
        <v>50020750</v>
      </c>
      <c r="D77" s="36">
        <v>3638</v>
      </c>
      <c r="E77" s="37">
        <f t="shared" si="18"/>
        <v>13749.518966465092</v>
      </c>
      <c r="F77" s="38">
        <f t="shared" si="15"/>
        <v>0.73059919758956593</v>
      </c>
      <c r="G77" s="39">
        <f t="shared" si="16"/>
        <v>3041.9946705751031</v>
      </c>
      <c r="H77" s="39">
        <f t="shared" si="17"/>
        <v>1115.8140382256511</v>
      </c>
      <c r="I77" s="37">
        <f t="shared" si="19"/>
        <v>4157.8087088007542</v>
      </c>
      <c r="J77" s="40">
        <f t="shared" si="20"/>
        <v>-224.77458420153886</v>
      </c>
      <c r="K77" s="37">
        <f t="shared" si="21"/>
        <v>3933.0341245992154</v>
      </c>
      <c r="L77" s="37">
        <f t="shared" si="22"/>
        <v>15126108.082617143</v>
      </c>
      <c r="M77" s="37">
        <f t="shared" si="23"/>
        <v>14308378.145291945</v>
      </c>
      <c r="N77" s="41">
        <f>'jan-juli'!M77</f>
        <v>13880854.687973464</v>
      </c>
      <c r="O77" s="41">
        <f t="shared" si="24"/>
        <v>427523.45731848106</v>
      </c>
      <c r="Q77" s="63"/>
      <c r="R77" s="64"/>
      <c r="S77" s="64"/>
      <c r="T77" s="64"/>
    </row>
    <row r="78" spans="1:20" s="34" customFormat="1" x14ac:dyDescent="0.2">
      <c r="A78" s="33">
        <v>516</v>
      </c>
      <c r="B78" s="34" t="s">
        <v>153</v>
      </c>
      <c r="C78" s="36">
        <v>106166465</v>
      </c>
      <c r="D78" s="36">
        <v>5728</v>
      </c>
      <c r="E78" s="37">
        <f t="shared" si="18"/>
        <v>18534.648219273742</v>
      </c>
      <c r="F78" s="38">
        <f t="shared" si="15"/>
        <v>0.98486348137949997</v>
      </c>
      <c r="G78" s="39">
        <f t="shared" si="16"/>
        <v>170.91711888991267</v>
      </c>
      <c r="H78" s="39">
        <f t="shared" si="17"/>
        <v>0</v>
      </c>
      <c r="I78" s="37">
        <f t="shared" si="19"/>
        <v>170.91711888991267</v>
      </c>
      <c r="J78" s="40">
        <f t="shared" si="20"/>
        <v>-224.77458420153886</v>
      </c>
      <c r="K78" s="37">
        <f t="shared" si="21"/>
        <v>-53.857465311626186</v>
      </c>
      <c r="L78" s="37">
        <f t="shared" si="22"/>
        <v>979013.25700141978</v>
      </c>
      <c r="M78" s="37">
        <f t="shared" si="23"/>
        <v>-308495.5613049948</v>
      </c>
      <c r="N78" s="41">
        <f>'jan-juli'!M78</f>
        <v>-10457.089795562591</v>
      </c>
      <c r="O78" s="41">
        <f t="shared" si="24"/>
        <v>-298038.47150943219</v>
      </c>
      <c r="Q78" s="63"/>
      <c r="R78" s="64"/>
      <c r="S78" s="64"/>
      <c r="T78" s="64"/>
    </row>
    <row r="79" spans="1:20" s="34" customFormat="1" x14ac:dyDescent="0.2">
      <c r="A79" s="33">
        <v>517</v>
      </c>
      <c r="B79" s="34" t="s">
        <v>154</v>
      </c>
      <c r="C79" s="36">
        <v>73192310</v>
      </c>
      <c r="D79" s="36">
        <v>5872</v>
      </c>
      <c r="E79" s="37">
        <f t="shared" si="18"/>
        <v>12464.630449591281</v>
      </c>
      <c r="F79" s="38">
        <f t="shared" si="15"/>
        <v>0.66232491674311411</v>
      </c>
      <c r="G79" s="39">
        <f t="shared" si="16"/>
        <v>3812.9277806993891</v>
      </c>
      <c r="H79" s="39">
        <f t="shared" si="17"/>
        <v>1565.5250191314849</v>
      </c>
      <c r="I79" s="37">
        <f t="shared" si="19"/>
        <v>5378.452799830874</v>
      </c>
      <c r="J79" s="40">
        <f t="shared" si="20"/>
        <v>-224.77458420153886</v>
      </c>
      <c r="K79" s="37">
        <f t="shared" si="21"/>
        <v>5153.6782156293348</v>
      </c>
      <c r="L79" s="37">
        <f t="shared" si="22"/>
        <v>31582274.840606891</v>
      </c>
      <c r="M79" s="37">
        <f t="shared" si="23"/>
        <v>30262398.482175454</v>
      </c>
      <c r="N79" s="41">
        <f>'jan-juli'!M79</f>
        <v>29368082.382539906</v>
      </c>
      <c r="O79" s="41">
        <f t="shared" si="24"/>
        <v>894316.09963554889</v>
      </c>
      <c r="Q79" s="63"/>
      <c r="R79" s="64"/>
      <c r="S79" s="64"/>
      <c r="T79" s="64"/>
    </row>
    <row r="80" spans="1:20" s="34" customFormat="1" x14ac:dyDescent="0.2">
      <c r="A80" s="33">
        <v>519</v>
      </c>
      <c r="B80" s="34" t="s">
        <v>155</v>
      </c>
      <c r="C80" s="36">
        <v>53682089</v>
      </c>
      <c r="D80" s="36">
        <v>3146</v>
      </c>
      <c r="E80" s="37">
        <f t="shared" si="18"/>
        <v>17063.601080737444</v>
      </c>
      <c r="F80" s="38">
        <f t="shared" si="15"/>
        <v>0.90669741159536144</v>
      </c>
      <c r="G80" s="39">
        <f t="shared" si="16"/>
        <v>1053.5454020116915</v>
      </c>
      <c r="H80" s="39">
        <f t="shared" si="17"/>
        <v>0</v>
      </c>
      <c r="I80" s="37">
        <f t="shared" si="19"/>
        <v>1053.5454020116915</v>
      </c>
      <c r="J80" s="40">
        <f t="shared" si="20"/>
        <v>-224.77458420153886</v>
      </c>
      <c r="K80" s="37">
        <f t="shared" si="21"/>
        <v>828.77081781015272</v>
      </c>
      <c r="L80" s="37">
        <f t="shared" si="22"/>
        <v>3314453.8347287816</v>
      </c>
      <c r="M80" s="37">
        <f t="shared" si="23"/>
        <v>2607312.9928307403</v>
      </c>
      <c r="N80" s="41">
        <f>'jan-juli'!M80</f>
        <v>2472538.3701646519</v>
      </c>
      <c r="O80" s="41">
        <f t="shared" si="24"/>
        <v>134774.6226660884</v>
      </c>
      <c r="Q80" s="63"/>
      <c r="R80" s="64"/>
      <c r="S80" s="64"/>
      <c r="T80" s="64"/>
    </row>
    <row r="81" spans="1:20" s="34" customFormat="1" x14ac:dyDescent="0.2">
      <c r="A81" s="33">
        <v>520</v>
      </c>
      <c r="B81" s="34" t="s">
        <v>156</v>
      </c>
      <c r="C81" s="36">
        <v>66658694</v>
      </c>
      <c r="D81" s="36">
        <v>4454</v>
      </c>
      <c r="E81" s="37">
        <f t="shared" si="18"/>
        <v>14966.029187247417</v>
      </c>
      <c r="F81" s="38">
        <f t="shared" si="15"/>
        <v>0.7952401056337528</v>
      </c>
      <c r="G81" s="39">
        <f t="shared" si="16"/>
        <v>2312.0885381057074</v>
      </c>
      <c r="H81" s="39">
        <f t="shared" si="17"/>
        <v>690.03546095183719</v>
      </c>
      <c r="I81" s="37">
        <f t="shared" si="19"/>
        <v>3002.1239990575446</v>
      </c>
      <c r="J81" s="40">
        <f t="shared" si="20"/>
        <v>-224.77458420153886</v>
      </c>
      <c r="K81" s="37">
        <f t="shared" si="21"/>
        <v>2777.3494148560058</v>
      </c>
      <c r="L81" s="37">
        <f t="shared" si="22"/>
        <v>13371460.291802304</v>
      </c>
      <c r="M81" s="37">
        <f t="shared" si="23"/>
        <v>12370314.29376865</v>
      </c>
      <c r="N81" s="41">
        <f>'jan-juli'!M81</f>
        <v>12027773.232004894</v>
      </c>
      <c r="O81" s="41">
        <f t="shared" si="24"/>
        <v>342541.06176375598</v>
      </c>
      <c r="Q81" s="63"/>
      <c r="R81" s="64"/>
      <c r="S81" s="64"/>
      <c r="T81" s="64"/>
    </row>
    <row r="82" spans="1:20" s="34" customFormat="1" x14ac:dyDescent="0.2">
      <c r="A82" s="33">
        <v>521</v>
      </c>
      <c r="B82" s="34" t="s">
        <v>157</v>
      </c>
      <c r="C82" s="36">
        <v>89478070</v>
      </c>
      <c r="D82" s="36">
        <v>5130</v>
      </c>
      <c r="E82" s="37">
        <f t="shared" si="18"/>
        <v>17442.118908382065</v>
      </c>
      <c r="F82" s="38">
        <f t="shared" si="15"/>
        <v>0.92681046586475035</v>
      </c>
      <c r="G82" s="39">
        <f t="shared" si="16"/>
        <v>826.43470542491923</v>
      </c>
      <c r="H82" s="39">
        <f t="shared" si="17"/>
        <v>0</v>
      </c>
      <c r="I82" s="37">
        <f t="shared" si="19"/>
        <v>826.43470542491923</v>
      </c>
      <c r="J82" s="40">
        <f t="shared" si="20"/>
        <v>-224.77458420153886</v>
      </c>
      <c r="K82" s="37">
        <f t="shared" si="21"/>
        <v>601.66012122338043</v>
      </c>
      <c r="L82" s="37">
        <f t="shared" si="22"/>
        <v>4239610.0388298361</v>
      </c>
      <c r="M82" s="37">
        <f t="shared" si="23"/>
        <v>3086516.4218759416</v>
      </c>
      <c r="N82" s="41">
        <f>'jan-juli'!M82</f>
        <v>2630450.3357103285</v>
      </c>
      <c r="O82" s="41">
        <f t="shared" si="24"/>
        <v>456066.08616561303</v>
      </c>
      <c r="Q82" s="63"/>
      <c r="R82" s="64"/>
      <c r="S82" s="64"/>
      <c r="T82" s="64"/>
    </row>
    <row r="83" spans="1:20" s="34" customFormat="1" x14ac:dyDescent="0.2">
      <c r="A83" s="33">
        <v>522</v>
      </c>
      <c r="B83" s="34" t="s">
        <v>158</v>
      </c>
      <c r="C83" s="36">
        <v>92227209</v>
      </c>
      <c r="D83" s="36">
        <v>6148</v>
      </c>
      <c r="E83" s="37">
        <f t="shared" si="18"/>
        <v>15001.172576447625</v>
      </c>
      <c r="F83" s="38">
        <f t="shared" si="15"/>
        <v>0.79710749692306793</v>
      </c>
      <c r="G83" s="39">
        <f t="shared" si="16"/>
        <v>2291.0025045855828</v>
      </c>
      <c r="H83" s="39">
        <f t="shared" si="17"/>
        <v>677.73527473176455</v>
      </c>
      <c r="I83" s="37">
        <f t="shared" si="19"/>
        <v>2968.7377793173473</v>
      </c>
      <c r="J83" s="40">
        <f t="shared" si="20"/>
        <v>-224.77458420153886</v>
      </c>
      <c r="K83" s="37">
        <f t="shared" si="21"/>
        <v>2743.9631951158085</v>
      </c>
      <c r="L83" s="37">
        <f t="shared" si="22"/>
        <v>18251799.867243052</v>
      </c>
      <c r="M83" s="37">
        <f t="shared" si="23"/>
        <v>16869885.72357199</v>
      </c>
      <c r="N83" s="41">
        <f>'jan-juli'!M83</f>
        <v>16112669.244491708</v>
      </c>
      <c r="O83" s="41">
        <f t="shared" si="24"/>
        <v>757216.47908028215</v>
      </c>
      <c r="Q83" s="63"/>
      <c r="R83" s="64"/>
      <c r="S83" s="64"/>
      <c r="T83" s="64"/>
    </row>
    <row r="84" spans="1:20" s="34" customFormat="1" x14ac:dyDescent="0.2">
      <c r="A84" s="33">
        <v>528</v>
      </c>
      <c r="B84" s="34" t="s">
        <v>159</v>
      </c>
      <c r="C84" s="36">
        <v>224390446</v>
      </c>
      <c r="D84" s="36">
        <v>14888</v>
      </c>
      <c r="E84" s="37">
        <f t="shared" si="18"/>
        <v>15071.899919398173</v>
      </c>
      <c r="F84" s="38">
        <f t="shared" si="15"/>
        <v>0.80086568949208381</v>
      </c>
      <c r="G84" s="39">
        <f t="shared" si="16"/>
        <v>2248.5660988152545</v>
      </c>
      <c r="H84" s="39">
        <f t="shared" si="17"/>
        <v>652.98070469907282</v>
      </c>
      <c r="I84" s="37">
        <f t="shared" si="19"/>
        <v>2901.5468035143272</v>
      </c>
      <c r="J84" s="40">
        <f t="shared" si="20"/>
        <v>-224.77458420153886</v>
      </c>
      <c r="K84" s="37">
        <f t="shared" si="21"/>
        <v>2676.7722193127884</v>
      </c>
      <c r="L84" s="37">
        <f t="shared" si="22"/>
        <v>43198228.810721301</v>
      </c>
      <c r="M84" s="37">
        <f t="shared" si="23"/>
        <v>39851784.80112879</v>
      </c>
      <c r="N84" s="41">
        <f>'jan-juli'!M84</f>
        <v>38344372.97296562</v>
      </c>
      <c r="O84" s="41">
        <f t="shared" si="24"/>
        <v>1507411.8281631693</v>
      </c>
      <c r="Q84" s="63"/>
      <c r="R84" s="64"/>
      <c r="S84" s="64"/>
      <c r="T84" s="64"/>
    </row>
    <row r="85" spans="1:20" s="34" customFormat="1" x14ac:dyDescent="0.2">
      <c r="A85" s="33">
        <v>529</v>
      </c>
      <c r="B85" s="34" t="s">
        <v>160</v>
      </c>
      <c r="C85" s="36">
        <v>194818380</v>
      </c>
      <c r="D85" s="36">
        <v>13314</v>
      </c>
      <c r="E85" s="37">
        <f t="shared" si="18"/>
        <v>14632.595763857593</v>
      </c>
      <c r="F85" s="38">
        <f t="shared" si="15"/>
        <v>0.77752267186953894</v>
      </c>
      <c r="G85" s="39">
        <f t="shared" si="16"/>
        <v>2512.148592139602</v>
      </c>
      <c r="H85" s="39">
        <f t="shared" si="17"/>
        <v>806.73715913827573</v>
      </c>
      <c r="I85" s="37">
        <f t="shared" si="19"/>
        <v>3318.8857512778777</v>
      </c>
      <c r="J85" s="40">
        <f t="shared" si="20"/>
        <v>-224.77458420153886</v>
      </c>
      <c r="K85" s="37">
        <f t="shared" si="21"/>
        <v>3094.1111670763389</v>
      </c>
      <c r="L85" s="37">
        <f t="shared" si="22"/>
        <v>44187644.892513663</v>
      </c>
      <c r="M85" s="37">
        <f t="shared" si="23"/>
        <v>41194996.078454375</v>
      </c>
      <c r="N85" s="41">
        <f>'jan-juli'!M85</f>
        <v>38811902.378718726</v>
      </c>
      <c r="O85" s="41">
        <f t="shared" si="24"/>
        <v>2383093.6997356489</v>
      </c>
      <c r="Q85" s="63"/>
      <c r="R85" s="64"/>
      <c r="S85" s="64"/>
      <c r="T85" s="64"/>
    </row>
    <row r="86" spans="1:20" s="34" customFormat="1" x14ac:dyDescent="0.2">
      <c r="A86" s="33">
        <v>532</v>
      </c>
      <c r="B86" s="34" t="s">
        <v>161</v>
      </c>
      <c r="C86" s="36">
        <v>104693077</v>
      </c>
      <c r="D86" s="36">
        <v>6777</v>
      </c>
      <c r="E86" s="37">
        <f t="shared" si="18"/>
        <v>15448.292312232552</v>
      </c>
      <c r="F86" s="38">
        <f t="shared" si="15"/>
        <v>0.82086580592192515</v>
      </c>
      <c r="G86" s="39">
        <f t="shared" si="16"/>
        <v>2022.7306631146266</v>
      </c>
      <c r="H86" s="39">
        <f t="shared" si="17"/>
        <v>521.24336720704014</v>
      </c>
      <c r="I86" s="37">
        <f t="shared" si="19"/>
        <v>2543.9740303216668</v>
      </c>
      <c r="J86" s="40">
        <f t="shared" si="20"/>
        <v>-224.77458420153886</v>
      </c>
      <c r="K86" s="37">
        <f t="shared" si="21"/>
        <v>2319.199446120128</v>
      </c>
      <c r="L86" s="37">
        <f t="shared" si="22"/>
        <v>17240512.003489934</v>
      </c>
      <c r="M86" s="37">
        <f t="shared" si="23"/>
        <v>15717214.646356108</v>
      </c>
      <c r="N86" s="41">
        <f>'jan-juli'!M86</f>
        <v>15611871.35759927</v>
      </c>
      <c r="O86" s="41">
        <f t="shared" si="24"/>
        <v>105343.28875683807</v>
      </c>
      <c r="Q86" s="63"/>
      <c r="R86" s="64"/>
      <c r="S86" s="64"/>
      <c r="T86" s="64"/>
    </row>
    <row r="87" spans="1:20" s="34" customFormat="1" x14ac:dyDescent="0.2">
      <c r="A87" s="33">
        <v>533</v>
      </c>
      <c r="B87" s="34" t="s">
        <v>162</v>
      </c>
      <c r="C87" s="36">
        <v>153312932</v>
      </c>
      <c r="D87" s="36">
        <v>9065</v>
      </c>
      <c r="E87" s="37">
        <f t="shared" si="18"/>
        <v>16912.623496966353</v>
      </c>
      <c r="F87" s="38">
        <f t="shared" si="15"/>
        <v>0.8986750144608725</v>
      </c>
      <c r="G87" s="39">
        <f t="shared" si="16"/>
        <v>1144.1319522743463</v>
      </c>
      <c r="H87" s="39">
        <f t="shared" si="17"/>
        <v>8.7274525502098186</v>
      </c>
      <c r="I87" s="37">
        <f t="shared" si="19"/>
        <v>1152.8594048245561</v>
      </c>
      <c r="J87" s="40">
        <f t="shared" si="20"/>
        <v>-224.77458420153886</v>
      </c>
      <c r="K87" s="37">
        <f t="shared" si="21"/>
        <v>928.08482062301732</v>
      </c>
      <c r="L87" s="37">
        <f t="shared" si="22"/>
        <v>10450670.504734602</v>
      </c>
      <c r="M87" s="37">
        <f t="shared" si="23"/>
        <v>8413088.8989476524</v>
      </c>
      <c r="N87" s="41">
        <f>'jan-juli'!M87</f>
        <v>8298381.3653736757</v>
      </c>
      <c r="O87" s="41">
        <f t="shared" si="24"/>
        <v>114707.53357397672</v>
      </c>
      <c r="Q87" s="63"/>
      <c r="R87" s="64"/>
      <c r="S87" s="64"/>
      <c r="T87" s="64"/>
    </row>
    <row r="88" spans="1:20" s="34" customFormat="1" x14ac:dyDescent="0.2">
      <c r="A88" s="33">
        <v>534</v>
      </c>
      <c r="B88" s="34" t="s">
        <v>163</v>
      </c>
      <c r="C88" s="36">
        <v>220525623</v>
      </c>
      <c r="D88" s="36">
        <v>13770</v>
      </c>
      <c r="E88" s="37">
        <f t="shared" si="18"/>
        <v>16014.932679738562</v>
      </c>
      <c r="F88" s="38">
        <f t="shared" si="15"/>
        <v>0.85097500456599828</v>
      </c>
      <c r="G88" s="39">
        <f t="shared" si="16"/>
        <v>1682.7464426110207</v>
      </c>
      <c r="H88" s="39">
        <f t="shared" si="17"/>
        <v>322.91923857993658</v>
      </c>
      <c r="I88" s="37">
        <f t="shared" si="19"/>
        <v>2005.6656811909572</v>
      </c>
      <c r="J88" s="40">
        <f t="shared" si="20"/>
        <v>-224.77458420153886</v>
      </c>
      <c r="K88" s="37">
        <f t="shared" si="21"/>
        <v>1780.8910969894184</v>
      </c>
      <c r="L88" s="37">
        <f t="shared" si="22"/>
        <v>27618016.429999482</v>
      </c>
      <c r="M88" s="37">
        <f t="shared" si="23"/>
        <v>24522870.405544292</v>
      </c>
      <c r="N88" s="41">
        <f>'jan-juli'!M88</f>
        <v>23001510.918030404</v>
      </c>
      <c r="O88" s="41">
        <f t="shared" si="24"/>
        <v>1521359.4875138886</v>
      </c>
      <c r="Q88" s="63"/>
      <c r="R88" s="64"/>
      <c r="S88" s="64"/>
      <c r="T88" s="64"/>
    </row>
    <row r="89" spans="1:20" s="34" customFormat="1" x14ac:dyDescent="0.2">
      <c r="A89" s="33">
        <v>536</v>
      </c>
      <c r="B89" s="34" t="s">
        <v>164</v>
      </c>
      <c r="C89" s="36">
        <v>72458223</v>
      </c>
      <c r="D89" s="36">
        <v>5650</v>
      </c>
      <c r="E89" s="37">
        <f t="shared" si="18"/>
        <v>12824.464247787611</v>
      </c>
      <c r="F89" s="38">
        <f t="shared" si="15"/>
        <v>0.68144516995844784</v>
      </c>
      <c r="G89" s="39">
        <f t="shared" si="16"/>
        <v>3597.0275017815911</v>
      </c>
      <c r="H89" s="39">
        <f t="shared" si="17"/>
        <v>1439.5831897627693</v>
      </c>
      <c r="I89" s="37">
        <f t="shared" si="19"/>
        <v>5036.6106915443606</v>
      </c>
      <c r="J89" s="40">
        <f t="shared" si="20"/>
        <v>-224.77458420153886</v>
      </c>
      <c r="K89" s="37">
        <f t="shared" si="21"/>
        <v>4811.8361073428214</v>
      </c>
      <c r="L89" s="37">
        <f t="shared" si="22"/>
        <v>28456850.407225639</v>
      </c>
      <c r="M89" s="37">
        <f t="shared" si="23"/>
        <v>27186874.006486941</v>
      </c>
      <c r="N89" s="41">
        <f>'jan-juli'!M89</f>
        <v>25920323.383796055</v>
      </c>
      <c r="O89" s="41">
        <f t="shared" si="24"/>
        <v>1266550.6226908863</v>
      </c>
      <c r="Q89" s="63"/>
      <c r="R89" s="64"/>
      <c r="S89" s="64"/>
      <c r="T89" s="64"/>
    </row>
    <row r="90" spans="1:20" s="34" customFormat="1" x14ac:dyDescent="0.2">
      <c r="A90" s="33">
        <v>538</v>
      </c>
      <c r="B90" s="34" t="s">
        <v>165</v>
      </c>
      <c r="C90" s="36">
        <v>93612188</v>
      </c>
      <c r="D90" s="36">
        <v>6750</v>
      </c>
      <c r="E90" s="37">
        <f t="shared" si="18"/>
        <v>13868.472296296297</v>
      </c>
      <c r="F90" s="38">
        <f t="shared" si="15"/>
        <v>0.73691994288525609</v>
      </c>
      <c r="G90" s="39">
        <f t="shared" si="16"/>
        <v>2970.6226726763798</v>
      </c>
      <c r="H90" s="39">
        <f t="shared" si="17"/>
        <v>1074.1803727847293</v>
      </c>
      <c r="I90" s="37">
        <f t="shared" si="19"/>
        <v>4044.8030454611089</v>
      </c>
      <c r="J90" s="40">
        <f t="shared" si="20"/>
        <v>-224.77458420153886</v>
      </c>
      <c r="K90" s="37">
        <f t="shared" si="21"/>
        <v>3820.0284612595701</v>
      </c>
      <c r="L90" s="37">
        <f t="shared" si="22"/>
        <v>27302420.556862485</v>
      </c>
      <c r="M90" s="37">
        <f t="shared" si="23"/>
        <v>25785192.1135021</v>
      </c>
      <c r="N90" s="41">
        <f>'jan-juli'!M90</f>
        <v>24426713.050995294</v>
      </c>
      <c r="O90" s="41">
        <f t="shared" si="24"/>
        <v>1358479.0625068061</v>
      </c>
      <c r="Q90" s="63"/>
      <c r="R90" s="64"/>
      <c r="S90" s="64"/>
      <c r="T90" s="64"/>
    </row>
    <row r="91" spans="1:20" s="34" customFormat="1" x14ac:dyDescent="0.2">
      <c r="A91" s="33">
        <v>540</v>
      </c>
      <c r="B91" s="34" t="s">
        <v>166</v>
      </c>
      <c r="C91" s="36">
        <v>45996942</v>
      </c>
      <c r="D91" s="36">
        <v>3014</v>
      </c>
      <c r="E91" s="37">
        <f t="shared" si="18"/>
        <v>15261.095554080955</v>
      </c>
      <c r="F91" s="38">
        <f t="shared" si="15"/>
        <v>0.8109188542045237</v>
      </c>
      <c r="G91" s="39">
        <f t="shared" si="16"/>
        <v>2135.0487180055848</v>
      </c>
      <c r="H91" s="39">
        <f t="shared" si="17"/>
        <v>586.76223256009882</v>
      </c>
      <c r="I91" s="37">
        <f t="shared" si="19"/>
        <v>2721.8109505656835</v>
      </c>
      <c r="J91" s="40">
        <f t="shared" si="20"/>
        <v>-224.77458420153886</v>
      </c>
      <c r="K91" s="37">
        <f t="shared" si="21"/>
        <v>2497.0363663641447</v>
      </c>
      <c r="L91" s="37">
        <f t="shared" si="22"/>
        <v>8203538.2050049696</v>
      </c>
      <c r="M91" s="37">
        <f t="shared" si="23"/>
        <v>7526067.6082215318</v>
      </c>
      <c r="N91" s="41">
        <f>'jan-juli'!M91</f>
        <v>7310799.9131258959</v>
      </c>
      <c r="O91" s="41">
        <f t="shared" si="24"/>
        <v>215267.69509563595</v>
      </c>
      <c r="Q91" s="63"/>
      <c r="R91" s="64"/>
      <c r="S91" s="64"/>
      <c r="T91" s="64"/>
    </row>
    <row r="92" spans="1:20" s="34" customFormat="1" x14ac:dyDescent="0.2">
      <c r="A92" s="33">
        <v>541</v>
      </c>
      <c r="B92" s="34" t="s">
        <v>167</v>
      </c>
      <c r="C92" s="36">
        <v>19030472</v>
      </c>
      <c r="D92" s="36">
        <v>1352</v>
      </c>
      <c r="E92" s="37">
        <f t="shared" si="18"/>
        <v>14075.792899408283</v>
      </c>
      <c r="F92" s="38">
        <f t="shared" si="15"/>
        <v>0.74793620219198753</v>
      </c>
      <c r="G92" s="39">
        <f t="shared" si="16"/>
        <v>2846.2303108091878</v>
      </c>
      <c r="H92" s="39">
        <f t="shared" si="17"/>
        <v>1001.6181616955341</v>
      </c>
      <c r="I92" s="37">
        <f t="shared" si="19"/>
        <v>3847.8484725047219</v>
      </c>
      <c r="J92" s="40">
        <f t="shared" si="20"/>
        <v>-224.77458420153886</v>
      </c>
      <c r="K92" s="37">
        <f t="shared" si="21"/>
        <v>3623.0738883031831</v>
      </c>
      <c r="L92" s="37">
        <f t="shared" si="22"/>
        <v>5202291.1348263845</v>
      </c>
      <c r="M92" s="37">
        <f t="shared" si="23"/>
        <v>4898395.8969859034</v>
      </c>
      <c r="N92" s="41">
        <f>'jan-juli'!M92</f>
        <v>5025609.0455030575</v>
      </c>
      <c r="O92" s="41">
        <f t="shared" si="24"/>
        <v>-127213.14851715416</v>
      </c>
      <c r="Q92" s="63"/>
      <c r="R92" s="64"/>
      <c r="S92" s="64"/>
      <c r="T92" s="64"/>
    </row>
    <row r="93" spans="1:20" s="34" customFormat="1" x14ac:dyDescent="0.2">
      <c r="A93" s="33">
        <v>542</v>
      </c>
      <c r="B93" s="34" t="s">
        <v>168</v>
      </c>
      <c r="C93" s="36">
        <v>108472651</v>
      </c>
      <c r="D93" s="36">
        <v>6443</v>
      </c>
      <c r="E93" s="37">
        <f t="shared" si="18"/>
        <v>16835.73661337886</v>
      </c>
      <c r="F93" s="38">
        <f t="shared" si="15"/>
        <v>0.89458952640916745</v>
      </c>
      <c r="G93" s="39">
        <f t="shared" si="16"/>
        <v>1190.2640824268419</v>
      </c>
      <c r="H93" s="39">
        <f t="shared" si="17"/>
        <v>35.637861805832287</v>
      </c>
      <c r="I93" s="37">
        <f t="shared" si="19"/>
        <v>1225.9019442326742</v>
      </c>
      <c r="J93" s="40">
        <f t="shared" si="20"/>
        <v>-224.77458420153886</v>
      </c>
      <c r="K93" s="37">
        <f t="shared" si="21"/>
        <v>1001.1273600311354</v>
      </c>
      <c r="L93" s="37">
        <f t="shared" si="22"/>
        <v>7898486.2266911194</v>
      </c>
      <c r="M93" s="37">
        <f t="shared" si="23"/>
        <v>6450263.580680605</v>
      </c>
      <c r="N93" s="41">
        <f>'jan-juli'!M93</f>
        <v>6001573.8518314986</v>
      </c>
      <c r="O93" s="41">
        <f t="shared" si="24"/>
        <v>448689.72884910647</v>
      </c>
      <c r="Q93" s="63"/>
      <c r="R93" s="64"/>
      <c r="S93" s="64"/>
      <c r="T93" s="64"/>
    </row>
    <row r="94" spans="1:20" s="34" customFormat="1" x14ac:dyDescent="0.2">
      <c r="A94" s="33">
        <v>543</v>
      </c>
      <c r="B94" s="34" t="s">
        <v>169</v>
      </c>
      <c r="C94" s="36">
        <v>36034314</v>
      </c>
      <c r="D94" s="36">
        <v>2139</v>
      </c>
      <c r="E94" s="37">
        <f t="shared" si="18"/>
        <v>16846.336605890603</v>
      </c>
      <c r="F94" s="38">
        <f t="shared" si="15"/>
        <v>0.89515277127921877</v>
      </c>
      <c r="G94" s="39">
        <f t="shared" si="16"/>
        <v>1183.9040869197961</v>
      </c>
      <c r="H94" s="39">
        <f t="shared" si="17"/>
        <v>31.927864426722223</v>
      </c>
      <c r="I94" s="37">
        <f t="shared" si="19"/>
        <v>1215.8319513465183</v>
      </c>
      <c r="J94" s="40">
        <f t="shared" si="20"/>
        <v>-224.77458420153886</v>
      </c>
      <c r="K94" s="37">
        <f t="shared" si="21"/>
        <v>991.05736714497948</v>
      </c>
      <c r="L94" s="37">
        <f t="shared" si="22"/>
        <v>2600664.5439302027</v>
      </c>
      <c r="M94" s="37">
        <f t="shared" si="23"/>
        <v>2119871.7083231113</v>
      </c>
      <c r="N94" s="41">
        <f>'jan-juli'!M94</f>
        <v>2328179.417626508</v>
      </c>
      <c r="O94" s="41">
        <f t="shared" si="24"/>
        <v>-208307.70930339675</v>
      </c>
      <c r="Q94" s="63"/>
      <c r="R94" s="64"/>
      <c r="S94" s="64"/>
      <c r="T94" s="64"/>
    </row>
    <row r="95" spans="1:20" s="34" customFormat="1" x14ac:dyDescent="0.2">
      <c r="A95" s="33">
        <v>544</v>
      </c>
      <c r="B95" s="34" t="s">
        <v>170</v>
      </c>
      <c r="C95" s="36">
        <v>57699944</v>
      </c>
      <c r="D95" s="36">
        <v>3221</v>
      </c>
      <c r="E95" s="37">
        <f t="shared" si="18"/>
        <v>17913.674014281278</v>
      </c>
      <c r="F95" s="38">
        <f t="shared" si="15"/>
        <v>0.95186718114544511</v>
      </c>
      <c r="G95" s="39">
        <f t="shared" si="16"/>
        <v>543.50164188539122</v>
      </c>
      <c r="H95" s="39">
        <f t="shared" si="17"/>
        <v>0</v>
      </c>
      <c r="I95" s="37">
        <f t="shared" si="19"/>
        <v>543.50164188539122</v>
      </c>
      <c r="J95" s="40">
        <f t="shared" si="20"/>
        <v>-224.77458420153886</v>
      </c>
      <c r="K95" s="37">
        <f t="shared" si="21"/>
        <v>318.72705768385237</v>
      </c>
      <c r="L95" s="37">
        <f t="shared" si="22"/>
        <v>1750618.7885128451</v>
      </c>
      <c r="M95" s="37">
        <f t="shared" si="23"/>
        <v>1026619.8527996885</v>
      </c>
      <c r="N95" s="41">
        <f>'jan-juli'!M95</f>
        <v>878731.07097913453</v>
      </c>
      <c r="O95" s="41">
        <f t="shared" si="24"/>
        <v>147888.78182055394</v>
      </c>
      <c r="Q95" s="63"/>
      <c r="R95" s="64"/>
      <c r="S95" s="64"/>
      <c r="T95" s="64"/>
    </row>
    <row r="96" spans="1:20" s="34" customFormat="1" x14ac:dyDescent="0.2">
      <c r="A96" s="33">
        <v>545</v>
      </c>
      <c r="B96" s="34" t="s">
        <v>171</v>
      </c>
      <c r="C96" s="36">
        <v>30010179</v>
      </c>
      <c r="D96" s="36">
        <v>1601</v>
      </c>
      <c r="E96" s="37">
        <f t="shared" si="18"/>
        <v>18744.646470955653</v>
      </c>
      <c r="F96" s="38">
        <f t="shared" si="15"/>
        <v>0.99602202114719773</v>
      </c>
      <c r="G96" s="39">
        <f t="shared" si="16"/>
        <v>44.91816788076612</v>
      </c>
      <c r="H96" s="39">
        <f t="shared" si="17"/>
        <v>0</v>
      </c>
      <c r="I96" s="37">
        <f t="shared" si="19"/>
        <v>44.91816788076612</v>
      </c>
      <c r="J96" s="40">
        <f t="shared" si="20"/>
        <v>-224.77458420153886</v>
      </c>
      <c r="K96" s="37">
        <f t="shared" si="21"/>
        <v>-179.85641632077272</v>
      </c>
      <c r="L96" s="37">
        <f t="shared" si="22"/>
        <v>71913.986777106562</v>
      </c>
      <c r="M96" s="37">
        <f t="shared" si="23"/>
        <v>-287950.12252955715</v>
      </c>
      <c r="N96" s="41">
        <f>'jan-juli'!M96</f>
        <v>-386306.0666135996</v>
      </c>
      <c r="O96" s="41">
        <f t="shared" si="24"/>
        <v>98355.94408404245</v>
      </c>
      <c r="Q96" s="63"/>
      <c r="R96" s="64"/>
      <c r="S96" s="64"/>
      <c r="T96" s="64"/>
    </row>
    <row r="97" spans="1:20" s="34" customFormat="1" x14ac:dyDescent="0.2">
      <c r="A97" s="33">
        <v>602</v>
      </c>
      <c r="B97" s="34" t="s">
        <v>172</v>
      </c>
      <c r="C97" s="36">
        <v>1245212206</v>
      </c>
      <c r="D97" s="36">
        <v>68713</v>
      </c>
      <c r="E97" s="37">
        <f t="shared" si="18"/>
        <v>18121.93043528881</v>
      </c>
      <c r="F97" s="38">
        <f t="shared" si="15"/>
        <v>0.96293316639569826</v>
      </c>
      <c r="G97" s="39">
        <f t="shared" si="16"/>
        <v>418.54778928087177</v>
      </c>
      <c r="H97" s="39">
        <f t="shared" si="17"/>
        <v>0</v>
      </c>
      <c r="I97" s="37">
        <f t="shared" si="19"/>
        <v>418.54778928087177</v>
      </c>
      <c r="J97" s="40">
        <f t="shared" si="20"/>
        <v>-224.77458420153886</v>
      </c>
      <c r="K97" s="37">
        <f t="shared" si="21"/>
        <v>193.77320507933291</v>
      </c>
      <c r="L97" s="37">
        <f t="shared" si="22"/>
        <v>28759674.24485654</v>
      </c>
      <c r="M97" s="37">
        <f t="shared" si="23"/>
        <v>13314738.240616202</v>
      </c>
      <c r="N97" s="41">
        <f>'jan-juli'!M97</f>
        <v>17953376.854203418</v>
      </c>
      <c r="O97" s="41">
        <f t="shared" si="24"/>
        <v>-4638638.6135872155</v>
      </c>
      <c r="Q97" s="63"/>
      <c r="R97" s="64"/>
      <c r="S97" s="64"/>
      <c r="T97" s="64"/>
    </row>
    <row r="98" spans="1:20" s="34" customFormat="1" x14ac:dyDescent="0.2">
      <c r="A98" s="33">
        <v>604</v>
      </c>
      <c r="B98" s="34" t="s">
        <v>173</v>
      </c>
      <c r="C98" s="36">
        <v>545921200</v>
      </c>
      <c r="D98" s="36">
        <v>27410</v>
      </c>
      <c r="E98" s="37">
        <f t="shared" si="18"/>
        <v>19916.862458956584</v>
      </c>
      <c r="F98" s="38">
        <f t="shared" si="15"/>
        <v>1.0583092955110456</v>
      </c>
      <c r="G98" s="39">
        <f t="shared" si="16"/>
        <v>-658.41142491979258</v>
      </c>
      <c r="H98" s="39">
        <f t="shared" si="17"/>
        <v>0</v>
      </c>
      <c r="I98" s="37">
        <f t="shared" si="19"/>
        <v>-658.41142491979258</v>
      </c>
      <c r="J98" s="40">
        <f t="shared" si="20"/>
        <v>-224.77458420153886</v>
      </c>
      <c r="K98" s="37">
        <f t="shared" si="21"/>
        <v>-883.18600912133138</v>
      </c>
      <c r="L98" s="37">
        <f t="shared" si="22"/>
        <v>-18047057.157051515</v>
      </c>
      <c r="M98" s="37">
        <f t="shared" si="23"/>
        <v>-24208128.510015693</v>
      </c>
      <c r="N98" s="41">
        <f>'jan-juli'!M98</f>
        <v>-24774487.342335273</v>
      </c>
      <c r="O98" s="41">
        <f t="shared" si="24"/>
        <v>566358.83231958002</v>
      </c>
      <c r="Q98" s="63"/>
      <c r="R98" s="64"/>
      <c r="S98" s="64"/>
      <c r="T98" s="64"/>
    </row>
    <row r="99" spans="1:20" s="34" customFormat="1" x14ac:dyDescent="0.2">
      <c r="A99" s="33">
        <v>605</v>
      </c>
      <c r="B99" s="34" t="s">
        <v>174</v>
      </c>
      <c r="C99" s="36">
        <v>491384885</v>
      </c>
      <c r="D99" s="36">
        <v>30283</v>
      </c>
      <c r="E99" s="37">
        <f t="shared" si="18"/>
        <v>16226.42687316316</v>
      </c>
      <c r="F99" s="38">
        <f t="shared" si="15"/>
        <v>0.86221303321178067</v>
      </c>
      <c r="G99" s="39">
        <f t="shared" si="16"/>
        <v>1555.8499265562618</v>
      </c>
      <c r="H99" s="39">
        <f t="shared" si="17"/>
        <v>248.89627088132727</v>
      </c>
      <c r="I99" s="37">
        <f t="shared" si="19"/>
        <v>1804.7461974375892</v>
      </c>
      <c r="J99" s="40">
        <f t="shared" si="20"/>
        <v>-224.77458420153886</v>
      </c>
      <c r="K99" s="37">
        <f t="shared" si="21"/>
        <v>1579.9716132360504</v>
      </c>
      <c r="L99" s="37">
        <f t="shared" si="22"/>
        <v>54653129.097002514</v>
      </c>
      <c r="M99" s="37">
        <f t="shared" si="23"/>
        <v>47846280.363627315</v>
      </c>
      <c r="N99" s="41">
        <f>'jan-juli'!M99</f>
        <v>47396618.175494894</v>
      </c>
      <c r="O99" s="41">
        <f t="shared" si="24"/>
        <v>449662.18813242018</v>
      </c>
      <c r="Q99" s="63"/>
      <c r="R99" s="64"/>
      <c r="S99" s="64"/>
      <c r="T99" s="64"/>
    </row>
    <row r="100" spans="1:20" s="34" customFormat="1" x14ac:dyDescent="0.2">
      <c r="A100" s="33">
        <v>612</v>
      </c>
      <c r="B100" s="34" t="s">
        <v>175</v>
      </c>
      <c r="C100" s="36">
        <v>142456210</v>
      </c>
      <c r="D100" s="36">
        <v>6833</v>
      </c>
      <c r="E100" s="37">
        <f t="shared" si="18"/>
        <v>20848.267232547929</v>
      </c>
      <c r="F100" s="38">
        <f t="shared" si="15"/>
        <v>1.1078007418573954</v>
      </c>
      <c r="G100" s="39">
        <f t="shared" si="16"/>
        <v>-1217.2542890745992</v>
      </c>
      <c r="H100" s="39">
        <f t="shared" si="17"/>
        <v>0</v>
      </c>
      <c r="I100" s="37">
        <f t="shared" si="19"/>
        <v>-1217.2542890745992</v>
      </c>
      <c r="J100" s="40">
        <f t="shared" si="20"/>
        <v>-224.77458420153886</v>
      </c>
      <c r="K100" s="37">
        <f t="shared" si="21"/>
        <v>-1442.028873276138</v>
      </c>
      <c r="L100" s="37">
        <f t="shared" si="22"/>
        <v>-8317498.5572467363</v>
      </c>
      <c r="M100" s="37">
        <f t="shared" si="23"/>
        <v>-9853383.291095851</v>
      </c>
      <c r="N100" s="41">
        <f>'jan-juli'!M100</f>
        <v>-9682616.8977955859</v>
      </c>
      <c r="O100" s="41">
        <f t="shared" si="24"/>
        <v>-170766.39330026507</v>
      </c>
      <c r="Q100" s="63"/>
      <c r="R100" s="64"/>
      <c r="S100" s="64"/>
      <c r="T100" s="64"/>
    </row>
    <row r="101" spans="1:20" s="34" customFormat="1" x14ac:dyDescent="0.2">
      <c r="A101" s="33">
        <v>615</v>
      </c>
      <c r="B101" s="34" t="s">
        <v>176</v>
      </c>
      <c r="C101" s="36">
        <v>18323294</v>
      </c>
      <c r="D101" s="36">
        <v>1069</v>
      </c>
      <c r="E101" s="37">
        <f t="shared" si="18"/>
        <v>17140.593077642658</v>
      </c>
      <c r="F101" s="38">
        <f t="shared" si="15"/>
        <v>0.91078848498468956</v>
      </c>
      <c r="G101" s="39">
        <f t="shared" si="16"/>
        <v>1007.3502038685633</v>
      </c>
      <c r="H101" s="39">
        <f t="shared" si="17"/>
        <v>0</v>
      </c>
      <c r="I101" s="37">
        <f t="shared" si="19"/>
        <v>1007.3502038685633</v>
      </c>
      <c r="J101" s="40">
        <f t="shared" si="20"/>
        <v>-224.77458420153886</v>
      </c>
      <c r="K101" s="37">
        <f t="shared" si="21"/>
        <v>782.57561966702451</v>
      </c>
      <c r="L101" s="37">
        <f t="shared" si="22"/>
        <v>1076857.3679354943</v>
      </c>
      <c r="M101" s="37">
        <f t="shared" si="23"/>
        <v>836573.33742404915</v>
      </c>
      <c r="N101" s="41">
        <f>'jan-juli'!M101</f>
        <v>856998.41560903285</v>
      </c>
      <c r="O101" s="41">
        <f t="shared" si="24"/>
        <v>-20425.078184983693</v>
      </c>
      <c r="Q101" s="63"/>
      <c r="R101" s="64"/>
      <c r="S101" s="64"/>
      <c r="T101" s="64"/>
    </row>
    <row r="102" spans="1:20" s="34" customFormat="1" x14ac:dyDescent="0.2">
      <c r="A102" s="33">
        <v>616</v>
      </c>
      <c r="B102" s="34" t="s">
        <v>120</v>
      </c>
      <c r="C102" s="36">
        <v>61055108</v>
      </c>
      <c r="D102" s="36">
        <v>3341</v>
      </c>
      <c r="E102" s="37">
        <f t="shared" si="18"/>
        <v>18274.50104759054</v>
      </c>
      <c r="F102" s="38">
        <f t="shared" si="15"/>
        <v>0.97104021124543161</v>
      </c>
      <c r="G102" s="39">
        <f t="shared" si="16"/>
        <v>327.00542189983389</v>
      </c>
      <c r="H102" s="39">
        <f t="shared" si="17"/>
        <v>0</v>
      </c>
      <c r="I102" s="37">
        <f t="shared" si="19"/>
        <v>327.00542189983389</v>
      </c>
      <c r="J102" s="40">
        <f t="shared" si="20"/>
        <v>-224.77458420153886</v>
      </c>
      <c r="K102" s="37">
        <f t="shared" si="21"/>
        <v>102.23083769829503</v>
      </c>
      <c r="L102" s="37">
        <f t="shared" si="22"/>
        <v>1092525.114567345</v>
      </c>
      <c r="M102" s="37">
        <f t="shared" si="23"/>
        <v>341553.22875000373</v>
      </c>
      <c r="N102" s="41">
        <f>'jan-juli'!M102</f>
        <v>47242.192282299889</v>
      </c>
      <c r="O102" s="41">
        <f t="shared" si="24"/>
        <v>294311.03646770387</v>
      </c>
      <c r="Q102" s="63"/>
      <c r="R102" s="64"/>
      <c r="S102" s="64"/>
      <c r="T102" s="64"/>
    </row>
    <row r="103" spans="1:20" s="34" customFormat="1" x14ac:dyDescent="0.2">
      <c r="A103" s="33">
        <v>617</v>
      </c>
      <c r="B103" s="34" t="s">
        <v>177</v>
      </c>
      <c r="C103" s="36">
        <v>86197870</v>
      </c>
      <c r="D103" s="36">
        <v>4566</v>
      </c>
      <c r="E103" s="37">
        <f t="shared" si="18"/>
        <v>18878.201927288654</v>
      </c>
      <c r="F103" s="38">
        <f t="shared" si="15"/>
        <v>1.0031186700895049</v>
      </c>
      <c r="G103" s="39">
        <f t="shared" si="16"/>
        <v>-35.215105919034251</v>
      </c>
      <c r="H103" s="39">
        <f t="shared" si="17"/>
        <v>0</v>
      </c>
      <c r="I103" s="37">
        <f t="shared" si="19"/>
        <v>-35.215105919034251</v>
      </c>
      <c r="J103" s="40">
        <f t="shared" si="20"/>
        <v>-224.77458420153886</v>
      </c>
      <c r="K103" s="37">
        <f t="shared" si="21"/>
        <v>-259.98969012057313</v>
      </c>
      <c r="L103" s="37">
        <f t="shared" si="22"/>
        <v>-160792.1736263104</v>
      </c>
      <c r="M103" s="37">
        <f t="shared" si="23"/>
        <v>-1187112.9250905369</v>
      </c>
      <c r="N103" s="41">
        <f>'jan-juli'!M103</f>
        <v>-1142917.2944145547</v>
      </c>
      <c r="O103" s="41">
        <f t="shared" si="24"/>
        <v>-44195.630675982218</v>
      </c>
      <c r="Q103" s="63"/>
      <c r="R103" s="64"/>
      <c r="S103" s="64"/>
      <c r="T103" s="64"/>
    </row>
    <row r="104" spans="1:20" s="34" customFormat="1" x14ac:dyDescent="0.2">
      <c r="A104" s="33">
        <v>618</v>
      </c>
      <c r="B104" s="34" t="s">
        <v>178</v>
      </c>
      <c r="C104" s="36">
        <v>52753734</v>
      </c>
      <c r="D104" s="36">
        <v>2457</v>
      </c>
      <c r="E104" s="37">
        <f t="shared" si="18"/>
        <v>21470.791208791208</v>
      </c>
      <c r="F104" s="38">
        <f t="shared" si="15"/>
        <v>1.1408793912729056</v>
      </c>
      <c r="G104" s="39">
        <f t="shared" si="16"/>
        <v>-1590.768674820567</v>
      </c>
      <c r="H104" s="39">
        <f t="shared" si="17"/>
        <v>0</v>
      </c>
      <c r="I104" s="37">
        <f t="shared" si="19"/>
        <v>-1590.768674820567</v>
      </c>
      <c r="J104" s="40">
        <f t="shared" si="20"/>
        <v>-224.77458420153886</v>
      </c>
      <c r="K104" s="37">
        <f t="shared" si="21"/>
        <v>-1815.5432590221058</v>
      </c>
      <c r="L104" s="37">
        <f t="shared" si="22"/>
        <v>-3908518.6340341331</v>
      </c>
      <c r="M104" s="37">
        <f t="shared" si="23"/>
        <v>-4460789.787417314</v>
      </c>
      <c r="N104" s="41">
        <f>'jan-juli'!M104</f>
        <v>-4348094.9613176882</v>
      </c>
      <c r="O104" s="41">
        <f t="shared" si="24"/>
        <v>-112694.82609962579</v>
      </c>
      <c r="Q104" s="63"/>
      <c r="R104" s="64"/>
      <c r="S104" s="64"/>
      <c r="T104" s="64"/>
    </row>
    <row r="105" spans="1:20" s="34" customFormat="1" x14ac:dyDescent="0.2">
      <c r="A105" s="33">
        <v>619</v>
      </c>
      <c r="B105" s="34" t="s">
        <v>179</v>
      </c>
      <c r="C105" s="36">
        <v>89053465</v>
      </c>
      <c r="D105" s="36">
        <v>4626</v>
      </c>
      <c r="E105" s="37">
        <f t="shared" si="18"/>
        <v>19250.640942498918</v>
      </c>
      <c r="F105" s="38">
        <f t="shared" si="15"/>
        <v>1.0229087184779122</v>
      </c>
      <c r="G105" s="39">
        <f t="shared" si="16"/>
        <v>-258.67851504519274</v>
      </c>
      <c r="H105" s="39">
        <f t="shared" si="17"/>
        <v>0</v>
      </c>
      <c r="I105" s="37">
        <f t="shared" si="19"/>
        <v>-258.67851504519274</v>
      </c>
      <c r="J105" s="40">
        <f t="shared" si="20"/>
        <v>-224.77458420153886</v>
      </c>
      <c r="K105" s="37">
        <f t="shared" si="21"/>
        <v>-483.4530992467316</v>
      </c>
      <c r="L105" s="37">
        <f t="shared" si="22"/>
        <v>-1196646.8105990617</v>
      </c>
      <c r="M105" s="37">
        <f t="shared" si="23"/>
        <v>-2236454.0371153802</v>
      </c>
      <c r="N105" s="41">
        <f>'jan-juli'!M105</f>
        <v>-2432628.3337629656</v>
      </c>
      <c r="O105" s="41">
        <f t="shared" si="24"/>
        <v>196174.29664758546</v>
      </c>
      <c r="Q105" s="63"/>
      <c r="R105" s="64"/>
      <c r="S105" s="64"/>
      <c r="T105" s="64"/>
    </row>
    <row r="106" spans="1:20" s="34" customFormat="1" x14ac:dyDescent="0.2">
      <c r="A106" s="33">
        <v>620</v>
      </c>
      <c r="B106" s="34" t="s">
        <v>180</v>
      </c>
      <c r="C106" s="36">
        <v>112335973</v>
      </c>
      <c r="D106" s="36">
        <v>4520</v>
      </c>
      <c r="E106" s="37">
        <f t="shared" si="18"/>
        <v>24853.091371681418</v>
      </c>
      <c r="F106" s="38">
        <f t="shared" si="15"/>
        <v>1.3206024631157565</v>
      </c>
      <c r="G106" s="39">
        <f t="shared" si="16"/>
        <v>-3620.1487725546926</v>
      </c>
      <c r="H106" s="39">
        <f t="shared" si="17"/>
        <v>0</v>
      </c>
      <c r="I106" s="37">
        <f t="shared" si="19"/>
        <v>-3620.1487725546926</v>
      </c>
      <c r="J106" s="40">
        <f t="shared" si="20"/>
        <v>-224.77458420153886</v>
      </c>
      <c r="K106" s="37">
        <f t="shared" si="21"/>
        <v>-3844.9233567562314</v>
      </c>
      <c r="L106" s="37">
        <f t="shared" si="22"/>
        <v>-16363072.45194721</v>
      </c>
      <c r="M106" s="37">
        <f t="shared" si="23"/>
        <v>-17379053.572538167</v>
      </c>
      <c r="N106" s="41">
        <f>'jan-juli'!M106</f>
        <v>-16651770.030914098</v>
      </c>
      <c r="O106" s="41">
        <f t="shared" si="24"/>
        <v>-727283.54162406921</v>
      </c>
      <c r="Q106" s="63"/>
      <c r="R106" s="64"/>
      <c r="S106" s="64"/>
      <c r="T106" s="64"/>
    </row>
    <row r="107" spans="1:20" s="34" customFormat="1" x14ac:dyDescent="0.2">
      <c r="A107" s="33">
        <v>621</v>
      </c>
      <c r="B107" s="34" t="s">
        <v>181</v>
      </c>
      <c r="C107" s="36">
        <v>61999128</v>
      </c>
      <c r="D107" s="36">
        <v>3488</v>
      </c>
      <c r="E107" s="37">
        <f t="shared" si="18"/>
        <v>17774.979357798165</v>
      </c>
      <c r="F107" s="38">
        <f t="shared" si="15"/>
        <v>0.94449745388562856</v>
      </c>
      <c r="G107" s="39">
        <f t="shared" si="16"/>
        <v>626.71843577525863</v>
      </c>
      <c r="H107" s="39">
        <f t="shared" si="17"/>
        <v>0</v>
      </c>
      <c r="I107" s="37">
        <f t="shared" si="19"/>
        <v>626.71843577525863</v>
      </c>
      <c r="J107" s="40">
        <f t="shared" si="20"/>
        <v>-224.77458420153886</v>
      </c>
      <c r="K107" s="37">
        <f t="shared" si="21"/>
        <v>401.94385157371977</v>
      </c>
      <c r="L107" s="37">
        <f t="shared" si="22"/>
        <v>2185993.903984102</v>
      </c>
      <c r="M107" s="37">
        <f t="shared" si="23"/>
        <v>1401980.1542891345</v>
      </c>
      <c r="N107" s="41">
        <f>'jan-juli'!M107</f>
        <v>1138257.8458786765</v>
      </c>
      <c r="O107" s="41">
        <f t="shared" si="24"/>
        <v>263722.30841045803</v>
      </c>
      <c r="Q107" s="63"/>
      <c r="R107" s="64"/>
      <c r="S107" s="64"/>
      <c r="T107" s="64"/>
    </row>
    <row r="108" spans="1:20" s="34" customFormat="1" x14ac:dyDescent="0.2">
      <c r="A108" s="33">
        <v>622</v>
      </c>
      <c r="B108" s="34" t="s">
        <v>182</v>
      </c>
      <c r="C108" s="36">
        <v>44814209</v>
      </c>
      <c r="D108" s="36">
        <v>2277</v>
      </c>
      <c r="E108" s="37">
        <f t="shared" si="18"/>
        <v>19681.251207729467</v>
      </c>
      <c r="F108" s="38">
        <f t="shared" si="15"/>
        <v>1.0457897745365703</v>
      </c>
      <c r="G108" s="39">
        <f t="shared" si="16"/>
        <v>-517.04467418352215</v>
      </c>
      <c r="H108" s="39">
        <f t="shared" si="17"/>
        <v>0</v>
      </c>
      <c r="I108" s="37">
        <f t="shared" si="19"/>
        <v>-517.04467418352215</v>
      </c>
      <c r="J108" s="40">
        <f t="shared" si="20"/>
        <v>-224.77458420153886</v>
      </c>
      <c r="K108" s="37">
        <f t="shared" si="21"/>
        <v>-741.81925838506095</v>
      </c>
      <c r="L108" s="37">
        <f t="shared" si="22"/>
        <v>-1177310.72311588</v>
      </c>
      <c r="M108" s="37">
        <f t="shared" si="23"/>
        <v>-1689122.4513427839</v>
      </c>
      <c r="N108" s="41">
        <f>'jan-juli'!M108</f>
        <v>-1779783.4432724367</v>
      </c>
      <c r="O108" s="41">
        <f t="shared" si="24"/>
        <v>90660.991929652868</v>
      </c>
      <c r="Q108" s="63"/>
      <c r="R108" s="64"/>
      <c r="S108" s="64"/>
      <c r="T108" s="64"/>
    </row>
    <row r="109" spans="1:20" s="34" customFormat="1" x14ac:dyDescent="0.2">
      <c r="A109" s="33">
        <v>623</v>
      </c>
      <c r="B109" s="34" t="s">
        <v>183</v>
      </c>
      <c r="C109" s="36">
        <v>230558234</v>
      </c>
      <c r="D109" s="36">
        <v>13880</v>
      </c>
      <c r="E109" s="37">
        <f t="shared" si="18"/>
        <v>16610.823775216137</v>
      </c>
      <c r="F109" s="38">
        <f t="shared" si="15"/>
        <v>0.88263848001328593</v>
      </c>
      <c r="G109" s="39">
        <f t="shared" si="16"/>
        <v>1325.2117853244758</v>
      </c>
      <c r="H109" s="39">
        <f t="shared" si="17"/>
        <v>114.35735516278545</v>
      </c>
      <c r="I109" s="37">
        <f t="shared" si="19"/>
        <v>1439.5691404872614</v>
      </c>
      <c r="J109" s="40">
        <f t="shared" si="20"/>
        <v>-224.77458420153886</v>
      </c>
      <c r="K109" s="37">
        <f t="shared" si="21"/>
        <v>1214.7945562857226</v>
      </c>
      <c r="L109" s="37">
        <f t="shared" si="22"/>
        <v>19981219.669963188</v>
      </c>
      <c r="M109" s="37">
        <f t="shared" si="23"/>
        <v>16861348.441245828</v>
      </c>
      <c r="N109" s="41">
        <f>'jan-juli'!M109</f>
        <v>19907267.209750321</v>
      </c>
      <c r="O109" s="41">
        <f t="shared" si="24"/>
        <v>-3045918.7685044929</v>
      </c>
      <c r="Q109" s="63"/>
      <c r="R109" s="64"/>
      <c r="S109" s="64"/>
      <c r="T109" s="64"/>
    </row>
    <row r="110" spans="1:20" s="34" customFormat="1" x14ac:dyDescent="0.2">
      <c r="A110" s="33">
        <v>624</v>
      </c>
      <c r="B110" s="34" t="s">
        <v>184</v>
      </c>
      <c r="C110" s="36">
        <v>321951595</v>
      </c>
      <c r="D110" s="36">
        <v>18926</v>
      </c>
      <c r="E110" s="37">
        <f t="shared" si="18"/>
        <v>17011.074447849518</v>
      </c>
      <c r="F110" s="38">
        <f t="shared" si="15"/>
        <v>0.90390633825427957</v>
      </c>
      <c r="G110" s="39">
        <f t="shared" si="16"/>
        <v>1085.0613817444471</v>
      </c>
      <c r="H110" s="39">
        <f t="shared" si="17"/>
        <v>0</v>
      </c>
      <c r="I110" s="37">
        <f t="shared" si="19"/>
        <v>1085.0613817444471</v>
      </c>
      <c r="J110" s="40">
        <f t="shared" si="20"/>
        <v>-224.77458420153886</v>
      </c>
      <c r="K110" s="37">
        <f t="shared" si="21"/>
        <v>860.28679754290829</v>
      </c>
      <c r="L110" s="37">
        <f t="shared" si="22"/>
        <v>20535871.710895404</v>
      </c>
      <c r="M110" s="37">
        <f t="shared" si="23"/>
        <v>16281787.930297082</v>
      </c>
      <c r="N110" s="41">
        <f>'jan-juli'!M110</f>
        <v>16458733.421530925</v>
      </c>
      <c r="O110" s="41">
        <f t="shared" si="24"/>
        <v>-176945.49123384245</v>
      </c>
      <c r="Q110" s="63"/>
      <c r="R110" s="64"/>
      <c r="S110" s="64"/>
      <c r="T110" s="64"/>
    </row>
    <row r="111" spans="1:20" s="34" customFormat="1" x14ac:dyDescent="0.2">
      <c r="A111" s="33">
        <v>625</v>
      </c>
      <c r="B111" s="34" t="s">
        <v>185</v>
      </c>
      <c r="C111" s="36">
        <v>389299441</v>
      </c>
      <c r="D111" s="36">
        <v>24917</v>
      </c>
      <c r="E111" s="37">
        <f t="shared" si="18"/>
        <v>15623.848818076012</v>
      </c>
      <c r="F111" s="38">
        <f t="shared" si="15"/>
        <v>0.83019423716477003</v>
      </c>
      <c r="G111" s="39">
        <f t="shared" si="16"/>
        <v>1917.3967596085504</v>
      </c>
      <c r="H111" s="39">
        <f t="shared" si="17"/>
        <v>459.79859016182894</v>
      </c>
      <c r="I111" s="37">
        <f t="shared" si="19"/>
        <v>2377.1953497703794</v>
      </c>
      <c r="J111" s="40">
        <f t="shared" si="20"/>
        <v>-224.77458420153886</v>
      </c>
      <c r="K111" s="37">
        <f t="shared" si="21"/>
        <v>2152.4207655688406</v>
      </c>
      <c r="L111" s="37">
        <f t="shared" si="22"/>
        <v>59232576.53022854</v>
      </c>
      <c r="M111" s="37">
        <f t="shared" si="23"/>
        <v>53631868.215678804</v>
      </c>
      <c r="N111" s="41">
        <f>'jan-juli'!M111</f>
        <v>53042437.514866605</v>
      </c>
      <c r="O111" s="41">
        <f t="shared" si="24"/>
        <v>589430.70081219822</v>
      </c>
      <c r="Q111" s="63"/>
      <c r="R111" s="64"/>
      <c r="S111" s="64"/>
      <c r="T111" s="64"/>
    </row>
    <row r="112" spans="1:20" s="34" customFormat="1" x14ac:dyDescent="0.2">
      <c r="A112" s="33">
        <v>626</v>
      </c>
      <c r="B112" s="34" t="s">
        <v>186</v>
      </c>
      <c r="C112" s="36">
        <v>541459233</v>
      </c>
      <c r="D112" s="36">
        <v>25980</v>
      </c>
      <c r="E112" s="37">
        <f t="shared" si="18"/>
        <v>20841.386951501154</v>
      </c>
      <c r="F112" s="38">
        <f t="shared" si="15"/>
        <v>1.1074351488628897</v>
      </c>
      <c r="G112" s="39">
        <f t="shared" si="16"/>
        <v>-1213.1261204465343</v>
      </c>
      <c r="H112" s="39">
        <f t="shared" si="17"/>
        <v>0</v>
      </c>
      <c r="I112" s="37">
        <f t="shared" si="19"/>
        <v>-1213.1261204465343</v>
      </c>
      <c r="J112" s="40">
        <f t="shared" si="20"/>
        <v>-224.77458420153886</v>
      </c>
      <c r="K112" s="37">
        <f t="shared" si="21"/>
        <v>-1437.9007046480731</v>
      </c>
      <c r="L112" s="37">
        <f t="shared" si="22"/>
        <v>-31517016.609200962</v>
      </c>
      <c r="M112" s="37">
        <f t="shared" si="23"/>
        <v>-37356660.306756936</v>
      </c>
      <c r="N112" s="41">
        <f>'jan-juli'!M112</f>
        <v>-35101869.437864654</v>
      </c>
      <c r="O112" s="41">
        <f t="shared" si="24"/>
        <v>-2254790.8688922822</v>
      </c>
      <c r="Q112" s="63"/>
      <c r="R112" s="64"/>
      <c r="S112" s="64"/>
      <c r="T112" s="64"/>
    </row>
    <row r="113" spans="1:20" s="34" customFormat="1" x14ac:dyDescent="0.2">
      <c r="A113" s="33">
        <v>627</v>
      </c>
      <c r="B113" s="34" t="s">
        <v>187</v>
      </c>
      <c r="C113" s="36">
        <v>422083475</v>
      </c>
      <c r="D113" s="36">
        <v>22452</v>
      </c>
      <c r="E113" s="37">
        <f t="shared" si="18"/>
        <v>18799.37088009977</v>
      </c>
      <c r="F113" s="38">
        <f t="shared" si="15"/>
        <v>0.99892987628793173</v>
      </c>
      <c r="G113" s="39">
        <f t="shared" si="16"/>
        <v>12.083522394295869</v>
      </c>
      <c r="H113" s="39">
        <f t="shared" si="17"/>
        <v>0</v>
      </c>
      <c r="I113" s="37">
        <f t="shared" si="19"/>
        <v>12.083522394295869</v>
      </c>
      <c r="J113" s="40">
        <f t="shared" si="20"/>
        <v>-224.77458420153886</v>
      </c>
      <c r="K113" s="37">
        <f t="shared" si="21"/>
        <v>-212.69106180724299</v>
      </c>
      <c r="L113" s="37">
        <f t="shared" si="22"/>
        <v>271299.24479673087</v>
      </c>
      <c r="M113" s="37">
        <f t="shared" si="23"/>
        <v>-4775339.71969622</v>
      </c>
      <c r="N113" s="41">
        <f>'jan-juli'!M113</f>
        <v>-3233762.324177735</v>
      </c>
      <c r="O113" s="41">
        <f t="shared" si="24"/>
        <v>-1541577.395518485</v>
      </c>
      <c r="Q113" s="63"/>
      <c r="R113" s="64"/>
      <c r="S113" s="64"/>
      <c r="T113" s="64"/>
    </row>
    <row r="114" spans="1:20" s="34" customFormat="1" x14ac:dyDescent="0.2">
      <c r="A114" s="33">
        <v>628</v>
      </c>
      <c r="B114" s="34" t="s">
        <v>188</v>
      </c>
      <c r="C114" s="36">
        <v>158614521</v>
      </c>
      <c r="D114" s="36">
        <v>9450</v>
      </c>
      <c r="E114" s="37">
        <f t="shared" si="18"/>
        <v>16784.605396825398</v>
      </c>
      <c r="F114" s="38">
        <f t="shared" si="15"/>
        <v>0.89187260039329375</v>
      </c>
      <c r="G114" s="39">
        <f t="shared" si="16"/>
        <v>1220.9428123589189</v>
      </c>
      <c r="H114" s="39">
        <f t="shared" si="17"/>
        <v>53.533787599543935</v>
      </c>
      <c r="I114" s="37">
        <f t="shared" si="19"/>
        <v>1274.4765999584629</v>
      </c>
      <c r="J114" s="40">
        <f t="shared" si="20"/>
        <v>-224.77458420153886</v>
      </c>
      <c r="K114" s="37">
        <f t="shared" si="21"/>
        <v>1049.7020157569241</v>
      </c>
      <c r="L114" s="37">
        <f t="shared" si="22"/>
        <v>12043803.869607475</v>
      </c>
      <c r="M114" s="37">
        <f t="shared" si="23"/>
        <v>9919684.0489029326</v>
      </c>
      <c r="N114" s="41">
        <f>'jan-juli'!M114</f>
        <v>9988766.0113934018</v>
      </c>
      <c r="O114" s="41">
        <f t="shared" si="24"/>
        <v>-69081.962490469217</v>
      </c>
      <c r="Q114" s="63"/>
      <c r="R114" s="64"/>
      <c r="S114" s="64"/>
      <c r="T114" s="64"/>
    </row>
    <row r="115" spans="1:20" s="34" customFormat="1" x14ac:dyDescent="0.2">
      <c r="A115" s="33">
        <v>631</v>
      </c>
      <c r="B115" s="34" t="s">
        <v>189</v>
      </c>
      <c r="C115" s="36">
        <v>46227763</v>
      </c>
      <c r="D115" s="36">
        <v>2688</v>
      </c>
      <c r="E115" s="37">
        <f t="shared" si="18"/>
        <v>17197.828497023809</v>
      </c>
      <c r="F115" s="38">
        <f t="shared" si="15"/>
        <v>0.91382976603427102</v>
      </c>
      <c r="G115" s="39">
        <f t="shared" si="16"/>
        <v>973.00895223987243</v>
      </c>
      <c r="H115" s="39">
        <f t="shared" si="17"/>
        <v>0</v>
      </c>
      <c r="I115" s="37">
        <f t="shared" si="19"/>
        <v>973.00895223987243</v>
      </c>
      <c r="J115" s="40">
        <f t="shared" si="20"/>
        <v>-224.77458420153886</v>
      </c>
      <c r="K115" s="37">
        <f t="shared" si="21"/>
        <v>748.23436803833351</v>
      </c>
      <c r="L115" s="37">
        <f t="shared" si="22"/>
        <v>2615448.0636207769</v>
      </c>
      <c r="M115" s="37">
        <f t="shared" si="23"/>
        <v>2011253.9812870405</v>
      </c>
      <c r="N115" s="41">
        <f>'jan-juli'!M115</f>
        <v>2128135.6371909082</v>
      </c>
      <c r="O115" s="41">
        <f t="shared" si="24"/>
        <v>-116881.65590386768</v>
      </c>
      <c r="Q115" s="63"/>
      <c r="R115" s="64"/>
      <c r="S115" s="64"/>
      <c r="T115" s="64"/>
    </row>
    <row r="116" spans="1:20" s="34" customFormat="1" x14ac:dyDescent="0.2">
      <c r="A116" s="33">
        <v>632</v>
      </c>
      <c r="B116" s="34" t="s">
        <v>190</v>
      </c>
      <c r="C116" s="36">
        <v>25699924</v>
      </c>
      <c r="D116" s="36">
        <v>1411</v>
      </c>
      <c r="E116" s="37">
        <f t="shared" si="18"/>
        <v>18213.978738483343</v>
      </c>
      <c r="F116" s="38">
        <f t="shared" si="15"/>
        <v>0.96782427688599471</v>
      </c>
      <c r="G116" s="39">
        <f t="shared" si="16"/>
        <v>363.31880736415184</v>
      </c>
      <c r="H116" s="39">
        <f t="shared" si="17"/>
        <v>0</v>
      </c>
      <c r="I116" s="37">
        <f t="shared" si="19"/>
        <v>363.31880736415184</v>
      </c>
      <c r="J116" s="40">
        <f t="shared" si="20"/>
        <v>-224.77458420153886</v>
      </c>
      <c r="K116" s="37">
        <f t="shared" si="21"/>
        <v>138.54422316261298</v>
      </c>
      <c r="L116" s="37">
        <f t="shared" si="22"/>
        <v>512642.83719081822</v>
      </c>
      <c r="M116" s="37">
        <f t="shared" si="23"/>
        <v>195485.89888244693</v>
      </c>
      <c r="N116" s="41">
        <f>'jan-juli'!M116</f>
        <v>207112.09132305306</v>
      </c>
      <c r="O116" s="41">
        <f t="shared" si="24"/>
        <v>-11626.19244060613</v>
      </c>
      <c r="Q116" s="63"/>
      <c r="R116" s="64"/>
      <c r="S116" s="64"/>
      <c r="T116" s="64"/>
    </row>
    <row r="117" spans="1:20" s="34" customFormat="1" x14ac:dyDescent="0.2">
      <c r="A117" s="33">
        <v>633</v>
      </c>
      <c r="B117" s="34" t="s">
        <v>191</v>
      </c>
      <c r="C117" s="36">
        <v>62059018</v>
      </c>
      <c r="D117" s="36">
        <v>2482</v>
      </c>
      <c r="E117" s="37">
        <f t="shared" si="18"/>
        <v>25003.633360193391</v>
      </c>
      <c r="F117" s="38">
        <f t="shared" si="15"/>
        <v>1.3286017143098265</v>
      </c>
      <c r="G117" s="39">
        <f t="shared" si="16"/>
        <v>-3710.4739656618767</v>
      </c>
      <c r="H117" s="39">
        <f t="shared" si="17"/>
        <v>0</v>
      </c>
      <c r="I117" s="37">
        <f t="shared" si="19"/>
        <v>-3710.4739656618767</v>
      </c>
      <c r="J117" s="40">
        <f t="shared" si="20"/>
        <v>-224.77458420153886</v>
      </c>
      <c r="K117" s="37">
        <f t="shared" si="21"/>
        <v>-3935.2485498634155</v>
      </c>
      <c r="L117" s="37">
        <f t="shared" si="22"/>
        <v>-9209396.3827727772</v>
      </c>
      <c r="M117" s="37">
        <f t="shared" si="23"/>
        <v>-9767286.9007609971</v>
      </c>
      <c r="N117" s="41">
        <f>'jan-juli'!M117</f>
        <v>-9964646.4610461928</v>
      </c>
      <c r="O117" s="41">
        <f t="shared" si="24"/>
        <v>197359.56028519571</v>
      </c>
      <c r="Q117" s="63"/>
      <c r="R117" s="64"/>
      <c r="S117" s="64"/>
      <c r="T117" s="64"/>
    </row>
    <row r="118" spans="1:20" s="34" customFormat="1" x14ac:dyDescent="0.2">
      <c r="A118" s="33">
        <v>701</v>
      </c>
      <c r="B118" s="34" t="s">
        <v>192</v>
      </c>
      <c r="C118" s="36">
        <v>411819807</v>
      </c>
      <c r="D118" s="36">
        <v>27317</v>
      </c>
      <c r="E118" s="37">
        <f t="shared" si="18"/>
        <v>15075.586887286305</v>
      </c>
      <c r="F118" s="38">
        <f t="shared" si="15"/>
        <v>0.80106160149360017</v>
      </c>
      <c r="G118" s="39">
        <f t="shared" si="16"/>
        <v>2246.353918082375</v>
      </c>
      <c r="H118" s="39">
        <f t="shared" si="17"/>
        <v>651.69026593822662</v>
      </c>
      <c r="I118" s="37">
        <f t="shared" si="19"/>
        <v>2898.0441840206017</v>
      </c>
      <c r="J118" s="40">
        <f t="shared" si="20"/>
        <v>-224.77458420153886</v>
      </c>
      <c r="K118" s="37">
        <f t="shared" si="21"/>
        <v>2673.2695998190629</v>
      </c>
      <c r="L118" s="37">
        <f t="shared" si="22"/>
        <v>79165872.974890783</v>
      </c>
      <c r="M118" s="37">
        <f t="shared" si="23"/>
        <v>73025705.658257335</v>
      </c>
      <c r="N118" s="41">
        <f>'jan-juli'!M118</f>
        <v>70810917.479664952</v>
      </c>
      <c r="O118" s="41">
        <f t="shared" si="24"/>
        <v>2214788.1785923839</v>
      </c>
      <c r="Q118" s="63"/>
      <c r="R118" s="64"/>
      <c r="S118" s="64"/>
      <c r="T118" s="64"/>
    </row>
    <row r="119" spans="1:20" s="34" customFormat="1" x14ac:dyDescent="0.2">
      <c r="A119" s="33">
        <v>704</v>
      </c>
      <c r="B119" s="34" t="s">
        <v>193</v>
      </c>
      <c r="C119" s="36">
        <v>819350394</v>
      </c>
      <c r="D119" s="36">
        <v>45360</v>
      </c>
      <c r="E119" s="37">
        <f t="shared" si="18"/>
        <v>18063.280291005292</v>
      </c>
      <c r="F119" s="38">
        <f t="shared" si="15"/>
        <v>0.95981671203416308</v>
      </c>
      <c r="G119" s="39">
        <f t="shared" si="16"/>
        <v>453.7378758509825</v>
      </c>
      <c r="H119" s="39">
        <f t="shared" si="17"/>
        <v>0</v>
      </c>
      <c r="I119" s="37">
        <f t="shared" si="19"/>
        <v>453.7378758509825</v>
      </c>
      <c r="J119" s="40">
        <f t="shared" si="20"/>
        <v>-224.77458420153886</v>
      </c>
      <c r="K119" s="37">
        <f t="shared" si="21"/>
        <v>228.96329164944365</v>
      </c>
      <c r="L119" s="37">
        <f t="shared" si="22"/>
        <v>20581550.048600566</v>
      </c>
      <c r="M119" s="37">
        <f t="shared" si="23"/>
        <v>10385774.909218764</v>
      </c>
      <c r="N119" s="41">
        <f>'jan-juli'!M119</f>
        <v>11377910.652596559</v>
      </c>
      <c r="O119" s="41">
        <f t="shared" si="24"/>
        <v>-992135.74337779544</v>
      </c>
      <c r="Q119" s="63"/>
      <c r="R119" s="64"/>
      <c r="S119" s="64"/>
      <c r="T119" s="64"/>
    </row>
    <row r="120" spans="1:20" s="34" customFormat="1" x14ac:dyDescent="0.2">
      <c r="A120" s="33">
        <v>710</v>
      </c>
      <c r="B120" s="34" t="s">
        <v>194</v>
      </c>
      <c r="C120" s="36">
        <v>1013612946</v>
      </c>
      <c r="D120" s="36">
        <v>62615</v>
      </c>
      <c r="E120" s="37">
        <f t="shared" si="18"/>
        <v>16188.021177034258</v>
      </c>
      <c r="F120" s="38">
        <f t="shared" si="15"/>
        <v>0.86017229485263658</v>
      </c>
      <c r="G120" s="39">
        <f t="shared" si="16"/>
        <v>1578.8933442336033</v>
      </c>
      <c r="H120" s="39">
        <f t="shared" si="17"/>
        <v>262.33826452644314</v>
      </c>
      <c r="I120" s="37">
        <f t="shared" si="19"/>
        <v>1841.2316087600466</v>
      </c>
      <c r="J120" s="40">
        <f t="shared" si="20"/>
        <v>-224.77458420153886</v>
      </c>
      <c r="K120" s="37">
        <f t="shared" si="21"/>
        <v>1616.4570245585078</v>
      </c>
      <c r="L120" s="37">
        <f t="shared" si="22"/>
        <v>115288717.18251032</v>
      </c>
      <c r="M120" s="37">
        <f t="shared" si="23"/>
        <v>101214456.59273097</v>
      </c>
      <c r="N120" s="41">
        <f>'jan-juli'!M120</f>
        <v>104273608.02993636</v>
      </c>
      <c r="O120" s="41">
        <f t="shared" si="24"/>
        <v>-3059151.4372053891</v>
      </c>
      <c r="Q120" s="63"/>
      <c r="R120" s="64"/>
      <c r="S120" s="64"/>
      <c r="T120" s="64"/>
    </row>
    <row r="121" spans="1:20" s="34" customFormat="1" x14ac:dyDescent="0.2">
      <c r="A121" s="33">
        <v>711</v>
      </c>
      <c r="B121" s="34" t="s">
        <v>195</v>
      </c>
      <c r="C121" s="36">
        <v>104871001</v>
      </c>
      <c r="D121" s="36">
        <v>6672</v>
      </c>
      <c r="E121" s="37">
        <f t="shared" si="18"/>
        <v>15718.075689448442</v>
      </c>
      <c r="F121" s="38">
        <f t="shared" si="15"/>
        <v>0.83520110880762366</v>
      </c>
      <c r="G121" s="39">
        <f t="shared" si="16"/>
        <v>1860.8606367850925</v>
      </c>
      <c r="H121" s="39">
        <f t="shared" si="17"/>
        <v>426.81918518147859</v>
      </c>
      <c r="I121" s="37">
        <f t="shared" si="19"/>
        <v>2287.6798219665711</v>
      </c>
      <c r="J121" s="40">
        <f t="shared" si="20"/>
        <v>-224.77458420153886</v>
      </c>
      <c r="K121" s="37">
        <f t="shared" si="21"/>
        <v>2062.9052377650323</v>
      </c>
      <c r="L121" s="37">
        <f t="shared" si="22"/>
        <v>15263399.772160962</v>
      </c>
      <c r="M121" s="37">
        <f t="shared" si="23"/>
        <v>13763703.746368296</v>
      </c>
      <c r="N121" s="41">
        <f>'jan-juli'!M121</f>
        <v>13720398.404139347</v>
      </c>
      <c r="O121" s="41">
        <f t="shared" si="24"/>
        <v>43305.34222894907</v>
      </c>
      <c r="Q121" s="63"/>
      <c r="R121" s="64"/>
      <c r="S121" s="64"/>
      <c r="T121" s="64"/>
    </row>
    <row r="122" spans="1:20" s="34" customFormat="1" x14ac:dyDescent="0.2">
      <c r="A122" s="33">
        <v>712</v>
      </c>
      <c r="B122" s="34" t="s">
        <v>196</v>
      </c>
      <c r="C122" s="36">
        <v>769153898</v>
      </c>
      <c r="D122" s="36">
        <v>46801</v>
      </c>
      <c r="E122" s="37">
        <f t="shared" si="18"/>
        <v>16434.561184590071</v>
      </c>
      <c r="F122" s="38">
        <f t="shared" si="15"/>
        <v>0.87327253000510396</v>
      </c>
      <c r="G122" s="39">
        <f t="shared" si="16"/>
        <v>1430.9693397001151</v>
      </c>
      <c r="H122" s="39">
        <f t="shared" si="17"/>
        <v>176.04926188190836</v>
      </c>
      <c r="I122" s="37">
        <f t="shared" si="19"/>
        <v>1607.0186015820236</v>
      </c>
      <c r="J122" s="40">
        <f t="shared" si="20"/>
        <v>-224.77458420153886</v>
      </c>
      <c r="K122" s="37">
        <f t="shared" si="21"/>
        <v>1382.2440173804848</v>
      </c>
      <c r="L122" s="37">
        <f t="shared" si="22"/>
        <v>75210077.572640285</v>
      </c>
      <c r="M122" s="37">
        <f t="shared" si="23"/>
        <v>64690402.257424071</v>
      </c>
      <c r="N122" s="41">
        <f>'jan-juli'!M122</f>
        <v>59662041.071219333</v>
      </c>
      <c r="O122" s="41">
        <f t="shared" si="24"/>
        <v>5028361.1862047389</v>
      </c>
      <c r="Q122" s="63"/>
      <c r="R122" s="64"/>
      <c r="S122" s="64"/>
      <c r="T122" s="64"/>
    </row>
    <row r="123" spans="1:20" s="34" customFormat="1" x14ac:dyDescent="0.2">
      <c r="A123" s="33">
        <v>713</v>
      </c>
      <c r="B123" s="34" t="s">
        <v>197</v>
      </c>
      <c r="C123" s="36">
        <v>162640923</v>
      </c>
      <c r="D123" s="36">
        <v>9726</v>
      </c>
      <c r="E123" s="37">
        <f t="shared" si="18"/>
        <v>16722.282850092535</v>
      </c>
      <c r="F123" s="38">
        <f t="shared" si="15"/>
        <v>0.88856100798443771</v>
      </c>
      <c r="G123" s="39">
        <f t="shared" si="16"/>
        <v>1258.3363403986368</v>
      </c>
      <c r="H123" s="39">
        <f t="shared" si="17"/>
        <v>75.346678956045977</v>
      </c>
      <c r="I123" s="37">
        <f t="shared" si="19"/>
        <v>1333.6830193546828</v>
      </c>
      <c r="J123" s="40">
        <f t="shared" si="20"/>
        <v>-224.77458420153886</v>
      </c>
      <c r="K123" s="37">
        <f t="shared" si="21"/>
        <v>1108.908435153144</v>
      </c>
      <c r="L123" s="37">
        <f t="shared" si="22"/>
        <v>12971401.046243645</v>
      </c>
      <c r="M123" s="37">
        <f t="shared" si="23"/>
        <v>10785243.440299477</v>
      </c>
      <c r="N123" s="41">
        <f>'jan-juli'!M123</f>
        <v>10730562.623345211</v>
      </c>
      <c r="O123" s="41">
        <f t="shared" si="24"/>
        <v>54680.81695426628</v>
      </c>
      <c r="Q123" s="63"/>
      <c r="R123" s="64"/>
      <c r="S123" s="64"/>
      <c r="T123" s="64"/>
    </row>
    <row r="124" spans="1:20" s="34" customFormat="1" x14ac:dyDescent="0.2">
      <c r="A124" s="33">
        <v>715</v>
      </c>
      <c r="B124" s="34" t="s">
        <v>198</v>
      </c>
      <c r="C124" s="36">
        <v>225880167</v>
      </c>
      <c r="D124" s="36">
        <v>14212</v>
      </c>
      <c r="E124" s="37">
        <f t="shared" si="18"/>
        <v>15893.622783563185</v>
      </c>
      <c r="F124" s="38">
        <f t="shared" si="15"/>
        <v>0.84452903994559458</v>
      </c>
      <c r="G124" s="39">
        <f t="shared" si="16"/>
        <v>1755.5323803162466</v>
      </c>
      <c r="H124" s="39">
        <f t="shared" si="17"/>
        <v>365.37770224131845</v>
      </c>
      <c r="I124" s="37">
        <f t="shared" si="19"/>
        <v>2120.9100825575651</v>
      </c>
      <c r="J124" s="40">
        <f t="shared" si="20"/>
        <v>-224.77458420153886</v>
      </c>
      <c r="K124" s="37">
        <f t="shared" si="21"/>
        <v>1896.1354983560263</v>
      </c>
      <c r="L124" s="37">
        <f t="shared" si="22"/>
        <v>30142374.093308117</v>
      </c>
      <c r="M124" s="37">
        <f t="shared" si="23"/>
        <v>26947877.702635847</v>
      </c>
      <c r="N124" s="41">
        <f>'jan-juli'!M124</f>
        <v>26251863.450214081</v>
      </c>
      <c r="O124" s="41">
        <f t="shared" si="24"/>
        <v>696014.25242176652</v>
      </c>
      <c r="Q124" s="63"/>
      <c r="R124" s="64"/>
      <c r="S124" s="64"/>
      <c r="T124" s="64"/>
    </row>
    <row r="125" spans="1:20" s="34" customFormat="1" x14ac:dyDescent="0.2">
      <c r="A125" s="33">
        <v>716</v>
      </c>
      <c r="B125" s="34" t="s">
        <v>199</v>
      </c>
      <c r="C125" s="36">
        <v>151324620</v>
      </c>
      <c r="D125" s="36">
        <v>9621</v>
      </c>
      <c r="E125" s="37">
        <f t="shared" si="18"/>
        <v>15728.574992204552</v>
      </c>
      <c r="F125" s="38">
        <f t="shared" si="15"/>
        <v>0.83575900339197773</v>
      </c>
      <c r="G125" s="39">
        <f t="shared" si="16"/>
        <v>1854.5610551314264</v>
      </c>
      <c r="H125" s="39">
        <f t="shared" si="17"/>
        <v>423.14442921683991</v>
      </c>
      <c r="I125" s="37">
        <f t="shared" si="19"/>
        <v>2277.7054843482665</v>
      </c>
      <c r="J125" s="40">
        <f t="shared" si="20"/>
        <v>-224.77458420153886</v>
      </c>
      <c r="K125" s="37">
        <f t="shared" si="21"/>
        <v>2052.9309001467277</v>
      </c>
      <c r="L125" s="37">
        <f t="shared" si="22"/>
        <v>21913804.464914672</v>
      </c>
      <c r="M125" s="37">
        <f t="shared" si="23"/>
        <v>19751248.190311667</v>
      </c>
      <c r="N125" s="41">
        <f>'jan-juli'!M125</f>
        <v>18843074.169885289</v>
      </c>
      <c r="O125" s="41">
        <f t="shared" si="24"/>
        <v>908174.02042637765</v>
      </c>
      <c r="Q125" s="63"/>
      <c r="R125" s="64"/>
      <c r="S125" s="64"/>
      <c r="T125" s="64"/>
    </row>
    <row r="126" spans="1:20" s="34" customFormat="1" x14ac:dyDescent="0.2">
      <c r="A126" s="33">
        <v>729</v>
      </c>
      <c r="B126" s="34" t="s">
        <v>200</v>
      </c>
      <c r="C126" s="36">
        <v>509800844</v>
      </c>
      <c r="D126" s="36">
        <v>26734</v>
      </c>
      <c r="E126" s="37">
        <f t="shared" si="18"/>
        <v>19069.381461808931</v>
      </c>
      <c r="F126" s="38">
        <f t="shared" si="15"/>
        <v>1.0132772519902049</v>
      </c>
      <c r="G126" s="39">
        <f t="shared" si="16"/>
        <v>-149.92282663120059</v>
      </c>
      <c r="H126" s="39">
        <f t="shared" si="17"/>
        <v>0</v>
      </c>
      <c r="I126" s="37">
        <f t="shared" si="19"/>
        <v>-149.92282663120059</v>
      </c>
      <c r="J126" s="40">
        <f t="shared" si="20"/>
        <v>-224.77458420153886</v>
      </c>
      <c r="K126" s="37">
        <f t="shared" si="21"/>
        <v>-374.69741083273948</v>
      </c>
      <c r="L126" s="37">
        <f t="shared" si="22"/>
        <v>-4008036.8471585168</v>
      </c>
      <c r="M126" s="37">
        <f t="shared" si="23"/>
        <v>-10017160.581202457</v>
      </c>
      <c r="N126" s="41">
        <f>'jan-juli'!M126</f>
        <v>-8781929.965676425</v>
      </c>
      <c r="O126" s="41">
        <f t="shared" si="24"/>
        <v>-1235230.6155260317</v>
      </c>
      <c r="Q126" s="63"/>
      <c r="R126" s="64"/>
      <c r="S126" s="64"/>
      <c r="T126" s="64"/>
    </row>
    <row r="127" spans="1:20" s="34" customFormat="1" x14ac:dyDescent="0.2">
      <c r="A127" s="33">
        <v>805</v>
      </c>
      <c r="B127" s="34" t="s">
        <v>201</v>
      </c>
      <c r="C127" s="36">
        <v>612117183</v>
      </c>
      <c r="D127" s="36">
        <v>36091</v>
      </c>
      <c r="E127" s="37">
        <f t="shared" si="18"/>
        <v>16960.383004073039</v>
      </c>
      <c r="F127" s="38">
        <f t="shared" si="15"/>
        <v>0.90121278015685946</v>
      </c>
      <c r="G127" s="39">
        <f t="shared" si="16"/>
        <v>1115.4762480103345</v>
      </c>
      <c r="H127" s="39">
        <f t="shared" si="17"/>
        <v>0</v>
      </c>
      <c r="I127" s="37">
        <f t="shared" si="19"/>
        <v>1115.4762480103345</v>
      </c>
      <c r="J127" s="40">
        <f t="shared" si="20"/>
        <v>-224.77458420153886</v>
      </c>
      <c r="K127" s="37">
        <f t="shared" si="21"/>
        <v>890.70166380879573</v>
      </c>
      <c r="L127" s="37">
        <f t="shared" si="22"/>
        <v>40258653.266940981</v>
      </c>
      <c r="M127" s="37">
        <f t="shared" si="23"/>
        <v>32146313.748523246</v>
      </c>
      <c r="N127" s="41">
        <f>'jan-juli'!M127</f>
        <v>31318846.347937886</v>
      </c>
      <c r="O127" s="41">
        <f t="shared" si="24"/>
        <v>827467.40058536083</v>
      </c>
      <c r="Q127" s="63"/>
      <c r="R127" s="64"/>
      <c r="S127" s="64"/>
      <c r="T127" s="64"/>
    </row>
    <row r="128" spans="1:20" s="34" customFormat="1" x14ac:dyDescent="0.2">
      <c r="A128" s="33">
        <v>806</v>
      </c>
      <c r="B128" s="34" t="s">
        <v>202</v>
      </c>
      <c r="C128" s="36">
        <v>854246859</v>
      </c>
      <c r="D128" s="36">
        <v>54510</v>
      </c>
      <c r="E128" s="37">
        <f t="shared" si="18"/>
        <v>15671.378811227298</v>
      </c>
      <c r="F128" s="38">
        <f t="shared" si="15"/>
        <v>0.83271980732780349</v>
      </c>
      <c r="G128" s="39">
        <f t="shared" si="16"/>
        <v>1888.8787637177793</v>
      </c>
      <c r="H128" s="39">
        <f t="shared" si="17"/>
        <v>443.16309255887904</v>
      </c>
      <c r="I128" s="37">
        <f t="shared" si="19"/>
        <v>2332.0418562766581</v>
      </c>
      <c r="J128" s="40">
        <f t="shared" si="20"/>
        <v>-224.77458420153886</v>
      </c>
      <c r="K128" s="37">
        <f t="shared" si="21"/>
        <v>2107.2672720751193</v>
      </c>
      <c r="L128" s="37">
        <f t="shared" si="22"/>
        <v>127119601.58564064</v>
      </c>
      <c r="M128" s="37">
        <f t="shared" si="23"/>
        <v>114867139.00081475</v>
      </c>
      <c r="N128" s="41">
        <f>'jan-juli'!M128</f>
        <v>111440808.71048194</v>
      </c>
      <c r="O128" s="41">
        <f t="shared" si="24"/>
        <v>3426330.2903328091</v>
      </c>
      <c r="Q128" s="63"/>
      <c r="R128" s="64"/>
      <c r="S128" s="64"/>
      <c r="T128" s="64"/>
    </row>
    <row r="129" spans="1:20" s="34" customFormat="1" x14ac:dyDescent="0.2">
      <c r="A129" s="33">
        <v>807</v>
      </c>
      <c r="B129" s="34" t="s">
        <v>203</v>
      </c>
      <c r="C129" s="36">
        <v>197827143</v>
      </c>
      <c r="D129" s="36">
        <v>12664</v>
      </c>
      <c r="E129" s="37">
        <f t="shared" si="18"/>
        <v>15621.221020214782</v>
      </c>
      <c r="F129" s="38">
        <f t="shared" si="15"/>
        <v>0.83005460558831079</v>
      </c>
      <c r="G129" s="39">
        <f t="shared" si="16"/>
        <v>1918.973438325289</v>
      </c>
      <c r="H129" s="39">
        <f t="shared" si="17"/>
        <v>460.71831941325968</v>
      </c>
      <c r="I129" s="37">
        <f t="shared" si="19"/>
        <v>2379.6917577385484</v>
      </c>
      <c r="J129" s="40">
        <f t="shared" si="20"/>
        <v>-224.77458420153886</v>
      </c>
      <c r="K129" s="37">
        <f t="shared" si="21"/>
        <v>2154.9171735370096</v>
      </c>
      <c r="L129" s="37">
        <f t="shared" si="22"/>
        <v>30136416.420000978</v>
      </c>
      <c r="M129" s="37">
        <f t="shared" si="23"/>
        <v>27289871.085672691</v>
      </c>
      <c r="N129" s="41">
        <f>'jan-juli'!M129</f>
        <v>26764344.604919154</v>
      </c>
      <c r="O129" s="41">
        <f t="shared" si="24"/>
        <v>525526.48075353727</v>
      </c>
      <c r="Q129" s="63"/>
      <c r="R129" s="64"/>
      <c r="S129" s="64"/>
      <c r="T129" s="64"/>
    </row>
    <row r="130" spans="1:20" s="34" customFormat="1" x14ac:dyDescent="0.2">
      <c r="A130" s="33">
        <v>811</v>
      </c>
      <c r="B130" s="34" t="s">
        <v>204</v>
      </c>
      <c r="C130" s="36">
        <v>36036889</v>
      </c>
      <c r="D130" s="36">
        <v>2351</v>
      </c>
      <c r="E130" s="37">
        <f t="shared" si="18"/>
        <v>15328.323692045939</v>
      </c>
      <c r="F130" s="38">
        <f t="shared" si="15"/>
        <v>0.81449111180658618</v>
      </c>
      <c r="G130" s="39">
        <f t="shared" si="16"/>
        <v>2094.7118352265948</v>
      </c>
      <c r="H130" s="39">
        <f t="shared" si="17"/>
        <v>563.23238427235481</v>
      </c>
      <c r="I130" s="37">
        <f t="shared" si="19"/>
        <v>2657.9442194989497</v>
      </c>
      <c r="J130" s="40">
        <f t="shared" si="20"/>
        <v>-224.77458420153886</v>
      </c>
      <c r="K130" s="37">
        <f t="shared" si="21"/>
        <v>2433.1696352974109</v>
      </c>
      <c r="L130" s="37">
        <f t="shared" si="22"/>
        <v>6248826.8600420309</v>
      </c>
      <c r="M130" s="37">
        <f t="shared" si="23"/>
        <v>5720381.812584213</v>
      </c>
      <c r="N130" s="41">
        <f>'jan-juli'!M130</f>
        <v>5360093.5898503615</v>
      </c>
      <c r="O130" s="41">
        <f t="shared" si="24"/>
        <v>360288.22273385152</v>
      </c>
      <c r="Q130" s="63"/>
      <c r="R130" s="64"/>
      <c r="S130" s="64"/>
      <c r="T130" s="64"/>
    </row>
    <row r="131" spans="1:20" s="34" customFormat="1" x14ac:dyDescent="0.2">
      <c r="A131" s="33">
        <v>814</v>
      </c>
      <c r="B131" s="34" t="s">
        <v>205</v>
      </c>
      <c r="C131" s="36">
        <v>233433718</v>
      </c>
      <c r="D131" s="36">
        <v>14183</v>
      </c>
      <c r="E131" s="37">
        <f t="shared" si="18"/>
        <v>16458.698300782627</v>
      </c>
      <c r="F131" s="38">
        <f t="shared" si="15"/>
        <v>0.8745550881633507</v>
      </c>
      <c r="G131" s="39">
        <f t="shared" si="16"/>
        <v>1416.4870699845815</v>
      </c>
      <c r="H131" s="39">
        <f t="shared" si="17"/>
        <v>167.60127121451367</v>
      </c>
      <c r="I131" s="37">
        <f t="shared" si="19"/>
        <v>1584.0883411990951</v>
      </c>
      <c r="J131" s="40">
        <f t="shared" si="20"/>
        <v>-224.77458420153886</v>
      </c>
      <c r="K131" s="37">
        <f t="shared" si="21"/>
        <v>1359.3137569975563</v>
      </c>
      <c r="L131" s="37">
        <f t="shared" si="22"/>
        <v>22467124.943226766</v>
      </c>
      <c r="M131" s="37">
        <f t="shared" si="23"/>
        <v>19279147.01549634</v>
      </c>
      <c r="N131" s="41">
        <f>'jan-juli'!M131</f>
        <v>17742626.478306096</v>
      </c>
      <c r="O131" s="41">
        <f t="shared" si="24"/>
        <v>1536520.5371902436</v>
      </c>
      <c r="Q131" s="63"/>
      <c r="R131" s="64"/>
      <c r="S131" s="64"/>
      <c r="T131" s="64"/>
    </row>
    <row r="132" spans="1:20" s="34" customFormat="1" x14ac:dyDescent="0.2">
      <c r="A132" s="33">
        <v>815</v>
      </c>
      <c r="B132" s="34" t="s">
        <v>206</v>
      </c>
      <c r="C132" s="36">
        <v>159217369</v>
      </c>
      <c r="D132" s="36">
        <v>10506</v>
      </c>
      <c r="E132" s="37">
        <f t="shared" si="18"/>
        <v>15154.899010089473</v>
      </c>
      <c r="F132" s="38">
        <f t="shared" si="15"/>
        <v>0.80527595789548223</v>
      </c>
      <c r="G132" s="39">
        <f t="shared" si="16"/>
        <v>2198.766644400474</v>
      </c>
      <c r="H132" s="39">
        <f t="shared" si="17"/>
        <v>623.93102295711753</v>
      </c>
      <c r="I132" s="37">
        <f t="shared" si="19"/>
        <v>2822.6976673575914</v>
      </c>
      <c r="J132" s="40">
        <f t="shared" si="20"/>
        <v>-224.77458420153886</v>
      </c>
      <c r="K132" s="37">
        <f t="shared" si="21"/>
        <v>2597.9230831560526</v>
      </c>
      <c r="L132" s="37">
        <f t="shared" si="22"/>
        <v>29655261.693258855</v>
      </c>
      <c r="M132" s="37">
        <f t="shared" si="23"/>
        <v>27293779.911637489</v>
      </c>
      <c r="N132" s="41">
        <f>'jan-juli'!M132</f>
        <v>26915671.691904668</v>
      </c>
      <c r="O132" s="41">
        <f t="shared" si="24"/>
        <v>378108.21973282099</v>
      </c>
      <c r="Q132" s="63"/>
      <c r="R132" s="64"/>
      <c r="S132" s="64"/>
      <c r="T132" s="64"/>
    </row>
    <row r="133" spans="1:20" s="34" customFormat="1" x14ac:dyDescent="0.2">
      <c r="A133" s="33">
        <v>817</v>
      </c>
      <c r="B133" s="34" t="s">
        <v>207</v>
      </c>
      <c r="C133" s="36">
        <v>54640067</v>
      </c>
      <c r="D133" s="36">
        <v>4105</v>
      </c>
      <c r="E133" s="37">
        <f t="shared" si="18"/>
        <v>13310.613154689403</v>
      </c>
      <c r="F133" s="38">
        <f t="shared" si="15"/>
        <v>0.70727734649915242</v>
      </c>
      <c r="G133" s="39">
        <f t="shared" si="16"/>
        <v>3305.3381576405159</v>
      </c>
      <c r="H133" s="39">
        <f t="shared" si="17"/>
        <v>1269.4310723471422</v>
      </c>
      <c r="I133" s="37">
        <f t="shared" si="19"/>
        <v>4574.769229987658</v>
      </c>
      <c r="J133" s="40">
        <f t="shared" si="20"/>
        <v>-224.77458420153886</v>
      </c>
      <c r="K133" s="37">
        <f t="shared" si="21"/>
        <v>4349.9946457861188</v>
      </c>
      <c r="L133" s="37">
        <f t="shared" si="22"/>
        <v>18779427.689099338</v>
      </c>
      <c r="M133" s="37">
        <f t="shared" si="23"/>
        <v>17856728.020952016</v>
      </c>
      <c r="N133" s="41">
        <f>'jan-juli'!M133</f>
        <v>17025636.561457135</v>
      </c>
      <c r="O133" s="41">
        <f t="shared" si="24"/>
        <v>831091.45949488133</v>
      </c>
      <c r="Q133" s="63"/>
      <c r="R133" s="64"/>
      <c r="S133" s="64"/>
      <c r="T133" s="64"/>
    </row>
    <row r="134" spans="1:20" s="34" customFormat="1" x14ac:dyDescent="0.2">
      <c r="A134" s="33">
        <v>819</v>
      </c>
      <c r="B134" s="34" t="s">
        <v>208</v>
      </c>
      <c r="C134" s="36">
        <v>94212186</v>
      </c>
      <c r="D134" s="36">
        <v>6609</v>
      </c>
      <c r="E134" s="37">
        <f t="shared" si="18"/>
        <v>14255.134816159782</v>
      </c>
      <c r="F134" s="38">
        <f t="shared" si="15"/>
        <v>0.75746577633871892</v>
      </c>
      <c r="G134" s="39">
        <f t="shared" si="16"/>
        <v>2738.625160758289</v>
      </c>
      <c r="H134" s="39">
        <f t="shared" si="17"/>
        <v>938.8484908325097</v>
      </c>
      <c r="I134" s="37">
        <f t="shared" si="19"/>
        <v>3677.4736515907989</v>
      </c>
      <c r="J134" s="40">
        <f t="shared" si="20"/>
        <v>-224.77458420153886</v>
      </c>
      <c r="K134" s="37">
        <f t="shared" si="21"/>
        <v>3452.6990673892601</v>
      </c>
      <c r="L134" s="37">
        <f t="shared" si="22"/>
        <v>24304423.36336359</v>
      </c>
      <c r="M134" s="37">
        <f t="shared" si="23"/>
        <v>22818888.136375621</v>
      </c>
      <c r="N134" s="41">
        <f>'jan-juli'!M134</f>
        <v>21387784.472063396</v>
      </c>
      <c r="O134" s="41">
        <f t="shared" si="24"/>
        <v>1431103.6643122248</v>
      </c>
      <c r="Q134" s="63"/>
      <c r="R134" s="64"/>
      <c r="S134" s="64"/>
      <c r="T134" s="64"/>
    </row>
    <row r="135" spans="1:20" s="34" customFormat="1" x14ac:dyDescent="0.2">
      <c r="A135" s="33">
        <v>821</v>
      </c>
      <c r="B135" s="34" t="s">
        <v>209</v>
      </c>
      <c r="C135" s="36">
        <v>89727052</v>
      </c>
      <c r="D135" s="36">
        <v>6460</v>
      </c>
      <c r="E135" s="37">
        <f t="shared" si="18"/>
        <v>13889.63653250774</v>
      </c>
      <c r="F135" s="38">
        <f t="shared" si="15"/>
        <v>0.73804453306411177</v>
      </c>
      <c r="G135" s="39">
        <f t="shared" si="16"/>
        <v>2957.9241309495137</v>
      </c>
      <c r="H135" s="39">
        <f t="shared" si="17"/>
        <v>1066.7728901107241</v>
      </c>
      <c r="I135" s="37">
        <f t="shared" si="19"/>
        <v>4024.6970210602376</v>
      </c>
      <c r="J135" s="40">
        <f t="shared" si="20"/>
        <v>-224.77458420153886</v>
      </c>
      <c r="K135" s="37">
        <f t="shared" si="21"/>
        <v>3799.9224368586988</v>
      </c>
      <c r="L135" s="37">
        <f t="shared" si="22"/>
        <v>25999542.756049134</v>
      </c>
      <c r="M135" s="37">
        <f t="shared" si="23"/>
        <v>24547498.942107193</v>
      </c>
      <c r="N135" s="41">
        <f>'jan-juli'!M135</f>
        <v>23371272.081915498</v>
      </c>
      <c r="O135" s="41">
        <f t="shared" si="24"/>
        <v>1176226.8601916954</v>
      </c>
      <c r="Q135" s="63"/>
      <c r="R135" s="64"/>
      <c r="S135" s="64"/>
      <c r="T135" s="64"/>
    </row>
    <row r="136" spans="1:20" s="34" customFormat="1" x14ac:dyDescent="0.2">
      <c r="A136" s="33">
        <v>822</v>
      </c>
      <c r="B136" s="34" t="s">
        <v>210</v>
      </c>
      <c r="C136" s="36">
        <v>63660182</v>
      </c>
      <c r="D136" s="36">
        <v>4359</v>
      </c>
      <c r="E136" s="37">
        <f t="shared" si="18"/>
        <v>14604.308786418904</v>
      </c>
      <c r="F136" s="38">
        <f t="shared" ref="F136:F199" si="25">IF(ISNUMBER(C136),E136/E$435,"")</f>
        <v>0.77601960524812874</v>
      </c>
      <c r="G136" s="39">
        <f t="shared" ref="G136:G199" si="26">(E$435-E136)*0.6</f>
        <v>2529.1207786028158</v>
      </c>
      <c r="H136" s="39">
        <f t="shared" ref="H136:H199" si="27">IF(E136&gt;=E$435*0.9,0,IF(E136&lt;0.9*E$435,(E$435*0.9-E136)*0.35))</f>
        <v>816.63760124181692</v>
      </c>
      <c r="I136" s="37">
        <f t="shared" si="19"/>
        <v>3345.7583798446326</v>
      </c>
      <c r="J136" s="40">
        <f t="shared" si="20"/>
        <v>-224.77458420153886</v>
      </c>
      <c r="K136" s="37">
        <f t="shared" si="21"/>
        <v>3120.9837956430938</v>
      </c>
      <c r="L136" s="37">
        <f t="shared" si="22"/>
        <v>14584160.777742753</v>
      </c>
      <c r="M136" s="37">
        <f t="shared" si="23"/>
        <v>13604368.365208246</v>
      </c>
      <c r="N136" s="41">
        <f>'jan-juli'!M136</f>
        <v>13099301.255064962</v>
      </c>
      <c r="O136" s="41">
        <f t="shared" si="24"/>
        <v>505067.11014328338</v>
      </c>
      <c r="Q136" s="63"/>
      <c r="R136" s="64"/>
      <c r="S136" s="64"/>
      <c r="T136" s="64"/>
    </row>
    <row r="137" spans="1:20" s="34" customFormat="1" x14ac:dyDescent="0.2">
      <c r="A137" s="33">
        <v>826</v>
      </c>
      <c r="B137" s="34" t="s">
        <v>211</v>
      </c>
      <c r="C137" s="36">
        <v>139304226</v>
      </c>
      <c r="D137" s="36">
        <v>5856</v>
      </c>
      <c r="E137" s="37">
        <f t="shared" ref="E137:E200" si="28">(C137)/D137</f>
        <v>23788.289959016394</v>
      </c>
      <c r="F137" s="38">
        <f t="shared" si="25"/>
        <v>1.2640228067959465</v>
      </c>
      <c r="G137" s="39">
        <f t="shared" si="26"/>
        <v>-2981.2679249556786</v>
      </c>
      <c r="H137" s="39">
        <f t="shared" si="27"/>
        <v>0</v>
      </c>
      <c r="I137" s="37">
        <f t="shared" ref="I137:I200" si="29">G137+H137</f>
        <v>-2981.2679249556786</v>
      </c>
      <c r="J137" s="40">
        <f t="shared" ref="J137:J200" si="30">I$437</f>
        <v>-224.77458420153886</v>
      </c>
      <c r="K137" s="37">
        <f t="shared" ref="K137:K200" si="31">I137+J137</f>
        <v>-3206.0425091572174</v>
      </c>
      <c r="L137" s="37">
        <f t="shared" ref="L137:L200" si="32">(I137*D137)</f>
        <v>-17458304.968540452</v>
      </c>
      <c r="M137" s="37">
        <f t="shared" ref="M137:M200" si="33">(K137*D137)</f>
        <v>-18774584.933624666</v>
      </c>
      <c r="N137" s="41">
        <f>'jan-juli'!M137</f>
        <v>-19336150.640405525</v>
      </c>
      <c r="O137" s="41">
        <f t="shared" ref="O137:O200" si="34">M137-N137</f>
        <v>561565.70678085834</v>
      </c>
      <c r="Q137" s="63"/>
      <c r="R137" s="64"/>
      <c r="S137" s="64"/>
      <c r="T137" s="64"/>
    </row>
    <row r="138" spans="1:20" s="34" customFormat="1" x14ac:dyDescent="0.2">
      <c r="A138" s="33">
        <v>827</v>
      </c>
      <c r="B138" s="34" t="s">
        <v>212</v>
      </c>
      <c r="C138" s="36">
        <v>29685514</v>
      </c>
      <c r="D138" s="36">
        <v>1587</v>
      </c>
      <c r="E138" s="37">
        <f t="shared" si="28"/>
        <v>18705.427851291744</v>
      </c>
      <c r="F138" s="38">
        <f t="shared" si="25"/>
        <v>0.9939380870017992</v>
      </c>
      <c r="G138" s="39">
        <f t="shared" si="26"/>
        <v>68.44933967911129</v>
      </c>
      <c r="H138" s="39">
        <f t="shared" si="27"/>
        <v>0</v>
      </c>
      <c r="I138" s="37">
        <f t="shared" si="29"/>
        <v>68.44933967911129</v>
      </c>
      <c r="J138" s="40">
        <f t="shared" si="30"/>
        <v>-224.77458420153886</v>
      </c>
      <c r="K138" s="37">
        <f t="shared" si="31"/>
        <v>-156.32524452242757</v>
      </c>
      <c r="L138" s="37">
        <f t="shared" si="32"/>
        <v>108629.10207074962</v>
      </c>
      <c r="M138" s="37">
        <f t="shared" si="33"/>
        <v>-248088.16305709255</v>
      </c>
      <c r="N138" s="41">
        <f>'jan-juli'!M138</f>
        <v>-369622.29076563776</v>
      </c>
      <c r="O138" s="41">
        <f t="shared" si="34"/>
        <v>121534.12770854522</v>
      </c>
      <c r="Q138" s="63"/>
      <c r="R138" s="64"/>
      <c r="S138" s="64"/>
      <c r="T138" s="64"/>
    </row>
    <row r="139" spans="1:20" s="34" customFormat="1" x14ac:dyDescent="0.2">
      <c r="A139" s="33">
        <v>828</v>
      </c>
      <c r="B139" s="34" t="s">
        <v>213</v>
      </c>
      <c r="C139" s="36">
        <v>49624301</v>
      </c>
      <c r="D139" s="36">
        <v>2959</v>
      </c>
      <c r="E139" s="37">
        <f t="shared" si="28"/>
        <v>16770.632308212233</v>
      </c>
      <c r="F139" s="38">
        <f t="shared" si="25"/>
        <v>0.89113012152159465</v>
      </c>
      <c r="G139" s="39">
        <f t="shared" si="26"/>
        <v>1229.3266655268183</v>
      </c>
      <c r="H139" s="39">
        <f t="shared" si="27"/>
        <v>58.424368614151895</v>
      </c>
      <c r="I139" s="37">
        <f t="shared" si="29"/>
        <v>1287.7510341409702</v>
      </c>
      <c r="J139" s="40">
        <f t="shared" si="30"/>
        <v>-224.77458420153886</v>
      </c>
      <c r="K139" s="37">
        <f t="shared" si="31"/>
        <v>1062.9764499394314</v>
      </c>
      <c r="L139" s="37">
        <f t="shared" si="32"/>
        <v>3810455.3100231308</v>
      </c>
      <c r="M139" s="37">
        <f t="shared" si="33"/>
        <v>3145347.3153707776</v>
      </c>
      <c r="N139" s="41">
        <f>'jan-juli'!M139</f>
        <v>2768021.3422659351</v>
      </c>
      <c r="O139" s="41">
        <f t="shared" si="34"/>
        <v>377325.97310484247</v>
      </c>
      <c r="Q139" s="63"/>
      <c r="R139" s="64"/>
      <c r="S139" s="64"/>
      <c r="T139" s="64"/>
    </row>
    <row r="140" spans="1:20" s="34" customFormat="1" x14ac:dyDescent="0.2">
      <c r="A140" s="33">
        <v>829</v>
      </c>
      <c r="B140" s="34" t="s">
        <v>214</v>
      </c>
      <c r="C140" s="36">
        <v>43514004</v>
      </c>
      <c r="D140" s="36">
        <v>2397</v>
      </c>
      <c r="E140" s="37">
        <f t="shared" si="28"/>
        <v>18153.526908635795</v>
      </c>
      <c r="F140" s="38">
        <f t="shared" si="25"/>
        <v>0.96461208753688643</v>
      </c>
      <c r="G140" s="39">
        <f t="shared" si="26"/>
        <v>399.58990527268105</v>
      </c>
      <c r="H140" s="39">
        <f t="shared" si="27"/>
        <v>0</v>
      </c>
      <c r="I140" s="37">
        <f t="shared" si="29"/>
        <v>399.58990527268105</v>
      </c>
      <c r="J140" s="40">
        <f t="shared" si="30"/>
        <v>-224.77458420153886</v>
      </c>
      <c r="K140" s="37">
        <f t="shared" si="31"/>
        <v>174.81532107114219</v>
      </c>
      <c r="L140" s="37">
        <f t="shared" si="32"/>
        <v>957817.00293861644</v>
      </c>
      <c r="M140" s="37">
        <f t="shared" si="33"/>
        <v>419032.32460752781</v>
      </c>
      <c r="N140" s="41">
        <f>'jan-juli'!M140</f>
        <v>384182.07803073322</v>
      </c>
      <c r="O140" s="41">
        <f t="shared" si="34"/>
        <v>34850.246576794598</v>
      </c>
      <c r="Q140" s="63"/>
      <c r="R140" s="64"/>
      <c r="S140" s="64"/>
      <c r="T140" s="64"/>
    </row>
    <row r="141" spans="1:20" s="34" customFormat="1" x14ac:dyDescent="0.2">
      <c r="A141" s="33">
        <v>830</v>
      </c>
      <c r="B141" s="34" t="s">
        <v>215</v>
      </c>
      <c r="C141" s="36">
        <v>27724004</v>
      </c>
      <c r="D141" s="36">
        <v>1489</v>
      </c>
      <c r="E141" s="37">
        <f t="shared" si="28"/>
        <v>18619.210208193417</v>
      </c>
      <c r="F141" s="38">
        <f t="shared" si="25"/>
        <v>0.98935679648397556</v>
      </c>
      <c r="G141" s="39">
        <f t="shared" si="26"/>
        <v>120.17992553810763</v>
      </c>
      <c r="H141" s="39">
        <f t="shared" si="27"/>
        <v>0</v>
      </c>
      <c r="I141" s="37">
        <f t="shared" si="29"/>
        <v>120.17992553810763</v>
      </c>
      <c r="J141" s="40">
        <f t="shared" si="30"/>
        <v>-224.77458420153886</v>
      </c>
      <c r="K141" s="37">
        <f t="shared" si="31"/>
        <v>-104.59465866343123</v>
      </c>
      <c r="L141" s="37">
        <f t="shared" si="32"/>
        <v>178947.90912624224</v>
      </c>
      <c r="M141" s="37">
        <f t="shared" si="33"/>
        <v>-155741.4467498491</v>
      </c>
      <c r="N141" s="41">
        <f>'jan-juli'!M141</f>
        <v>-320746.85982988909</v>
      </c>
      <c r="O141" s="41">
        <f t="shared" si="34"/>
        <v>165005.41308003999</v>
      </c>
      <c r="Q141" s="63"/>
      <c r="R141" s="64"/>
      <c r="S141" s="64"/>
      <c r="T141" s="64"/>
    </row>
    <row r="142" spans="1:20" s="34" customFormat="1" x14ac:dyDescent="0.2">
      <c r="A142" s="33">
        <v>831</v>
      </c>
      <c r="B142" s="34" t="s">
        <v>216</v>
      </c>
      <c r="C142" s="36">
        <v>22898781</v>
      </c>
      <c r="D142" s="36">
        <v>1320</v>
      </c>
      <c r="E142" s="37">
        <f t="shared" si="28"/>
        <v>17347.561363636363</v>
      </c>
      <c r="F142" s="38">
        <f t="shared" si="25"/>
        <v>0.92178602344711069</v>
      </c>
      <c r="G142" s="39">
        <f t="shared" si="26"/>
        <v>883.16923227233997</v>
      </c>
      <c r="H142" s="39">
        <f t="shared" si="27"/>
        <v>0</v>
      </c>
      <c r="I142" s="37">
        <f t="shared" si="29"/>
        <v>883.16923227233997</v>
      </c>
      <c r="J142" s="40">
        <f t="shared" si="30"/>
        <v>-224.77458420153886</v>
      </c>
      <c r="K142" s="37">
        <f t="shared" si="31"/>
        <v>658.39464807080117</v>
      </c>
      <c r="L142" s="37">
        <f t="shared" si="32"/>
        <v>1165783.3865994888</v>
      </c>
      <c r="M142" s="37">
        <f t="shared" si="33"/>
        <v>869080.93545345752</v>
      </c>
      <c r="N142" s="41">
        <f>'jan-juli'!M142</f>
        <v>731118.73433481995</v>
      </c>
      <c r="O142" s="41">
        <f t="shared" si="34"/>
        <v>137962.20111863757</v>
      </c>
      <c r="Q142" s="63"/>
      <c r="R142" s="64"/>
      <c r="S142" s="64"/>
      <c r="T142" s="64"/>
    </row>
    <row r="143" spans="1:20" s="34" customFormat="1" x14ac:dyDescent="0.2">
      <c r="A143" s="33">
        <v>833</v>
      </c>
      <c r="B143" s="34" t="s">
        <v>217</v>
      </c>
      <c r="C143" s="36">
        <v>56704724</v>
      </c>
      <c r="D143" s="36">
        <v>2236</v>
      </c>
      <c r="E143" s="37">
        <f t="shared" si="28"/>
        <v>25359.894454382826</v>
      </c>
      <c r="F143" s="38">
        <f t="shared" si="25"/>
        <v>1.3475321270887761</v>
      </c>
      <c r="G143" s="39">
        <f t="shared" si="26"/>
        <v>-3924.2306221755371</v>
      </c>
      <c r="H143" s="39">
        <f t="shared" si="27"/>
        <v>0</v>
      </c>
      <c r="I143" s="37">
        <f t="shared" si="29"/>
        <v>-3924.2306221755371</v>
      </c>
      <c r="J143" s="40">
        <f t="shared" si="30"/>
        <v>-224.77458420153886</v>
      </c>
      <c r="K143" s="37">
        <f t="shared" si="31"/>
        <v>-4149.0052063770763</v>
      </c>
      <c r="L143" s="37">
        <f t="shared" si="32"/>
        <v>-8774579.6711845007</v>
      </c>
      <c r="M143" s="37">
        <f t="shared" si="33"/>
        <v>-9277175.6414591428</v>
      </c>
      <c r="N143" s="41">
        <f>'jan-juli'!M143</f>
        <v>-9504825.3997176811</v>
      </c>
      <c r="O143" s="41">
        <f t="shared" si="34"/>
        <v>227649.75825853832</v>
      </c>
      <c r="Q143" s="63"/>
      <c r="R143" s="64"/>
      <c r="S143" s="64"/>
      <c r="T143" s="64"/>
    </row>
    <row r="144" spans="1:20" s="34" customFormat="1" x14ac:dyDescent="0.2">
      <c r="A144" s="33">
        <v>834</v>
      </c>
      <c r="B144" s="34" t="s">
        <v>218</v>
      </c>
      <c r="C144" s="36">
        <v>103265518</v>
      </c>
      <c r="D144" s="36">
        <v>3709</v>
      </c>
      <c r="E144" s="37">
        <f t="shared" si="28"/>
        <v>27841.875977352385</v>
      </c>
      <c r="F144" s="38">
        <f t="shared" si="25"/>
        <v>1.4794155561408315</v>
      </c>
      <c r="G144" s="39">
        <f t="shared" si="26"/>
        <v>-5413.4195359572732</v>
      </c>
      <c r="H144" s="39">
        <f t="shared" si="27"/>
        <v>0</v>
      </c>
      <c r="I144" s="37">
        <f t="shared" si="29"/>
        <v>-5413.4195359572732</v>
      </c>
      <c r="J144" s="40">
        <f t="shared" si="30"/>
        <v>-224.77458420153886</v>
      </c>
      <c r="K144" s="37">
        <f t="shared" si="31"/>
        <v>-5638.1941201588124</v>
      </c>
      <c r="L144" s="37">
        <f t="shared" si="32"/>
        <v>-20078373.058865525</v>
      </c>
      <c r="M144" s="37">
        <f t="shared" si="33"/>
        <v>-20912061.991669036</v>
      </c>
      <c r="N144" s="41">
        <f>'jan-juli'!M144</f>
        <v>-20937829.715721328</v>
      </c>
      <c r="O144" s="41">
        <f t="shared" si="34"/>
        <v>25767.724052291363</v>
      </c>
      <c r="Q144" s="63"/>
      <c r="R144" s="64"/>
      <c r="S144" s="64"/>
      <c r="T144" s="64"/>
    </row>
    <row r="145" spans="1:20" s="34" customFormat="1" x14ac:dyDescent="0.2">
      <c r="A145" s="33">
        <v>901</v>
      </c>
      <c r="B145" s="34" t="s">
        <v>219</v>
      </c>
      <c r="C145" s="36">
        <v>104469885</v>
      </c>
      <c r="D145" s="36">
        <v>6882</v>
      </c>
      <c r="E145" s="37">
        <f t="shared" si="28"/>
        <v>15180.163469921534</v>
      </c>
      <c r="F145" s="38">
        <f t="shared" si="25"/>
        <v>0.80661841897545572</v>
      </c>
      <c r="G145" s="39">
        <f t="shared" si="26"/>
        <v>2183.6079685012378</v>
      </c>
      <c r="H145" s="39">
        <f t="shared" si="27"/>
        <v>615.08846201589643</v>
      </c>
      <c r="I145" s="37">
        <f t="shared" si="29"/>
        <v>2798.6964305171341</v>
      </c>
      <c r="J145" s="40">
        <f t="shared" si="30"/>
        <v>-224.77458420153886</v>
      </c>
      <c r="K145" s="37">
        <f t="shared" si="31"/>
        <v>2573.9218463155953</v>
      </c>
      <c r="L145" s="37">
        <f t="shared" si="32"/>
        <v>19260628.834818918</v>
      </c>
      <c r="M145" s="37">
        <f t="shared" si="33"/>
        <v>17713730.146343928</v>
      </c>
      <c r="N145" s="41">
        <f>'jan-juli'!M145</f>
        <v>18144641.811059192</v>
      </c>
      <c r="O145" s="41">
        <f t="shared" si="34"/>
        <v>-430911.66471526399</v>
      </c>
      <c r="Q145" s="63"/>
      <c r="R145" s="64"/>
      <c r="S145" s="64"/>
      <c r="T145" s="64"/>
    </row>
    <row r="146" spans="1:20" s="34" customFormat="1" x14ac:dyDescent="0.2">
      <c r="A146" s="33">
        <v>904</v>
      </c>
      <c r="B146" s="34" t="s">
        <v>220</v>
      </c>
      <c r="C146" s="36">
        <v>409552241</v>
      </c>
      <c r="D146" s="36">
        <v>23017</v>
      </c>
      <c r="E146" s="37">
        <f t="shared" si="28"/>
        <v>17793.467480557847</v>
      </c>
      <c r="F146" s="38">
        <f t="shared" si="25"/>
        <v>0.9454798451740879</v>
      </c>
      <c r="G146" s="39">
        <f t="shared" si="26"/>
        <v>615.62556211944968</v>
      </c>
      <c r="H146" s="39">
        <f t="shared" si="27"/>
        <v>0</v>
      </c>
      <c r="I146" s="37">
        <f t="shared" si="29"/>
        <v>615.62556211944968</v>
      </c>
      <c r="J146" s="40">
        <f t="shared" si="30"/>
        <v>-224.77458420153886</v>
      </c>
      <c r="K146" s="37">
        <f t="shared" si="31"/>
        <v>390.85097791791082</v>
      </c>
      <c r="L146" s="37">
        <f t="shared" si="32"/>
        <v>14169853.563303374</v>
      </c>
      <c r="M146" s="37">
        <f t="shared" si="33"/>
        <v>8996216.9587365538</v>
      </c>
      <c r="N146" s="41">
        <f>'jan-juli'!M146</f>
        <v>8802411.2219580244</v>
      </c>
      <c r="O146" s="41">
        <f t="shared" si="34"/>
        <v>193805.73677852936</v>
      </c>
      <c r="Q146" s="63"/>
      <c r="R146" s="64"/>
      <c r="S146" s="64"/>
      <c r="T146" s="64"/>
    </row>
    <row r="147" spans="1:20" s="34" customFormat="1" x14ac:dyDescent="0.2">
      <c r="A147" s="33">
        <v>906</v>
      </c>
      <c r="B147" s="34" t="s">
        <v>221</v>
      </c>
      <c r="C147" s="36">
        <v>692324247</v>
      </c>
      <c r="D147" s="36">
        <v>44645</v>
      </c>
      <c r="E147" s="37">
        <f t="shared" si="28"/>
        <v>15507.318781498489</v>
      </c>
      <c r="F147" s="38">
        <f t="shared" si="25"/>
        <v>0.82400225681794703</v>
      </c>
      <c r="G147" s="39">
        <f t="shared" si="26"/>
        <v>1987.3147815550647</v>
      </c>
      <c r="H147" s="39">
        <f t="shared" si="27"/>
        <v>500.58410296396227</v>
      </c>
      <c r="I147" s="37">
        <f t="shared" si="29"/>
        <v>2487.898884519027</v>
      </c>
      <c r="J147" s="40">
        <f t="shared" si="30"/>
        <v>-224.77458420153886</v>
      </c>
      <c r="K147" s="37">
        <f t="shared" si="31"/>
        <v>2263.1243003174882</v>
      </c>
      <c r="L147" s="37">
        <f t="shared" si="32"/>
        <v>111072245.69935197</v>
      </c>
      <c r="M147" s="37">
        <f t="shared" si="33"/>
        <v>101037184.38767426</v>
      </c>
      <c r="N147" s="41">
        <f>'jan-juli'!M147</f>
        <v>97933054.173508853</v>
      </c>
      <c r="O147" s="41">
        <f t="shared" si="34"/>
        <v>3104130.2141654044</v>
      </c>
      <c r="Q147" s="63"/>
      <c r="R147" s="64"/>
      <c r="S147" s="64"/>
      <c r="T147" s="64"/>
    </row>
    <row r="148" spans="1:20" s="34" customFormat="1" x14ac:dyDescent="0.2">
      <c r="A148" s="33">
        <v>911</v>
      </c>
      <c r="B148" s="34" t="s">
        <v>222</v>
      </c>
      <c r="C148" s="36">
        <v>31465565</v>
      </c>
      <c r="D148" s="36">
        <v>2467</v>
      </c>
      <c r="E148" s="37">
        <f t="shared" si="28"/>
        <v>12754.58654235914</v>
      </c>
      <c r="F148" s="38">
        <f t="shared" si="25"/>
        <v>0.67773212402280758</v>
      </c>
      <c r="G148" s="39">
        <f t="shared" si="26"/>
        <v>3638.9541250386737</v>
      </c>
      <c r="H148" s="39">
        <f t="shared" si="27"/>
        <v>1464.0403866627341</v>
      </c>
      <c r="I148" s="37">
        <f t="shared" si="29"/>
        <v>5102.9945117014076</v>
      </c>
      <c r="J148" s="40">
        <f t="shared" si="30"/>
        <v>-224.77458420153886</v>
      </c>
      <c r="K148" s="37">
        <f t="shared" si="31"/>
        <v>4878.2199274998684</v>
      </c>
      <c r="L148" s="37">
        <f t="shared" si="32"/>
        <v>12589087.460367372</v>
      </c>
      <c r="M148" s="37">
        <f t="shared" si="33"/>
        <v>12034568.561142175</v>
      </c>
      <c r="N148" s="41">
        <f>'jan-juli'!M148</f>
        <v>11701474.877482282</v>
      </c>
      <c r="O148" s="41">
        <f t="shared" si="34"/>
        <v>333093.68365989253</v>
      </c>
      <c r="Q148" s="63"/>
      <c r="R148" s="64"/>
      <c r="S148" s="64"/>
      <c r="T148" s="64"/>
    </row>
    <row r="149" spans="1:20" s="34" customFormat="1" x14ac:dyDescent="0.2">
      <c r="A149" s="33">
        <v>912</v>
      </c>
      <c r="B149" s="34" t="s">
        <v>223</v>
      </c>
      <c r="C149" s="36">
        <v>27511449</v>
      </c>
      <c r="D149" s="36">
        <v>2087</v>
      </c>
      <c r="E149" s="37">
        <f t="shared" si="28"/>
        <v>13182.294681360805</v>
      </c>
      <c r="F149" s="38">
        <f t="shared" si="25"/>
        <v>0.70045897169793614</v>
      </c>
      <c r="G149" s="39">
        <f t="shared" si="26"/>
        <v>3382.3292416376748</v>
      </c>
      <c r="H149" s="39">
        <f t="shared" si="27"/>
        <v>1314.3425380121514</v>
      </c>
      <c r="I149" s="37">
        <f t="shared" si="29"/>
        <v>4696.671779649826</v>
      </c>
      <c r="J149" s="40">
        <f t="shared" si="30"/>
        <v>-224.77458420153886</v>
      </c>
      <c r="K149" s="37">
        <f t="shared" si="31"/>
        <v>4471.8971954482868</v>
      </c>
      <c r="L149" s="37">
        <f t="shared" si="32"/>
        <v>9801954.0041291863</v>
      </c>
      <c r="M149" s="37">
        <f t="shared" si="33"/>
        <v>9332849.4469005745</v>
      </c>
      <c r="N149" s="41">
        <f>'jan-juli'!M149</f>
        <v>9223210.7697225455</v>
      </c>
      <c r="O149" s="41">
        <f t="shared" si="34"/>
        <v>109638.67717802897</v>
      </c>
      <c r="Q149" s="63"/>
      <c r="R149" s="64"/>
      <c r="S149" s="64"/>
      <c r="T149" s="64"/>
    </row>
    <row r="150" spans="1:20" s="34" customFormat="1" x14ac:dyDescent="0.2">
      <c r="A150" s="33">
        <v>914</v>
      </c>
      <c r="B150" s="34" t="s">
        <v>224</v>
      </c>
      <c r="C150" s="36">
        <v>89207426</v>
      </c>
      <c r="D150" s="36">
        <v>6086</v>
      </c>
      <c r="E150" s="37">
        <f t="shared" si="28"/>
        <v>14657.809069996714</v>
      </c>
      <c r="F150" s="38">
        <f t="shared" si="25"/>
        <v>0.77886241482918361</v>
      </c>
      <c r="G150" s="39">
        <f t="shared" si="26"/>
        <v>2497.0206084561291</v>
      </c>
      <c r="H150" s="39">
        <f t="shared" si="27"/>
        <v>797.91250198958323</v>
      </c>
      <c r="I150" s="37">
        <f t="shared" si="29"/>
        <v>3294.9331104457124</v>
      </c>
      <c r="J150" s="40">
        <f t="shared" si="30"/>
        <v>-224.77458420153886</v>
      </c>
      <c r="K150" s="37">
        <f t="shared" si="31"/>
        <v>3070.1585262441736</v>
      </c>
      <c r="L150" s="37">
        <f t="shared" si="32"/>
        <v>20052962.910172604</v>
      </c>
      <c r="M150" s="37">
        <f t="shared" si="33"/>
        <v>18684984.790722039</v>
      </c>
      <c r="N150" s="41">
        <f>'jan-juli'!M150</f>
        <v>18698228.520067759</v>
      </c>
      <c r="O150" s="41">
        <f t="shared" si="34"/>
        <v>-13243.729345720261</v>
      </c>
      <c r="Q150" s="63"/>
      <c r="R150" s="64"/>
      <c r="S150" s="64"/>
      <c r="T150" s="64"/>
    </row>
    <row r="151" spans="1:20" s="34" customFormat="1" x14ac:dyDescent="0.2">
      <c r="A151" s="33">
        <v>919</v>
      </c>
      <c r="B151" s="34" t="s">
        <v>225</v>
      </c>
      <c r="C151" s="36">
        <v>82859091</v>
      </c>
      <c r="D151" s="36">
        <v>5790</v>
      </c>
      <c r="E151" s="37">
        <f t="shared" si="28"/>
        <v>14310.723834196891</v>
      </c>
      <c r="F151" s="38">
        <f t="shared" si="25"/>
        <v>0.76041957363677426</v>
      </c>
      <c r="G151" s="39">
        <f t="shared" si="26"/>
        <v>2705.2717499360228</v>
      </c>
      <c r="H151" s="39">
        <f t="shared" si="27"/>
        <v>919.39233451952123</v>
      </c>
      <c r="I151" s="37">
        <f t="shared" si="29"/>
        <v>3624.6640844555441</v>
      </c>
      <c r="J151" s="40">
        <f t="shared" si="30"/>
        <v>-224.77458420153886</v>
      </c>
      <c r="K151" s="37">
        <f t="shared" si="31"/>
        <v>3399.8895002540053</v>
      </c>
      <c r="L151" s="37">
        <f t="shared" si="32"/>
        <v>20986805.0489976</v>
      </c>
      <c r="M151" s="37">
        <f t="shared" si="33"/>
        <v>19685360.206470691</v>
      </c>
      <c r="N151" s="41">
        <f>'jan-juli'!M151</f>
        <v>18833037.005075958</v>
      </c>
      <c r="O151" s="41">
        <f t="shared" si="34"/>
        <v>852323.20139473304</v>
      </c>
      <c r="Q151" s="63"/>
      <c r="R151" s="64"/>
      <c r="S151" s="64"/>
      <c r="T151" s="64"/>
    </row>
    <row r="152" spans="1:20" s="34" customFormat="1" x14ac:dyDescent="0.2">
      <c r="A152" s="33">
        <v>926</v>
      </c>
      <c r="B152" s="34" t="s">
        <v>226</v>
      </c>
      <c r="C152" s="36">
        <v>178294589</v>
      </c>
      <c r="D152" s="36">
        <v>10871</v>
      </c>
      <c r="E152" s="37">
        <f t="shared" si="28"/>
        <v>16400.937264281114</v>
      </c>
      <c r="F152" s="38">
        <f t="shared" si="25"/>
        <v>0.87148587774058073</v>
      </c>
      <c r="G152" s="39">
        <f t="shared" si="26"/>
        <v>1451.1436918854895</v>
      </c>
      <c r="H152" s="39">
        <f t="shared" si="27"/>
        <v>187.81763399004339</v>
      </c>
      <c r="I152" s="37">
        <f t="shared" si="29"/>
        <v>1638.9613258755328</v>
      </c>
      <c r="J152" s="40">
        <f t="shared" si="30"/>
        <v>-224.77458420153886</v>
      </c>
      <c r="K152" s="37">
        <f t="shared" si="31"/>
        <v>1414.186741673994</v>
      </c>
      <c r="L152" s="37">
        <f t="shared" si="32"/>
        <v>17817148.573592916</v>
      </c>
      <c r="M152" s="37">
        <f t="shared" si="33"/>
        <v>15373624.068737989</v>
      </c>
      <c r="N152" s="41">
        <f>'jan-juli'!M152</f>
        <v>14863587.384884421</v>
      </c>
      <c r="O152" s="41">
        <f t="shared" si="34"/>
        <v>510036.68385356851</v>
      </c>
      <c r="Q152" s="63"/>
      <c r="R152" s="64"/>
      <c r="S152" s="64"/>
      <c r="T152" s="64"/>
    </row>
    <row r="153" spans="1:20" s="34" customFormat="1" x14ac:dyDescent="0.2">
      <c r="A153" s="33">
        <v>928</v>
      </c>
      <c r="B153" s="34" t="s">
        <v>227</v>
      </c>
      <c r="C153" s="36">
        <v>69620586</v>
      </c>
      <c r="D153" s="36">
        <v>5187</v>
      </c>
      <c r="E153" s="37">
        <f t="shared" si="28"/>
        <v>13422.12955465587</v>
      </c>
      <c r="F153" s="38">
        <f t="shared" si="25"/>
        <v>0.71320292051612655</v>
      </c>
      <c r="G153" s="39">
        <f t="shared" si="26"/>
        <v>3238.4283176606355</v>
      </c>
      <c r="H153" s="39">
        <f t="shared" si="27"/>
        <v>1230.4003323588786</v>
      </c>
      <c r="I153" s="37">
        <f t="shared" si="29"/>
        <v>4468.8286500195136</v>
      </c>
      <c r="J153" s="40">
        <f t="shared" si="30"/>
        <v>-224.77458420153886</v>
      </c>
      <c r="K153" s="37">
        <f t="shared" si="31"/>
        <v>4244.0540658179743</v>
      </c>
      <c r="L153" s="37">
        <f t="shared" si="32"/>
        <v>23179814.207651217</v>
      </c>
      <c r="M153" s="37">
        <f t="shared" si="33"/>
        <v>22013908.439397834</v>
      </c>
      <c r="N153" s="41">
        <f>'jan-juli'!M153</f>
        <v>21372821.440920375</v>
      </c>
      <c r="O153" s="41">
        <f t="shared" si="34"/>
        <v>641086.99847745895</v>
      </c>
      <c r="Q153" s="63"/>
      <c r="R153" s="64"/>
      <c r="S153" s="64"/>
      <c r="T153" s="64"/>
    </row>
    <row r="154" spans="1:20" s="34" customFormat="1" x14ac:dyDescent="0.2">
      <c r="A154" s="33">
        <v>929</v>
      </c>
      <c r="B154" s="34" t="s">
        <v>228</v>
      </c>
      <c r="C154" s="36">
        <v>28048149</v>
      </c>
      <c r="D154" s="36">
        <v>1845</v>
      </c>
      <c r="E154" s="37">
        <f t="shared" si="28"/>
        <v>15202.248780487806</v>
      </c>
      <c r="F154" s="38">
        <f t="shared" si="25"/>
        <v>0.80779195167995166</v>
      </c>
      <c r="G154" s="39">
        <f t="shared" si="26"/>
        <v>2170.3567821614747</v>
      </c>
      <c r="H154" s="39">
        <f t="shared" si="27"/>
        <v>607.3586033177013</v>
      </c>
      <c r="I154" s="37">
        <f t="shared" si="29"/>
        <v>2777.7153854791759</v>
      </c>
      <c r="J154" s="40">
        <f t="shared" si="30"/>
        <v>-224.77458420153886</v>
      </c>
      <c r="K154" s="37">
        <f t="shared" si="31"/>
        <v>2552.9408012776371</v>
      </c>
      <c r="L154" s="37">
        <f t="shared" si="32"/>
        <v>5124884.8862090791</v>
      </c>
      <c r="M154" s="37">
        <f t="shared" si="33"/>
        <v>4710175.7783572404</v>
      </c>
      <c r="N154" s="41">
        <f>'jan-juli'!M154</f>
        <v>4484996.6679387121</v>
      </c>
      <c r="O154" s="41">
        <f t="shared" si="34"/>
        <v>225179.11041852832</v>
      </c>
      <c r="Q154" s="63"/>
      <c r="R154" s="64"/>
      <c r="S154" s="64"/>
      <c r="T154" s="64"/>
    </row>
    <row r="155" spans="1:20" s="34" customFormat="1" x14ac:dyDescent="0.2">
      <c r="A155" s="33">
        <v>935</v>
      </c>
      <c r="B155" s="34" t="s">
        <v>229</v>
      </c>
      <c r="C155" s="36">
        <v>20211705</v>
      </c>
      <c r="D155" s="36">
        <v>1330</v>
      </c>
      <c r="E155" s="37">
        <f t="shared" si="28"/>
        <v>15196.770676691729</v>
      </c>
      <c r="F155" s="38">
        <f t="shared" si="25"/>
        <v>0.80750086526103859</v>
      </c>
      <c r="G155" s="39">
        <f t="shared" si="26"/>
        <v>2173.6436444391206</v>
      </c>
      <c r="H155" s="39">
        <f t="shared" si="27"/>
        <v>609.27593964632808</v>
      </c>
      <c r="I155" s="37">
        <f t="shared" si="29"/>
        <v>2782.9195840854486</v>
      </c>
      <c r="J155" s="40">
        <f t="shared" si="30"/>
        <v>-224.77458420153886</v>
      </c>
      <c r="K155" s="37">
        <f t="shared" si="31"/>
        <v>2558.1449998839098</v>
      </c>
      <c r="L155" s="37">
        <f t="shared" si="32"/>
        <v>3701283.0468336465</v>
      </c>
      <c r="M155" s="37">
        <f t="shared" si="33"/>
        <v>3402332.8498455998</v>
      </c>
      <c r="N155" s="41">
        <f>'jan-juli'!M155</f>
        <v>3155618.527159072</v>
      </c>
      <c r="O155" s="41">
        <f t="shared" si="34"/>
        <v>246714.32268652786</v>
      </c>
      <c r="Q155" s="63"/>
      <c r="R155" s="64"/>
      <c r="S155" s="64"/>
      <c r="T155" s="64"/>
    </row>
    <row r="156" spans="1:20" s="34" customFormat="1" x14ac:dyDescent="0.2">
      <c r="A156" s="33">
        <v>937</v>
      </c>
      <c r="B156" s="34" t="s">
        <v>230</v>
      </c>
      <c r="C156" s="36">
        <v>49747236</v>
      </c>
      <c r="D156" s="36">
        <v>3625</v>
      </c>
      <c r="E156" s="37">
        <f t="shared" si="28"/>
        <v>13723.375448275861</v>
      </c>
      <c r="F156" s="38">
        <f t="shared" si="25"/>
        <v>0.72921002656054268</v>
      </c>
      <c r="G156" s="39">
        <f t="shared" si="26"/>
        <v>3057.6807814886411</v>
      </c>
      <c r="H156" s="39">
        <f t="shared" si="27"/>
        <v>1124.9642695918817</v>
      </c>
      <c r="I156" s="37">
        <f t="shared" si="29"/>
        <v>4182.6450510805225</v>
      </c>
      <c r="J156" s="40">
        <f t="shared" si="30"/>
        <v>-224.77458420153886</v>
      </c>
      <c r="K156" s="37">
        <f t="shared" si="31"/>
        <v>3957.8704668789837</v>
      </c>
      <c r="L156" s="37">
        <f t="shared" si="32"/>
        <v>15162088.310166894</v>
      </c>
      <c r="M156" s="37">
        <f t="shared" si="33"/>
        <v>14347280.442436315</v>
      </c>
      <c r="N156" s="41">
        <f>'jan-juli'!M156</f>
        <v>13936236.53849747</v>
      </c>
      <c r="O156" s="41">
        <f t="shared" si="34"/>
        <v>411043.9039388448</v>
      </c>
      <c r="Q156" s="63"/>
      <c r="R156" s="64"/>
      <c r="S156" s="64"/>
      <c r="T156" s="64"/>
    </row>
    <row r="157" spans="1:20" s="34" customFormat="1" x14ac:dyDescent="0.2">
      <c r="A157" s="33">
        <v>938</v>
      </c>
      <c r="B157" s="34" t="s">
        <v>231</v>
      </c>
      <c r="C157" s="36">
        <v>20263044</v>
      </c>
      <c r="D157" s="36">
        <v>1207</v>
      </c>
      <c r="E157" s="37">
        <f t="shared" si="28"/>
        <v>16787.940347970172</v>
      </c>
      <c r="F157" s="38">
        <f t="shared" si="25"/>
        <v>0.89204980751132568</v>
      </c>
      <c r="G157" s="39">
        <f t="shared" si="26"/>
        <v>1218.9418416720546</v>
      </c>
      <c r="H157" s="39">
        <f t="shared" si="27"/>
        <v>52.366554698873003</v>
      </c>
      <c r="I157" s="37">
        <f t="shared" si="29"/>
        <v>1271.3083963709275</v>
      </c>
      <c r="J157" s="40">
        <f t="shared" si="30"/>
        <v>-224.77458420153886</v>
      </c>
      <c r="K157" s="37">
        <f t="shared" si="31"/>
        <v>1046.5338121693887</v>
      </c>
      <c r="L157" s="37">
        <f t="shared" si="32"/>
        <v>1534469.2344197095</v>
      </c>
      <c r="M157" s="37">
        <f t="shared" si="33"/>
        <v>1263166.3112884522</v>
      </c>
      <c r="N157" s="41">
        <f>'jan-juli'!M157</f>
        <v>1114540.0359631563</v>
      </c>
      <c r="O157" s="41">
        <f t="shared" si="34"/>
        <v>148626.27532529598</v>
      </c>
      <c r="Q157" s="63"/>
      <c r="R157" s="64"/>
      <c r="S157" s="64"/>
      <c r="T157" s="64"/>
    </row>
    <row r="158" spans="1:20" s="34" customFormat="1" x14ac:dyDescent="0.2">
      <c r="A158" s="33">
        <v>940</v>
      </c>
      <c r="B158" s="34" t="s">
        <v>232</v>
      </c>
      <c r="C158" s="36">
        <v>31910238</v>
      </c>
      <c r="D158" s="36">
        <v>1225</v>
      </c>
      <c r="E158" s="37">
        <f t="shared" si="28"/>
        <v>26049.17387755102</v>
      </c>
      <c r="F158" s="38">
        <f t="shared" si="25"/>
        <v>1.3841579170316771</v>
      </c>
      <c r="G158" s="39">
        <f t="shared" si="26"/>
        <v>-4337.7982760764544</v>
      </c>
      <c r="H158" s="39">
        <f t="shared" si="27"/>
        <v>0</v>
      </c>
      <c r="I158" s="37">
        <f t="shared" si="29"/>
        <v>-4337.7982760764544</v>
      </c>
      <c r="J158" s="40">
        <f t="shared" si="30"/>
        <v>-224.77458420153886</v>
      </c>
      <c r="K158" s="37">
        <f t="shared" si="31"/>
        <v>-4562.5728602779936</v>
      </c>
      <c r="L158" s="37">
        <f t="shared" si="32"/>
        <v>-5313802.8881936567</v>
      </c>
      <c r="M158" s="37">
        <f t="shared" si="33"/>
        <v>-5589151.7538405424</v>
      </c>
      <c r="N158" s="41">
        <f>'jan-juli'!M158</f>
        <v>-5751224.4866968514</v>
      </c>
      <c r="O158" s="41">
        <f t="shared" si="34"/>
        <v>162072.73285630904</v>
      </c>
      <c r="Q158" s="63"/>
      <c r="R158" s="64"/>
      <c r="S158" s="64"/>
      <c r="T158" s="64"/>
    </row>
    <row r="159" spans="1:20" s="34" customFormat="1" x14ac:dyDescent="0.2">
      <c r="A159" s="33">
        <v>941</v>
      </c>
      <c r="B159" s="34" t="s">
        <v>233</v>
      </c>
      <c r="C159" s="36">
        <v>59840442</v>
      </c>
      <c r="D159" s="36">
        <v>958</v>
      </c>
      <c r="E159" s="37">
        <f t="shared" si="28"/>
        <v>62463.926931106471</v>
      </c>
      <c r="F159" s="38">
        <f t="shared" si="25"/>
        <v>3.3191048359921207</v>
      </c>
      <c r="G159" s="39">
        <f t="shared" si="26"/>
        <v>-26186.650108209727</v>
      </c>
      <c r="H159" s="39">
        <f t="shared" si="27"/>
        <v>0</v>
      </c>
      <c r="I159" s="37">
        <f t="shared" si="29"/>
        <v>-26186.650108209727</v>
      </c>
      <c r="J159" s="40">
        <f t="shared" si="30"/>
        <v>-224.77458420153886</v>
      </c>
      <c r="K159" s="37">
        <f t="shared" si="31"/>
        <v>-26411.424692411267</v>
      </c>
      <c r="L159" s="37">
        <f t="shared" si="32"/>
        <v>-25086810.803664919</v>
      </c>
      <c r="M159" s="37">
        <f t="shared" si="33"/>
        <v>-25302144.855329994</v>
      </c>
      <c r="N159" s="41">
        <f>'jan-juli'!M159</f>
        <v>-25227778.661596399</v>
      </c>
      <c r="O159" s="41">
        <f t="shared" si="34"/>
        <v>-74366.193733595312</v>
      </c>
      <c r="Q159" s="63"/>
      <c r="R159" s="64"/>
      <c r="S159" s="64"/>
      <c r="T159" s="64"/>
    </row>
    <row r="160" spans="1:20" s="34" customFormat="1" x14ac:dyDescent="0.2">
      <c r="A160" s="33">
        <v>1001</v>
      </c>
      <c r="B160" s="34" t="s">
        <v>234</v>
      </c>
      <c r="C160" s="36">
        <v>1527425775</v>
      </c>
      <c r="D160" s="36">
        <v>91440</v>
      </c>
      <c r="E160" s="37">
        <f t="shared" si="28"/>
        <v>16704.131397637797</v>
      </c>
      <c r="F160" s="38">
        <f t="shared" si="25"/>
        <v>0.88759650612580099</v>
      </c>
      <c r="G160" s="39">
        <f t="shared" si="26"/>
        <v>1269.2272118714798</v>
      </c>
      <c r="H160" s="39">
        <f t="shared" si="27"/>
        <v>81.699687315204386</v>
      </c>
      <c r="I160" s="37">
        <f t="shared" si="29"/>
        <v>1350.9268991866841</v>
      </c>
      <c r="J160" s="40">
        <f t="shared" si="30"/>
        <v>-224.77458420153886</v>
      </c>
      <c r="K160" s="37">
        <f t="shared" si="31"/>
        <v>1126.1523149851453</v>
      </c>
      <c r="L160" s="37">
        <f t="shared" si="32"/>
        <v>123528755.66163039</v>
      </c>
      <c r="M160" s="37">
        <f t="shared" si="33"/>
        <v>102975367.68224168</v>
      </c>
      <c r="N160" s="41">
        <f>'jan-juli'!M160</f>
        <v>108525679.24881627</v>
      </c>
      <c r="O160" s="41">
        <f t="shared" si="34"/>
        <v>-5550311.5665745884</v>
      </c>
      <c r="Q160" s="63"/>
      <c r="R160" s="64"/>
      <c r="S160" s="64"/>
      <c r="T160" s="64"/>
    </row>
    <row r="161" spans="1:20" s="34" customFormat="1" x14ac:dyDescent="0.2">
      <c r="A161" s="33">
        <v>1002</v>
      </c>
      <c r="B161" s="34" t="s">
        <v>235</v>
      </c>
      <c r="C161" s="36">
        <v>241492335</v>
      </c>
      <c r="D161" s="36">
        <v>15659</v>
      </c>
      <c r="E161" s="37">
        <f t="shared" si="28"/>
        <v>15421.951274027715</v>
      </c>
      <c r="F161" s="38">
        <f t="shared" si="25"/>
        <v>0.8194661394010041</v>
      </c>
      <c r="G161" s="39">
        <f t="shared" si="26"/>
        <v>2038.5352860375287</v>
      </c>
      <c r="H161" s="39">
        <f t="shared" si="27"/>
        <v>530.46273057873304</v>
      </c>
      <c r="I161" s="37">
        <f t="shared" si="29"/>
        <v>2568.9980166162618</v>
      </c>
      <c r="J161" s="40">
        <f t="shared" si="30"/>
        <v>-224.77458420153886</v>
      </c>
      <c r="K161" s="37">
        <f t="shared" si="31"/>
        <v>2344.223432414723</v>
      </c>
      <c r="L161" s="37">
        <f t="shared" si="32"/>
        <v>40227939.942194045</v>
      </c>
      <c r="M161" s="37">
        <f t="shared" si="33"/>
        <v>36708194.728182144</v>
      </c>
      <c r="N161" s="41">
        <f>'jan-juli'!M161</f>
        <v>36634689.472657084</v>
      </c>
      <c r="O161" s="41">
        <f t="shared" si="34"/>
        <v>73505.255525059998</v>
      </c>
      <c r="Q161" s="63"/>
      <c r="R161" s="64"/>
      <c r="S161" s="64"/>
      <c r="T161" s="64"/>
    </row>
    <row r="162" spans="1:20" s="34" customFormat="1" x14ac:dyDescent="0.2">
      <c r="A162" s="33">
        <v>1003</v>
      </c>
      <c r="B162" s="34" t="s">
        <v>236</v>
      </c>
      <c r="C162" s="36">
        <v>148836510</v>
      </c>
      <c r="D162" s="36">
        <v>9726</v>
      </c>
      <c r="E162" s="37">
        <f t="shared" si="28"/>
        <v>15302.951881554596</v>
      </c>
      <c r="F162" s="38">
        <f t="shared" si="25"/>
        <v>0.81314294650483421</v>
      </c>
      <c r="G162" s="39">
        <f t="shared" si="26"/>
        <v>2109.9349215214002</v>
      </c>
      <c r="H162" s="39">
        <f t="shared" si="27"/>
        <v>572.11251794432462</v>
      </c>
      <c r="I162" s="37">
        <f t="shared" si="29"/>
        <v>2682.0474394657249</v>
      </c>
      <c r="J162" s="40">
        <f t="shared" si="30"/>
        <v>-224.77458420153886</v>
      </c>
      <c r="K162" s="37">
        <f t="shared" si="31"/>
        <v>2457.2728552641861</v>
      </c>
      <c r="L162" s="37">
        <f t="shared" si="32"/>
        <v>26085593.396243639</v>
      </c>
      <c r="M162" s="37">
        <f t="shared" si="33"/>
        <v>23899435.790299475</v>
      </c>
      <c r="N162" s="41">
        <f>'jan-juli'!M162</f>
        <v>23596253.023345221</v>
      </c>
      <c r="O162" s="41">
        <f t="shared" si="34"/>
        <v>303182.76695425436</v>
      </c>
      <c r="Q162" s="63"/>
      <c r="R162" s="64"/>
      <c r="S162" s="64"/>
      <c r="T162" s="64"/>
    </row>
    <row r="163" spans="1:20" s="34" customFormat="1" x14ac:dyDescent="0.2">
      <c r="A163" s="33">
        <v>1004</v>
      </c>
      <c r="B163" s="34" t="s">
        <v>237</v>
      </c>
      <c r="C163" s="36">
        <v>151350171</v>
      </c>
      <c r="D163" s="36">
        <v>9066</v>
      </c>
      <c r="E163" s="37">
        <f t="shared" si="28"/>
        <v>16694.261085373924</v>
      </c>
      <c r="F163" s="38">
        <f t="shared" si="25"/>
        <v>0.88707203379789401</v>
      </c>
      <c r="G163" s="39">
        <f t="shared" si="26"/>
        <v>1275.1493992298033</v>
      </c>
      <c r="H163" s="39">
        <f t="shared" si="27"/>
        <v>85.1542966075598</v>
      </c>
      <c r="I163" s="37">
        <f t="shared" si="29"/>
        <v>1360.3036958373632</v>
      </c>
      <c r="J163" s="40">
        <f t="shared" si="30"/>
        <v>-224.77458420153886</v>
      </c>
      <c r="K163" s="37">
        <f t="shared" si="31"/>
        <v>1135.5291116358244</v>
      </c>
      <c r="L163" s="37">
        <f t="shared" si="32"/>
        <v>12332513.306461535</v>
      </c>
      <c r="M163" s="37">
        <f t="shared" si="33"/>
        <v>10294706.926090384</v>
      </c>
      <c r="N163" s="41">
        <f>'jan-juli'!M163</f>
        <v>9526084.0730256829</v>
      </c>
      <c r="O163" s="41">
        <f t="shared" si="34"/>
        <v>768622.85306470096</v>
      </c>
      <c r="Q163" s="63"/>
      <c r="R163" s="64"/>
      <c r="S163" s="64"/>
      <c r="T163" s="64"/>
    </row>
    <row r="164" spans="1:20" s="34" customFormat="1" x14ac:dyDescent="0.2">
      <c r="A164" s="33">
        <v>1014</v>
      </c>
      <c r="B164" s="34" t="s">
        <v>238</v>
      </c>
      <c r="C164" s="36">
        <v>201341418</v>
      </c>
      <c r="D164" s="36">
        <v>14532</v>
      </c>
      <c r="E164" s="37">
        <f t="shared" si="28"/>
        <v>13855.038398018167</v>
      </c>
      <c r="F164" s="38">
        <f t="shared" si="25"/>
        <v>0.73620611461777707</v>
      </c>
      <c r="G164" s="39">
        <f t="shared" si="26"/>
        <v>2978.6830116432579</v>
      </c>
      <c r="H164" s="39">
        <f t="shared" si="27"/>
        <v>1078.8822371820747</v>
      </c>
      <c r="I164" s="37">
        <f t="shared" si="29"/>
        <v>4057.5652488253327</v>
      </c>
      <c r="J164" s="40">
        <f t="shared" si="30"/>
        <v>-224.77458420153886</v>
      </c>
      <c r="K164" s="37">
        <f t="shared" si="31"/>
        <v>3832.7906646237939</v>
      </c>
      <c r="L164" s="37">
        <f t="shared" si="32"/>
        <v>58964538.195929736</v>
      </c>
      <c r="M164" s="37">
        <f t="shared" si="33"/>
        <v>55698113.93831297</v>
      </c>
      <c r="N164" s="41">
        <f>'jan-juli'!M164</f>
        <v>54498825.898853861</v>
      </c>
      <c r="O164" s="41">
        <f t="shared" si="34"/>
        <v>1199288.0394591093</v>
      </c>
      <c r="Q164" s="63"/>
      <c r="R164" s="64"/>
      <c r="S164" s="64"/>
      <c r="T164" s="64"/>
    </row>
    <row r="165" spans="1:20" s="34" customFormat="1" x14ac:dyDescent="0.2">
      <c r="A165" s="33">
        <v>1017</v>
      </c>
      <c r="B165" s="34" t="s">
        <v>239</v>
      </c>
      <c r="C165" s="36">
        <v>85290358</v>
      </c>
      <c r="D165" s="36">
        <v>6656</v>
      </c>
      <c r="E165" s="37">
        <f t="shared" si="28"/>
        <v>12814.056189903846</v>
      </c>
      <c r="F165" s="38">
        <f t="shared" si="25"/>
        <v>0.68089212379320441</v>
      </c>
      <c r="G165" s="39">
        <f t="shared" si="26"/>
        <v>3603.2723365118504</v>
      </c>
      <c r="H165" s="39">
        <f t="shared" si="27"/>
        <v>1443.2260100220872</v>
      </c>
      <c r="I165" s="37">
        <f t="shared" si="29"/>
        <v>5046.4983465339374</v>
      </c>
      <c r="J165" s="40">
        <f t="shared" si="30"/>
        <v>-224.77458420153886</v>
      </c>
      <c r="K165" s="37">
        <f t="shared" si="31"/>
        <v>4821.7237623323981</v>
      </c>
      <c r="L165" s="37">
        <f t="shared" si="32"/>
        <v>33589492.994529888</v>
      </c>
      <c r="M165" s="37">
        <f t="shared" si="33"/>
        <v>32093393.362084441</v>
      </c>
      <c r="N165" s="41">
        <f>'jan-juli'!M165</f>
        <v>30973301.631707363</v>
      </c>
      <c r="O165" s="41">
        <f t="shared" si="34"/>
        <v>1120091.7303770781</v>
      </c>
      <c r="Q165" s="63"/>
      <c r="R165" s="64"/>
      <c r="S165" s="64"/>
      <c r="T165" s="64"/>
    </row>
    <row r="166" spans="1:20" s="34" customFormat="1" x14ac:dyDescent="0.2">
      <c r="A166" s="33">
        <v>1018</v>
      </c>
      <c r="B166" s="34" t="s">
        <v>240</v>
      </c>
      <c r="C166" s="36">
        <v>184299423</v>
      </c>
      <c r="D166" s="36">
        <v>11342</v>
      </c>
      <c r="E166" s="37">
        <f t="shared" si="28"/>
        <v>16249.287868100864</v>
      </c>
      <c r="F166" s="38">
        <f t="shared" si="25"/>
        <v>0.86342778294944955</v>
      </c>
      <c r="G166" s="39">
        <f t="shared" si="26"/>
        <v>1542.1333295936395</v>
      </c>
      <c r="H166" s="39">
        <f t="shared" si="27"/>
        <v>240.89492265313081</v>
      </c>
      <c r="I166" s="37">
        <f t="shared" si="29"/>
        <v>1783.0282522467703</v>
      </c>
      <c r="J166" s="40">
        <f t="shared" si="30"/>
        <v>-224.77458420153886</v>
      </c>
      <c r="K166" s="37">
        <f t="shared" si="31"/>
        <v>1558.2536680452315</v>
      </c>
      <c r="L166" s="37">
        <f t="shared" si="32"/>
        <v>20223106.43698287</v>
      </c>
      <c r="M166" s="37">
        <f t="shared" si="33"/>
        <v>17673713.102969017</v>
      </c>
      <c r="N166" s="41">
        <f>'jan-juli'!M166</f>
        <v>18149287.088976085</v>
      </c>
      <c r="O166" s="41">
        <f t="shared" si="34"/>
        <v>-475573.98600706831</v>
      </c>
      <c r="Q166" s="63"/>
      <c r="R166" s="64"/>
      <c r="S166" s="64"/>
      <c r="T166" s="64"/>
    </row>
    <row r="167" spans="1:20" s="34" customFormat="1" x14ac:dyDescent="0.2">
      <c r="A167" s="33">
        <v>1021</v>
      </c>
      <c r="B167" s="34" t="s">
        <v>241</v>
      </c>
      <c r="C167" s="36">
        <v>34034803</v>
      </c>
      <c r="D167" s="36">
        <v>2308</v>
      </c>
      <c r="E167" s="37">
        <f t="shared" si="28"/>
        <v>14746.448440207972</v>
      </c>
      <c r="F167" s="38">
        <f t="shared" si="25"/>
        <v>0.78357238707687737</v>
      </c>
      <c r="G167" s="39">
        <f t="shared" si="26"/>
        <v>2443.8369863293742</v>
      </c>
      <c r="H167" s="39">
        <f t="shared" si="27"/>
        <v>766.88872241564286</v>
      </c>
      <c r="I167" s="37">
        <f t="shared" si="29"/>
        <v>3210.7257087450171</v>
      </c>
      <c r="J167" s="40">
        <f t="shared" si="30"/>
        <v>-224.77458420153886</v>
      </c>
      <c r="K167" s="37">
        <f t="shared" si="31"/>
        <v>2985.9511245434783</v>
      </c>
      <c r="L167" s="37">
        <f t="shared" si="32"/>
        <v>7410354.9357834999</v>
      </c>
      <c r="M167" s="37">
        <f t="shared" si="33"/>
        <v>6891575.1954463478</v>
      </c>
      <c r="N167" s="41">
        <f>'jan-juli'!M167</f>
        <v>6523287.3608143888</v>
      </c>
      <c r="O167" s="41">
        <f t="shared" si="34"/>
        <v>368287.83463195898</v>
      </c>
      <c r="Q167" s="63"/>
      <c r="R167" s="64"/>
      <c r="S167" s="64"/>
      <c r="T167" s="64"/>
    </row>
    <row r="168" spans="1:20" s="34" customFormat="1" x14ac:dyDescent="0.2">
      <c r="A168" s="33">
        <v>1026</v>
      </c>
      <c r="B168" s="34" t="s">
        <v>242</v>
      </c>
      <c r="C168" s="36">
        <v>28743091</v>
      </c>
      <c r="D168" s="36">
        <v>943</v>
      </c>
      <c r="E168" s="37">
        <f t="shared" si="28"/>
        <v>30480.478260869564</v>
      </c>
      <c r="F168" s="38">
        <f t="shared" si="25"/>
        <v>1.619621240121299</v>
      </c>
      <c r="G168" s="39">
        <f t="shared" si="26"/>
        <v>-6996.5809060675801</v>
      </c>
      <c r="H168" s="39">
        <f t="shared" si="27"/>
        <v>0</v>
      </c>
      <c r="I168" s="37">
        <f t="shared" si="29"/>
        <v>-6996.5809060675801</v>
      </c>
      <c r="J168" s="40">
        <f t="shared" si="30"/>
        <v>-224.77458420153886</v>
      </c>
      <c r="K168" s="37">
        <f t="shared" si="31"/>
        <v>-7221.3554902691194</v>
      </c>
      <c r="L168" s="37">
        <f t="shared" si="32"/>
        <v>-6597775.7944217278</v>
      </c>
      <c r="M168" s="37">
        <f t="shared" si="33"/>
        <v>-6809738.2273237798</v>
      </c>
      <c r="N168" s="41">
        <f>'jan-juli'!M168</f>
        <v>-6904049.8017592905</v>
      </c>
      <c r="O168" s="41">
        <f t="shared" si="34"/>
        <v>94311.574435510673</v>
      </c>
      <c r="Q168" s="63"/>
      <c r="R168" s="64"/>
      <c r="S168" s="64"/>
      <c r="T168" s="64"/>
    </row>
    <row r="169" spans="1:20" s="34" customFormat="1" x14ac:dyDescent="0.2">
      <c r="A169" s="33">
        <v>1027</v>
      </c>
      <c r="B169" s="34" t="s">
        <v>243</v>
      </c>
      <c r="C169" s="36">
        <v>25100909</v>
      </c>
      <c r="D169" s="36">
        <v>1786</v>
      </c>
      <c r="E169" s="37">
        <f t="shared" si="28"/>
        <v>14054.260358342664</v>
      </c>
      <c r="F169" s="38">
        <f t="shared" si="25"/>
        <v>0.74679204163895474</v>
      </c>
      <c r="G169" s="39">
        <f t="shared" si="26"/>
        <v>2859.1498354485593</v>
      </c>
      <c r="H169" s="39">
        <f t="shared" si="27"/>
        <v>1009.1545510685007</v>
      </c>
      <c r="I169" s="37">
        <f t="shared" si="29"/>
        <v>3868.3043865170603</v>
      </c>
      <c r="J169" s="40">
        <f t="shared" si="30"/>
        <v>-224.77458420153886</v>
      </c>
      <c r="K169" s="37">
        <f t="shared" si="31"/>
        <v>3643.5298023155215</v>
      </c>
      <c r="L169" s="37">
        <f t="shared" si="32"/>
        <v>6908791.6343194693</v>
      </c>
      <c r="M169" s="37">
        <f t="shared" si="33"/>
        <v>6507344.2269355217</v>
      </c>
      <c r="N169" s="41">
        <f>'jan-juli'!M169</f>
        <v>6549233.8664707523</v>
      </c>
      <c r="O169" s="41">
        <f t="shared" si="34"/>
        <v>-41889.639535230584</v>
      </c>
      <c r="Q169" s="63"/>
      <c r="R169" s="64"/>
      <c r="S169" s="64"/>
      <c r="T169" s="64"/>
    </row>
    <row r="170" spans="1:20" s="34" customFormat="1" x14ac:dyDescent="0.2">
      <c r="A170" s="33">
        <v>1029</v>
      </c>
      <c r="B170" s="34" t="s">
        <v>244</v>
      </c>
      <c r="C170" s="36">
        <v>69902467</v>
      </c>
      <c r="D170" s="36">
        <v>4938</v>
      </c>
      <c r="E170" s="37">
        <f t="shared" si="28"/>
        <v>14156.028149048198</v>
      </c>
      <c r="F170" s="38">
        <f t="shared" si="25"/>
        <v>0.7521996101808992</v>
      </c>
      <c r="G170" s="39">
        <f t="shared" si="26"/>
        <v>2798.0891610252393</v>
      </c>
      <c r="H170" s="39">
        <f t="shared" si="27"/>
        <v>973.53582432156406</v>
      </c>
      <c r="I170" s="37">
        <f t="shared" si="29"/>
        <v>3771.6249853468034</v>
      </c>
      <c r="J170" s="40">
        <f t="shared" si="30"/>
        <v>-224.77458420153886</v>
      </c>
      <c r="K170" s="37">
        <f t="shared" si="31"/>
        <v>3546.8504011452646</v>
      </c>
      <c r="L170" s="37">
        <f t="shared" si="32"/>
        <v>18624284.177642517</v>
      </c>
      <c r="M170" s="37">
        <f t="shared" si="33"/>
        <v>17514347.280855317</v>
      </c>
      <c r="N170" s="41">
        <f>'jan-juli'!M170</f>
        <v>17524095.685572561</v>
      </c>
      <c r="O170" s="41">
        <f t="shared" si="34"/>
        <v>-9748.4047172442079</v>
      </c>
      <c r="Q170" s="63"/>
      <c r="R170" s="64"/>
      <c r="S170" s="64"/>
      <c r="T170" s="64"/>
    </row>
    <row r="171" spans="1:20" s="34" customFormat="1" x14ac:dyDescent="0.2">
      <c r="A171" s="33">
        <v>1032</v>
      </c>
      <c r="B171" s="34" t="s">
        <v>245</v>
      </c>
      <c r="C171" s="36">
        <v>119488465</v>
      </c>
      <c r="D171" s="36">
        <v>8571</v>
      </c>
      <c r="E171" s="37">
        <f t="shared" si="28"/>
        <v>13941.017967565045</v>
      </c>
      <c r="F171" s="38">
        <f t="shared" si="25"/>
        <v>0.74077475477698951</v>
      </c>
      <c r="G171" s="39">
        <f t="shared" si="26"/>
        <v>2927.0952699151308</v>
      </c>
      <c r="H171" s="39">
        <f t="shared" si="27"/>
        <v>1048.7893878406674</v>
      </c>
      <c r="I171" s="37">
        <f t="shared" si="29"/>
        <v>3975.8846577557979</v>
      </c>
      <c r="J171" s="40">
        <f t="shared" si="30"/>
        <v>-224.77458420153886</v>
      </c>
      <c r="K171" s="37">
        <f t="shared" si="31"/>
        <v>3751.1100735542591</v>
      </c>
      <c r="L171" s="37">
        <f t="shared" si="32"/>
        <v>34077307.40162494</v>
      </c>
      <c r="M171" s="37">
        <f t="shared" si="33"/>
        <v>32150764.440433554</v>
      </c>
      <c r="N171" s="41">
        <f>'jan-juli'!M171</f>
        <v>31144513.385286022</v>
      </c>
      <c r="O171" s="41">
        <f t="shared" si="34"/>
        <v>1006251.0551475324</v>
      </c>
      <c r="Q171" s="63"/>
      <c r="R171" s="64"/>
      <c r="S171" s="64"/>
      <c r="T171" s="64"/>
    </row>
    <row r="172" spans="1:20" s="34" customFormat="1" x14ac:dyDescent="0.2">
      <c r="A172" s="33">
        <v>1034</v>
      </c>
      <c r="B172" s="34" t="s">
        <v>246</v>
      </c>
      <c r="C172" s="36">
        <v>25176471</v>
      </c>
      <c r="D172" s="36">
        <v>1699</v>
      </c>
      <c r="E172" s="37">
        <f t="shared" si="28"/>
        <v>14818.405532666275</v>
      </c>
      <c r="F172" s="38">
        <f t="shared" si="25"/>
        <v>0.78739592404127123</v>
      </c>
      <c r="G172" s="39">
        <f t="shared" si="26"/>
        <v>2400.662730854393</v>
      </c>
      <c r="H172" s="39">
        <f t="shared" si="27"/>
        <v>741.70374005523718</v>
      </c>
      <c r="I172" s="37">
        <f t="shared" si="29"/>
        <v>3142.3664709096302</v>
      </c>
      <c r="J172" s="40">
        <f t="shared" si="30"/>
        <v>-224.77458420153886</v>
      </c>
      <c r="K172" s="37">
        <f t="shared" si="31"/>
        <v>2917.5918867080914</v>
      </c>
      <c r="L172" s="37">
        <f t="shared" si="32"/>
        <v>5338880.6340754619</v>
      </c>
      <c r="M172" s="37">
        <f t="shared" si="33"/>
        <v>4956988.6155170472</v>
      </c>
      <c r="N172" s="41">
        <f>'jan-juli'!M172</f>
        <v>4926711.1507468158</v>
      </c>
      <c r="O172" s="41">
        <f t="shared" si="34"/>
        <v>30277.464770231396</v>
      </c>
      <c r="Q172" s="63"/>
      <c r="R172" s="64"/>
      <c r="S172" s="64"/>
      <c r="T172" s="64"/>
    </row>
    <row r="173" spans="1:20" s="34" customFormat="1" x14ac:dyDescent="0.2">
      <c r="A173" s="33">
        <v>1037</v>
      </c>
      <c r="B173" s="34" t="s">
        <v>247</v>
      </c>
      <c r="C173" s="36">
        <v>113245907</v>
      </c>
      <c r="D173" s="36">
        <v>6024</v>
      </c>
      <c r="E173" s="37">
        <f t="shared" si="28"/>
        <v>18799.121347941567</v>
      </c>
      <c r="F173" s="38">
        <f t="shared" si="25"/>
        <v>0.99891661706082713</v>
      </c>
      <c r="G173" s="39">
        <f t="shared" si="26"/>
        <v>12.233241689217538</v>
      </c>
      <c r="H173" s="39">
        <f t="shared" si="27"/>
        <v>0</v>
      </c>
      <c r="I173" s="37">
        <f t="shared" si="29"/>
        <v>12.233241689217538</v>
      </c>
      <c r="J173" s="40">
        <f t="shared" si="30"/>
        <v>-224.77458420153886</v>
      </c>
      <c r="K173" s="37">
        <f t="shared" si="31"/>
        <v>-212.54134251232131</v>
      </c>
      <c r="L173" s="37">
        <f t="shared" si="32"/>
        <v>73693.047935846451</v>
      </c>
      <c r="M173" s="37">
        <f t="shared" si="33"/>
        <v>-1280349.0472942234</v>
      </c>
      <c r="N173" s="41">
        <f>'jan-juli'!M173</f>
        <v>-1816105.9505810949</v>
      </c>
      <c r="O173" s="41">
        <f t="shared" si="34"/>
        <v>535756.9032868715</v>
      </c>
      <c r="Q173" s="63"/>
      <c r="R173" s="64"/>
      <c r="S173" s="64"/>
      <c r="T173" s="64"/>
    </row>
    <row r="174" spans="1:20" s="34" customFormat="1" x14ac:dyDescent="0.2">
      <c r="A174" s="33">
        <v>1046</v>
      </c>
      <c r="B174" s="34" t="s">
        <v>248</v>
      </c>
      <c r="C174" s="36">
        <v>73117268</v>
      </c>
      <c r="D174" s="36">
        <v>1842</v>
      </c>
      <c r="E174" s="37">
        <f t="shared" si="28"/>
        <v>39694.499457111837</v>
      </c>
      <c r="F174" s="38">
        <f t="shared" si="25"/>
        <v>2.1092206587603459</v>
      </c>
      <c r="G174" s="39">
        <f t="shared" si="26"/>
        <v>-12524.993623812943</v>
      </c>
      <c r="H174" s="39">
        <f t="shared" si="27"/>
        <v>0</v>
      </c>
      <c r="I174" s="37">
        <f t="shared" si="29"/>
        <v>-12524.993623812943</v>
      </c>
      <c r="J174" s="40">
        <f t="shared" si="30"/>
        <v>-224.77458420153886</v>
      </c>
      <c r="K174" s="37">
        <f t="shared" si="31"/>
        <v>-12749.768208014482</v>
      </c>
      <c r="L174" s="37">
        <f t="shared" si="32"/>
        <v>-23071038.255063441</v>
      </c>
      <c r="M174" s="37">
        <f t="shared" si="33"/>
        <v>-23485073.039162677</v>
      </c>
      <c r="N174" s="41">
        <f>'jan-juli'!M174</f>
        <v>-23775167.307996407</v>
      </c>
      <c r="O174" s="41">
        <f t="shared" si="34"/>
        <v>290094.26883373037</v>
      </c>
      <c r="Q174" s="63"/>
      <c r="R174" s="64"/>
      <c r="S174" s="64"/>
      <c r="T174" s="64"/>
    </row>
    <row r="175" spans="1:20" s="34" customFormat="1" x14ac:dyDescent="0.2">
      <c r="A175" s="33">
        <v>1101</v>
      </c>
      <c r="B175" s="34" t="s">
        <v>249</v>
      </c>
      <c r="C175" s="36">
        <v>268661972</v>
      </c>
      <c r="D175" s="36">
        <v>14898</v>
      </c>
      <c r="E175" s="37">
        <f t="shared" si="28"/>
        <v>18033.425426231708</v>
      </c>
      <c r="F175" s="38">
        <f t="shared" si="25"/>
        <v>0.95823033360878507</v>
      </c>
      <c r="G175" s="39">
        <f t="shared" si="26"/>
        <v>471.65079471513309</v>
      </c>
      <c r="H175" s="39">
        <f t="shared" si="27"/>
        <v>0</v>
      </c>
      <c r="I175" s="37">
        <f t="shared" si="29"/>
        <v>471.65079471513309</v>
      </c>
      <c r="J175" s="40">
        <f t="shared" si="30"/>
        <v>-224.77458420153886</v>
      </c>
      <c r="K175" s="37">
        <f t="shared" si="31"/>
        <v>246.87621051359423</v>
      </c>
      <c r="L175" s="37">
        <f t="shared" si="32"/>
        <v>7026653.5396660529</v>
      </c>
      <c r="M175" s="37">
        <f t="shared" si="33"/>
        <v>3677961.7842315268</v>
      </c>
      <c r="N175" s="41">
        <f>'jan-juli'!M175</f>
        <v>2356025.7297879923</v>
      </c>
      <c r="O175" s="41">
        <f t="shared" si="34"/>
        <v>1321936.0544435345</v>
      </c>
      <c r="Q175" s="63"/>
      <c r="R175" s="64"/>
      <c r="S175" s="64"/>
      <c r="T175" s="64"/>
    </row>
    <row r="176" spans="1:20" s="34" customFormat="1" x14ac:dyDescent="0.2">
      <c r="A176" s="33">
        <v>1102</v>
      </c>
      <c r="B176" s="34" t="s">
        <v>250</v>
      </c>
      <c r="C176" s="36">
        <v>1463831850</v>
      </c>
      <c r="D176" s="36">
        <v>76328</v>
      </c>
      <c r="E176" s="37">
        <f t="shared" si="28"/>
        <v>19178.176422806835</v>
      </c>
      <c r="F176" s="38">
        <f t="shared" si="25"/>
        <v>1.0190582186844377</v>
      </c>
      <c r="G176" s="39">
        <f t="shared" si="26"/>
        <v>-215.19980322994306</v>
      </c>
      <c r="H176" s="39">
        <f t="shared" si="27"/>
        <v>0</v>
      </c>
      <c r="I176" s="37">
        <f t="shared" si="29"/>
        <v>-215.19980322994306</v>
      </c>
      <c r="J176" s="40">
        <f t="shared" si="30"/>
        <v>-224.77458420153886</v>
      </c>
      <c r="K176" s="37">
        <f t="shared" si="31"/>
        <v>-439.97438743148189</v>
      </c>
      <c r="L176" s="37">
        <f t="shared" si="32"/>
        <v>-16425770.580935095</v>
      </c>
      <c r="M176" s="37">
        <f t="shared" si="33"/>
        <v>-33582365.043870151</v>
      </c>
      <c r="N176" s="41">
        <f>'jan-juli'!M176</f>
        <v>-34158704.923099838</v>
      </c>
      <c r="O176" s="41">
        <f t="shared" si="34"/>
        <v>576339.87922968715</v>
      </c>
      <c r="Q176" s="63"/>
      <c r="R176" s="64"/>
      <c r="S176" s="64"/>
      <c r="T176" s="64"/>
    </row>
    <row r="177" spans="1:20" s="34" customFormat="1" x14ac:dyDescent="0.2">
      <c r="A177" s="33">
        <v>1103</v>
      </c>
      <c r="B177" s="34" t="s">
        <v>251</v>
      </c>
      <c r="C177" s="36">
        <v>3158547375</v>
      </c>
      <c r="D177" s="36">
        <v>133140</v>
      </c>
      <c r="E177" s="37">
        <f t="shared" si="28"/>
        <v>23723.504393871113</v>
      </c>
      <c r="F177" s="38">
        <f t="shared" si="25"/>
        <v>1.2605803385884427</v>
      </c>
      <c r="G177" s="39">
        <f t="shared" si="26"/>
        <v>-2942.3965858685101</v>
      </c>
      <c r="H177" s="39">
        <f t="shared" si="27"/>
        <v>0</v>
      </c>
      <c r="I177" s="37">
        <f t="shared" si="29"/>
        <v>-2942.3965858685101</v>
      </c>
      <c r="J177" s="40">
        <f t="shared" si="30"/>
        <v>-224.77458420153886</v>
      </c>
      <c r="K177" s="37">
        <f t="shared" si="31"/>
        <v>-3167.1711700700489</v>
      </c>
      <c r="L177" s="37">
        <f t="shared" si="32"/>
        <v>-391750681.44253343</v>
      </c>
      <c r="M177" s="37">
        <f t="shared" si="33"/>
        <v>-421677169.58312631</v>
      </c>
      <c r="N177" s="41">
        <f>'jan-juli'!M177</f>
        <v>-412719979.31413776</v>
      </c>
      <c r="O177" s="41">
        <f t="shared" si="34"/>
        <v>-8957190.2689885497</v>
      </c>
      <c r="Q177" s="63"/>
      <c r="R177" s="64"/>
      <c r="S177" s="64"/>
      <c r="T177" s="64"/>
    </row>
    <row r="178" spans="1:20" s="34" customFormat="1" x14ac:dyDescent="0.2">
      <c r="A178" s="33">
        <v>1106</v>
      </c>
      <c r="B178" s="34" t="s">
        <v>252</v>
      </c>
      <c r="C178" s="36">
        <v>666290919</v>
      </c>
      <c r="D178" s="36">
        <v>37167</v>
      </c>
      <c r="E178" s="37">
        <f t="shared" si="28"/>
        <v>17926.949148438132</v>
      </c>
      <c r="F178" s="38">
        <f t="shared" si="25"/>
        <v>0.95257257326763844</v>
      </c>
      <c r="G178" s="39">
        <f t="shared" si="26"/>
        <v>535.5365613912785</v>
      </c>
      <c r="H178" s="39">
        <f t="shared" si="27"/>
        <v>0</v>
      </c>
      <c r="I178" s="37">
        <f t="shared" si="29"/>
        <v>535.5365613912785</v>
      </c>
      <c r="J178" s="40">
        <f t="shared" si="30"/>
        <v>-224.77458420153886</v>
      </c>
      <c r="K178" s="37">
        <f t="shared" si="31"/>
        <v>310.76197718973964</v>
      </c>
      <c r="L178" s="37">
        <f t="shared" si="32"/>
        <v>19904287.37722965</v>
      </c>
      <c r="M178" s="37">
        <f t="shared" si="33"/>
        <v>11550090.406211054</v>
      </c>
      <c r="N178" s="41">
        <f>'jan-juli'!M178</f>
        <v>10901869.975622907</v>
      </c>
      <c r="O178" s="41">
        <f t="shared" si="34"/>
        <v>648220.43058814667</v>
      </c>
      <c r="Q178" s="63"/>
      <c r="R178" s="64"/>
      <c r="S178" s="64"/>
      <c r="T178" s="64"/>
    </row>
    <row r="179" spans="1:20" s="34" customFormat="1" x14ac:dyDescent="0.2">
      <c r="A179" s="33">
        <v>1111</v>
      </c>
      <c r="B179" s="34" t="s">
        <v>253</v>
      </c>
      <c r="C179" s="36">
        <v>51125203</v>
      </c>
      <c r="D179" s="36">
        <v>3331</v>
      </c>
      <c r="E179" s="37">
        <f t="shared" si="28"/>
        <v>15348.304713299309</v>
      </c>
      <c r="F179" s="38">
        <f t="shared" si="25"/>
        <v>0.81555283026599823</v>
      </c>
      <c r="G179" s="39">
        <f t="shared" si="26"/>
        <v>2082.7232224745726</v>
      </c>
      <c r="H179" s="39">
        <f t="shared" si="27"/>
        <v>556.23902683367521</v>
      </c>
      <c r="I179" s="37">
        <f t="shared" si="29"/>
        <v>2638.9622493082479</v>
      </c>
      <c r="J179" s="40">
        <f t="shared" si="30"/>
        <v>-224.77458420153886</v>
      </c>
      <c r="K179" s="37">
        <f t="shared" si="31"/>
        <v>2414.1876651067091</v>
      </c>
      <c r="L179" s="37">
        <f t="shared" si="32"/>
        <v>8790383.2524457742</v>
      </c>
      <c r="M179" s="37">
        <f t="shared" si="33"/>
        <v>8041659.112470448</v>
      </c>
      <c r="N179" s="41">
        <f>'jan-juli'!M179</f>
        <v>7685682.9888096787</v>
      </c>
      <c r="O179" s="41">
        <f t="shared" si="34"/>
        <v>355976.12366076931</v>
      </c>
      <c r="Q179" s="63"/>
      <c r="R179" s="64"/>
      <c r="S179" s="64"/>
      <c r="T179" s="64"/>
    </row>
    <row r="180" spans="1:20" s="34" customFormat="1" x14ac:dyDescent="0.2">
      <c r="A180" s="33">
        <v>1112</v>
      </c>
      <c r="B180" s="34" t="s">
        <v>254</v>
      </c>
      <c r="C180" s="36">
        <v>48615619</v>
      </c>
      <c r="D180" s="36">
        <v>3237</v>
      </c>
      <c r="E180" s="37">
        <f t="shared" si="28"/>
        <v>15018.726907630522</v>
      </c>
      <c r="F180" s="38">
        <f t="shared" si="25"/>
        <v>0.79804026993918042</v>
      </c>
      <c r="G180" s="39">
        <f t="shared" si="26"/>
        <v>2280.4699058758447</v>
      </c>
      <c r="H180" s="39">
        <f t="shared" si="27"/>
        <v>671.5912588177506</v>
      </c>
      <c r="I180" s="37">
        <f t="shared" si="29"/>
        <v>2952.0611646935954</v>
      </c>
      <c r="J180" s="40">
        <f t="shared" si="30"/>
        <v>-224.77458420153886</v>
      </c>
      <c r="K180" s="37">
        <f t="shared" si="31"/>
        <v>2727.2865804920566</v>
      </c>
      <c r="L180" s="37">
        <f t="shared" si="32"/>
        <v>9555821.990113169</v>
      </c>
      <c r="M180" s="37">
        <f t="shared" si="33"/>
        <v>8828226.6610527877</v>
      </c>
      <c r="N180" s="41">
        <f>'jan-juli'!M180</f>
        <v>8669663.4195217434</v>
      </c>
      <c r="O180" s="41">
        <f t="shared" si="34"/>
        <v>158563.24153104424</v>
      </c>
      <c r="Q180" s="63"/>
      <c r="R180" s="64"/>
      <c r="S180" s="64"/>
      <c r="T180" s="64"/>
    </row>
    <row r="181" spans="1:20" s="34" customFormat="1" x14ac:dyDescent="0.2">
      <c r="A181" s="33">
        <v>1114</v>
      </c>
      <c r="B181" s="34" t="s">
        <v>255</v>
      </c>
      <c r="C181" s="36">
        <v>44549781</v>
      </c>
      <c r="D181" s="36">
        <v>2826</v>
      </c>
      <c r="E181" s="37">
        <f t="shared" si="28"/>
        <v>15764.253715498939</v>
      </c>
      <c r="F181" s="38">
        <f t="shared" si="25"/>
        <v>0.83765484037896432</v>
      </c>
      <c r="G181" s="39">
        <f t="shared" si="26"/>
        <v>1833.1538211547947</v>
      </c>
      <c r="H181" s="39">
        <f t="shared" si="27"/>
        <v>410.65687606380476</v>
      </c>
      <c r="I181" s="37">
        <f t="shared" si="29"/>
        <v>2243.8106972185997</v>
      </c>
      <c r="J181" s="40">
        <f t="shared" si="30"/>
        <v>-224.77458420153886</v>
      </c>
      <c r="K181" s="37">
        <f t="shared" si="31"/>
        <v>2019.0361130170609</v>
      </c>
      <c r="L181" s="37">
        <f t="shared" si="32"/>
        <v>6341009.0303397626</v>
      </c>
      <c r="M181" s="37">
        <f t="shared" si="33"/>
        <v>5705796.0553862136</v>
      </c>
      <c r="N181" s="41">
        <f>'jan-juli'!M181</f>
        <v>4884735.27455003</v>
      </c>
      <c r="O181" s="41">
        <f t="shared" si="34"/>
        <v>821060.78083618358</v>
      </c>
      <c r="Q181" s="63"/>
      <c r="R181" s="64"/>
      <c r="S181" s="64"/>
      <c r="T181" s="64"/>
    </row>
    <row r="182" spans="1:20" s="34" customFormat="1" x14ac:dyDescent="0.2">
      <c r="A182" s="33">
        <v>1119</v>
      </c>
      <c r="B182" s="34" t="s">
        <v>256</v>
      </c>
      <c r="C182" s="36">
        <v>298538563</v>
      </c>
      <c r="D182" s="36">
        <v>18762</v>
      </c>
      <c r="E182" s="37">
        <f t="shared" si="28"/>
        <v>15911.873094552819</v>
      </c>
      <c r="F182" s="38">
        <f t="shared" si="25"/>
        <v>0.84549879478554979</v>
      </c>
      <c r="G182" s="39">
        <f t="shared" si="26"/>
        <v>1744.5821937224666</v>
      </c>
      <c r="H182" s="39">
        <f t="shared" si="27"/>
        <v>358.99009339494677</v>
      </c>
      <c r="I182" s="37">
        <f t="shared" si="29"/>
        <v>2103.5722871174135</v>
      </c>
      <c r="J182" s="40">
        <f t="shared" si="30"/>
        <v>-224.77458420153886</v>
      </c>
      <c r="K182" s="37">
        <f t="shared" si="31"/>
        <v>1878.7977029158747</v>
      </c>
      <c r="L182" s="37">
        <f t="shared" si="32"/>
        <v>39467223.250896908</v>
      </c>
      <c r="M182" s="37">
        <f t="shared" si="33"/>
        <v>35250002.502107643</v>
      </c>
      <c r="N182" s="41">
        <f>'jan-juli'!M182</f>
        <v>31154204.81681091</v>
      </c>
      <c r="O182" s="41">
        <f t="shared" si="34"/>
        <v>4095797.6852967329</v>
      </c>
      <c r="Q182" s="63"/>
      <c r="R182" s="64"/>
      <c r="S182" s="64"/>
      <c r="T182" s="64"/>
    </row>
    <row r="183" spans="1:20" s="34" customFormat="1" x14ac:dyDescent="0.2">
      <c r="A183" s="33">
        <v>1120</v>
      </c>
      <c r="B183" s="34" t="s">
        <v>257</v>
      </c>
      <c r="C183" s="36">
        <v>339183725</v>
      </c>
      <c r="D183" s="36">
        <v>19217</v>
      </c>
      <c r="E183" s="37">
        <f t="shared" si="28"/>
        <v>17650.191236925639</v>
      </c>
      <c r="F183" s="38">
        <f t="shared" si="25"/>
        <v>0.93786666911413652</v>
      </c>
      <c r="G183" s="39">
        <f t="shared" si="26"/>
        <v>701.59130829877461</v>
      </c>
      <c r="H183" s="39">
        <f t="shared" si="27"/>
        <v>0</v>
      </c>
      <c r="I183" s="37">
        <f t="shared" si="29"/>
        <v>701.59130829877461</v>
      </c>
      <c r="J183" s="40">
        <f t="shared" si="30"/>
        <v>-224.77458420153886</v>
      </c>
      <c r="K183" s="37">
        <f t="shared" si="31"/>
        <v>476.81672409723575</v>
      </c>
      <c r="L183" s="37">
        <f t="shared" si="32"/>
        <v>13482480.171577552</v>
      </c>
      <c r="M183" s="37">
        <f t="shared" si="33"/>
        <v>9162986.9869765788</v>
      </c>
      <c r="N183" s="41">
        <f>'jan-juli'!M183</f>
        <v>8096813.1806910858</v>
      </c>
      <c r="O183" s="41">
        <f t="shared" si="34"/>
        <v>1066173.8062854931</v>
      </c>
      <c r="Q183" s="63"/>
      <c r="R183" s="64"/>
      <c r="S183" s="64"/>
      <c r="T183" s="64"/>
    </row>
    <row r="184" spans="1:20" s="34" customFormat="1" x14ac:dyDescent="0.2">
      <c r="A184" s="33">
        <v>1121</v>
      </c>
      <c r="B184" s="34" t="s">
        <v>258</v>
      </c>
      <c r="C184" s="36">
        <v>336209565</v>
      </c>
      <c r="D184" s="36">
        <v>18699</v>
      </c>
      <c r="E184" s="37">
        <f t="shared" si="28"/>
        <v>17980.082624739291</v>
      </c>
      <c r="F184" s="38">
        <f t="shared" si="25"/>
        <v>0.95539589205031361</v>
      </c>
      <c r="G184" s="39">
        <f t="shared" si="26"/>
        <v>503.65647561058358</v>
      </c>
      <c r="H184" s="39">
        <f t="shared" si="27"/>
        <v>0</v>
      </c>
      <c r="I184" s="37">
        <f t="shared" si="29"/>
        <v>503.65647561058358</v>
      </c>
      <c r="J184" s="40">
        <f t="shared" si="30"/>
        <v>-224.77458420153886</v>
      </c>
      <c r="K184" s="37">
        <f t="shared" si="31"/>
        <v>278.88189140904473</v>
      </c>
      <c r="L184" s="37">
        <f t="shared" si="32"/>
        <v>9417872.4374423027</v>
      </c>
      <c r="M184" s="37">
        <f t="shared" si="33"/>
        <v>5214812.4874577271</v>
      </c>
      <c r="N184" s="41">
        <f>'jan-juli'!M184</f>
        <v>4311585.2870657565</v>
      </c>
      <c r="O184" s="41">
        <f t="shared" si="34"/>
        <v>903227.20039197057</v>
      </c>
      <c r="Q184" s="63"/>
      <c r="R184" s="64"/>
      <c r="S184" s="64"/>
      <c r="T184" s="64"/>
    </row>
    <row r="185" spans="1:20" s="34" customFormat="1" x14ac:dyDescent="0.2">
      <c r="A185" s="33">
        <v>1122</v>
      </c>
      <c r="B185" s="34" t="s">
        <v>259</v>
      </c>
      <c r="C185" s="36">
        <v>199608833</v>
      </c>
      <c r="D185" s="36">
        <v>11866</v>
      </c>
      <c r="E185" s="37">
        <f t="shared" si="28"/>
        <v>16821.914124389012</v>
      </c>
      <c r="F185" s="38">
        <f t="shared" si="25"/>
        <v>0.89385504985116537</v>
      </c>
      <c r="G185" s="39">
        <f t="shared" si="26"/>
        <v>1198.5575758207508</v>
      </c>
      <c r="H185" s="39">
        <f t="shared" si="27"/>
        <v>40.475732952279209</v>
      </c>
      <c r="I185" s="37">
        <f t="shared" si="29"/>
        <v>1239.0333087730301</v>
      </c>
      <c r="J185" s="40">
        <f t="shared" si="30"/>
        <v>-224.77458420153886</v>
      </c>
      <c r="K185" s="37">
        <f t="shared" si="31"/>
        <v>1014.2587245714913</v>
      </c>
      <c r="L185" s="37">
        <f t="shared" si="32"/>
        <v>14702369.241900776</v>
      </c>
      <c r="M185" s="37">
        <f t="shared" si="33"/>
        <v>12035194.025765315</v>
      </c>
      <c r="N185" s="41">
        <f>'jan-juli'!M185</f>
        <v>11422370.498623723</v>
      </c>
      <c r="O185" s="41">
        <f t="shared" si="34"/>
        <v>612823.52714159153</v>
      </c>
      <c r="Q185" s="63"/>
      <c r="R185" s="64"/>
      <c r="S185" s="64"/>
      <c r="T185" s="64"/>
    </row>
    <row r="186" spans="1:20" s="34" customFormat="1" x14ac:dyDescent="0.2">
      <c r="A186" s="33">
        <v>1124</v>
      </c>
      <c r="B186" s="34" t="s">
        <v>260</v>
      </c>
      <c r="C186" s="36">
        <v>618139852</v>
      </c>
      <c r="D186" s="36">
        <v>26265</v>
      </c>
      <c r="E186" s="37">
        <f t="shared" si="28"/>
        <v>23534.736417285359</v>
      </c>
      <c r="F186" s="38">
        <f t="shared" si="25"/>
        <v>1.2505498980646301</v>
      </c>
      <c r="G186" s="39">
        <f t="shared" si="26"/>
        <v>-2829.1357999170577</v>
      </c>
      <c r="H186" s="39">
        <f t="shared" si="27"/>
        <v>0</v>
      </c>
      <c r="I186" s="37">
        <f t="shared" si="29"/>
        <v>-2829.1357999170577</v>
      </c>
      <c r="J186" s="40">
        <f t="shared" si="30"/>
        <v>-224.77458420153886</v>
      </c>
      <c r="K186" s="37">
        <f t="shared" si="31"/>
        <v>-3053.9103841185965</v>
      </c>
      <c r="L186" s="37">
        <f t="shared" si="32"/>
        <v>-74307251.784821525</v>
      </c>
      <c r="M186" s="37">
        <f t="shared" si="33"/>
        <v>-80210956.238874942</v>
      </c>
      <c r="N186" s="41">
        <f>'jan-juli'!M186</f>
        <v>-80151484.574769616</v>
      </c>
      <c r="O186" s="41">
        <f t="shared" si="34"/>
        <v>-59471.664105325937</v>
      </c>
      <c r="Q186" s="63"/>
      <c r="R186" s="64"/>
      <c r="S186" s="64"/>
      <c r="T186" s="64"/>
    </row>
    <row r="187" spans="1:20" s="34" customFormat="1" x14ac:dyDescent="0.2">
      <c r="A187" s="33">
        <v>1127</v>
      </c>
      <c r="B187" s="34" t="s">
        <v>261</v>
      </c>
      <c r="C187" s="36">
        <v>225287420</v>
      </c>
      <c r="D187" s="36">
        <v>10972</v>
      </c>
      <c r="E187" s="37">
        <f t="shared" si="28"/>
        <v>20532.94021144732</v>
      </c>
      <c r="F187" s="38">
        <f t="shared" si="25"/>
        <v>1.0910454161506342</v>
      </c>
      <c r="G187" s="39">
        <f t="shared" si="26"/>
        <v>-1028.0580764142337</v>
      </c>
      <c r="H187" s="39">
        <f t="shared" si="27"/>
        <v>0</v>
      </c>
      <c r="I187" s="37">
        <f t="shared" si="29"/>
        <v>-1028.0580764142337</v>
      </c>
      <c r="J187" s="40">
        <f t="shared" si="30"/>
        <v>-224.77458420153886</v>
      </c>
      <c r="K187" s="37">
        <f t="shared" si="31"/>
        <v>-1252.8326606157725</v>
      </c>
      <c r="L187" s="37">
        <f t="shared" si="32"/>
        <v>-11279853.214416971</v>
      </c>
      <c r="M187" s="37">
        <f t="shared" si="33"/>
        <v>-13746079.952276256</v>
      </c>
      <c r="N187" s="41">
        <f>'jan-juli'!M187</f>
        <v>-13650820.528847227</v>
      </c>
      <c r="O187" s="41">
        <f t="shared" si="34"/>
        <v>-95259.423429029062</v>
      </c>
      <c r="Q187" s="63"/>
      <c r="R187" s="64"/>
      <c r="S187" s="64"/>
      <c r="T187" s="64"/>
    </row>
    <row r="188" spans="1:20" s="34" customFormat="1" x14ac:dyDescent="0.2">
      <c r="A188" s="33">
        <v>1129</v>
      </c>
      <c r="B188" s="34" t="s">
        <v>262</v>
      </c>
      <c r="C188" s="36">
        <v>38288505</v>
      </c>
      <c r="D188" s="36">
        <v>1246</v>
      </c>
      <c r="E188" s="37">
        <f t="shared" si="28"/>
        <v>30729.137239165328</v>
      </c>
      <c r="F188" s="38">
        <f t="shared" si="25"/>
        <v>1.6328340696362382</v>
      </c>
      <c r="G188" s="39">
        <f t="shared" si="26"/>
        <v>-7145.7762930450381</v>
      </c>
      <c r="H188" s="39">
        <f t="shared" si="27"/>
        <v>0</v>
      </c>
      <c r="I188" s="37">
        <f t="shared" si="29"/>
        <v>-7145.7762930450381</v>
      </c>
      <c r="J188" s="40">
        <f t="shared" si="30"/>
        <v>-224.77458420153886</v>
      </c>
      <c r="K188" s="37">
        <f t="shared" si="31"/>
        <v>-7370.5508772465773</v>
      </c>
      <c r="L188" s="37">
        <f t="shared" si="32"/>
        <v>-8903637.2611341178</v>
      </c>
      <c r="M188" s="37">
        <f t="shared" si="33"/>
        <v>-9183706.3930492345</v>
      </c>
      <c r="N188" s="41">
        <f>'jan-juli'!M188</f>
        <v>-9448292.4504687954</v>
      </c>
      <c r="O188" s="41">
        <f t="shared" si="34"/>
        <v>264586.05741956085</v>
      </c>
      <c r="Q188" s="63"/>
      <c r="R188" s="64"/>
      <c r="S188" s="64"/>
      <c r="T188" s="64"/>
    </row>
    <row r="189" spans="1:20" s="34" customFormat="1" x14ac:dyDescent="0.2">
      <c r="A189" s="33">
        <v>1130</v>
      </c>
      <c r="B189" s="34" t="s">
        <v>263</v>
      </c>
      <c r="C189" s="36">
        <v>212531252</v>
      </c>
      <c r="D189" s="36">
        <v>12638</v>
      </c>
      <c r="E189" s="37">
        <f t="shared" si="28"/>
        <v>16816.842221870549</v>
      </c>
      <c r="F189" s="38">
        <f t="shared" si="25"/>
        <v>0.89358554748389862</v>
      </c>
      <c r="G189" s="39">
        <f t="shared" si="26"/>
        <v>1201.6007173318285</v>
      </c>
      <c r="H189" s="39">
        <f t="shared" si="27"/>
        <v>42.250898833741118</v>
      </c>
      <c r="I189" s="37">
        <f t="shared" si="29"/>
        <v>1243.8516161655696</v>
      </c>
      <c r="J189" s="40">
        <f t="shared" si="30"/>
        <v>-224.77458420153886</v>
      </c>
      <c r="K189" s="37">
        <f t="shared" si="31"/>
        <v>1019.0770319640308</v>
      </c>
      <c r="L189" s="37">
        <f t="shared" si="32"/>
        <v>15719796.725100469</v>
      </c>
      <c r="M189" s="37">
        <f t="shared" si="33"/>
        <v>12879095.52996142</v>
      </c>
      <c r="N189" s="41">
        <f>'jan-juli'!M189</f>
        <v>12043173.455967166</v>
      </c>
      <c r="O189" s="41">
        <f t="shared" si="34"/>
        <v>835922.07399425469</v>
      </c>
      <c r="Q189" s="63"/>
      <c r="R189" s="64"/>
      <c r="S189" s="64"/>
      <c r="T189" s="64"/>
    </row>
    <row r="190" spans="1:20" s="34" customFormat="1" x14ac:dyDescent="0.2">
      <c r="A190" s="33">
        <v>1133</v>
      </c>
      <c r="B190" s="34" t="s">
        <v>264</v>
      </c>
      <c r="C190" s="36">
        <v>70428278</v>
      </c>
      <c r="D190" s="36">
        <v>2723</v>
      </c>
      <c r="E190" s="37">
        <f t="shared" si="28"/>
        <v>25864.222548659567</v>
      </c>
      <c r="F190" s="38">
        <f t="shared" si="25"/>
        <v>1.3743302792204353</v>
      </c>
      <c r="G190" s="39">
        <f t="shared" si="26"/>
        <v>-4226.8274787415821</v>
      </c>
      <c r="H190" s="39">
        <f t="shared" si="27"/>
        <v>0</v>
      </c>
      <c r="I190" s="37">
        <f t="shared" si="29"/>
        <v>-4226.8274787415821</v>
      </c>
      <c r="J190" s="40">
        <f t="shared" si="30"/>
        <v>-224.77458420153886</v>
      </c>
      <c r="K190" s="37">
        <f t="shared" si="31"/>
        <v>-4451.6020629431214</v>
      </c>
      <c r="L190" s="37">
        <f t="shared" si="32"/>
        <v>-11509651.224613328</v>
      </c>
      <c r="M190" s="37">
        <f t="shared" si="33"/>
        <v>-12121712.41739412</v>
      </c>
      <c r="N190" s="41">
        <f>'jan-juli'!M190</f>
        <v>-12088409.102429003</v>
      </c>
      <c r="O190" s="41">
        <f t="shared" si="34"/>
        <v>-33303.314965117723</v>
      </c>
      <c r="Q190" s="63"/>
      <c r="R190" s="64"/>
      <c r="S190" s="64"/>
      <c r="T190" s="64"/>
    </row>
    <row r="191" spans="1:20" s="34" customFormat="1" x14ac:dyDescent="0.2">
      <c r="A191" s="33">
        <v>1134</v>
      </c>
      <c r="B191" s="34" t="s">
        <v>265</v>
      </c>
      <c r="C191" s="36">
        <v>114092216</v>
      </c>
      <c r="D191" s="36">
        <v>3849</v>
      </c>
      <c r="E191" s="37">
        <f t="shared" si="28"/>
        <v>29642.04104962328</v>
      </c>
      <c r="F191" s="38">
        <f t="shared" si="25"/>
        <v>1.5750697503375619</v>
      </c>
      <c r="G191" s="39">
        <f t="shared" si="26"/>
        <v>-6493.5185793198098</v>
      </c>
      <c r="H191" s="39">
        <f t="shared" si="27"/>
        <v>0</v>
      </c>
      <c r="I191" s="37">
        <f t="shared" si="29"/>
        <v>-6493.5185793198098</v>
      </c>
      <c r="J191" s="40">
        <f t="shared" si="30"/>
        <v>-224.77458420153886</v>
      </c>
      <c r="K191" s="37">
        <f t="shared" si="31"/>
        <v>-6718.293163521349</v>
      </c>
      <c r="L191" s="37">
        <f t="shared" si="32"/>
        <v>-24993553.011801947</v>
      </c>
      <c r="M191" s="37">
        <f t="shared" si="33"/>
        <v>-25858710.386393674</v>
      </c>
      <c r="N191" s="41">
        <f>'jan-juli'!M191</f>
        <v>-25839350.274200965</v>
      </c>
      <c r="O191" s="41">
        <f t="shared" si="34"/>
        <v>-19360.112192708999</v>
      </c>
      <c r="Q191" s="63"/>
      <c r="R191" s="64"/>
      <c r="S191" s="64"/>
      <c r="T191" s="64"/>
    </row>
    <row r="192" spans="1:20" s="34" customFormat="1" x14ac:dyDescent="0.2">
      <c r="A192" s="33">
        <v>1135</v>
      </c>
      <c r="B192" s="34" t="s">
        <v>266</v>
      </c>
      <c r="C192" s="36">
        <v>85895029</v>
      </c>
      <c r="D192" s="36">
        <v>4663</v>
      </c>
      <c r="E192" s="37">
        <f t="shared" si="28"/>
        <v>18420.550932875831</v>
      </c>
      <c r="F192" s="38">
        <f t="shared" si="25"/>
        <v>0.97880076848803266</v>
      </c>
      <c r="G192" s="39">
        <f t="shared" si="26"/>
        <v>239.37549072865949</v>
      </c>
      <c r="H192" s="39">
        <f t="shared" si="27"/>
        <v>0</v>
      </c>
      <c r="I192" s="37">
        <f t="shared" si="29"/>
        <v>239.37549072865949</v>
      </c>
      <c r="J192" s="40">
        <f t="shared" si="30"/>
        <v>-224.77458420153886</v>
      </c>
      <c r="K192" s="37">
        <f t="shared" si="31"/>
        <v>14.600906527120628</v>
      </c>
      <c r="L192" s="37">
        <f t="shared" si="32"/>
        <v>1116207.9132677391</v>
      </c>
      <c r="M192" s="37">
        <f t="shared" si="33"/>
        <v>68084.027135963493</v>
      </c>
      <c r="N192" s="41">
        <f>'jan-juli'!M192</f>
        <v>-8025878.6413611611</v>
      </c>
      <c r="O192" s="41">
        <f t="shared" si="34"/>
        <v>8093962.6684971247</v>
      </c>
      <c r="Q192" s="63"/>
      <c r="R192" s="64"/>
      <c r="S192" s="64"/>
      <c r="T192" s="64"/>
    </row>
    <row r="193" spans="1:20" s="34" customFormat="1" x14ac:dyDescent="0.2">
      <c r="A193" s="33">
        <v>1141</v>
      </c>
      <c r="B193" s="34" t="s">
        <v>267</v>
      </c>
      <c r="C193" s="36">
        <v>55276973</v>
      </c>
      <c r="D193" s="36">
        <v>3197</v>
      </c>
      <c r="E193" s="37">
        <f t="shared" si="28"/>
        <v>17290.263684704409</v>
      </c>
      <c r="F193" s="38">
        <f t="shared" si="25"/>
        <v>0.91874143415249387</v>
      </c>
      <c r="G193" s="39">
        <f t="shared" si="26"/>
        <v>917.54783963151272</v>
      </c>
      <c r="H193" s="39">
        <f t="shared" si="27"/>
        <v>0</v>
      </c>
      <c r="I193" s="37">
        <f t="shared" si="29"/>
        <v>917.54783963151272</v>
      </c>
      <c r="J193" s="40">
        <f t="shared" si="30"/>
        <v>-224.77458420153886</v>
      </c>
      <c r="K193" s="37">
        <f t="shared" si="31"/>
        <v>692.77325542997391</v>
      </c>
      <c r="L193" s="37">
        <f t="shared" si="32"/>
        <v>2933400.4433019459</v>
      </c>
      <c r="M193" s="37">
        <f t="shared" si="33"/>
        <v>2214796.0976096266</v>
      </c>
      <c r="N193" s="41">
        <f>'jan-juli'!M193</f>
        <v>1693355.4867184998</v>
      </c>
      <c r="O193" s="41">
        <f t="shared" si="34"/>
        <v>521440.61089112679</v>
      </c>
      <c r="Q193" s="63"/>
      <c r="R193" s="64"/>
      <c r="S193" s="64"/>
      <c r="T193" s="64"/>
    </row>
    <row r="194" spans="1:20" s="34" customFormat="1" x14ac:dyDescent="0.2">
      <c r="A194" s="33">
        <v>1142</v>
      </c>
      <c r="B194" s="34" t="s">
        <v>268</v>
      </c>
      <c r="C194" s="36">
        <v>93454028</v>
      </c>
      <c r="D194" s="36">
        <v>4849</v>
      </c>
      <c r="E194" s="37">
        <f t="shared" si="28"/>
        <v>19272.84553516189</v>
      </c>
      <c r="F194" s="38">
        <f t="shared" si="25"/>
        <v>1.0240885893971741</v>
      </c>
      <c r="G194" s="39">
        <f t="shared" si="26"/>
        <v>-272.00127064297629</v>
      </c>
      <c r="H194" s="39">
        <f t="shared" si="27"/>
        <v>0</v>
      </c>
      <c r="I194" s="37">
        <f t="shared" si="29"/>
        <v>-272.00127064297629</v>
      </c>
      <c r="J194" s="40">
        <f t="shared" si="30"/>
        <v>-224.77458420153886</v>
      </c>
      <c r="K194" s="37">
        <f t="shared" si="31"/>
        <v>-496.77585484451515</v>
      </c>
      <c r="L194" s="37">
        <f t="shared" si="32"/>
        <v>-1318934.161347792</v>
      </c>
      <c r="M194" s="37">
        <f t="shared" si="33"/>
        <v>-2408866.120141054</v>
      </c>
      <c r="N194" s="41">
        <f>'jan-juli'!M194</f>
        <v>-2628675.8633412533</v>
      </c>
      <c r="O194" s="41">
        <f t="shared" si="34"/>
        <v>219809.74320019921</v>
      </c>
      <c r="Q194" s="63"/>
      <c r="R194" s="64"/>
      <c r="S194" s="64"/>
      <c r="T194" s="64"/>
    </row>
    <row r="195" spans="1:20" s="34" customFormat="1" x14ac:dyDescent="0.2">
      <c r="A195" s="33">
        <v>1144</v>
      </c>
      <c r="B195" s="34" t="s">
        <v>269</v>
      </c>
      <c r="C195" s="36">
        <v>9086640</v>
      </c>
      <c r="D195" s="36">
        <v>542</v>
      </c>
      <c r="E195" s="37">
        <f t="shared" si="28"/>
        <v>16765.018450184503</v>
      </c>
      <c r="F195" s="38">
        <f t="shared" si="25"/>
        <v>0.89083182161885299</v>
      </c>
      <c r="G195" s="39">
        <f t="shared" si="26"/>
        <v>1232.6949803434559</v>
      </c>
      <c r="H195" s="39">
        <f t="shared" si="27"/>
        <v>60.38921892385715</v>
      </c>
      <c r="I195" s="37">
        <f t="shared" si="29"/>
        <v>1293.0841992673131</v>
      </c>
      <c r="J195" s="40">
        <f t="shared" si="30"/>
        <v>-224.77458420153886</v>
      </c>
      <c r="K195" s="37">
        <f t="shared" si="31"/>
        <v>1068.3096150657743</v>
      </c>
      <c r="L195" s="37">
        <f t="shared" si="32"/>
        <v>700851.63600288366</v>
      </c>
      <c r="M195" s="37">
        <f t="shared" si="33"/>
        <v>579023.81136564969</v>
      </c>
      <c r="N195" s="41">
        <f>'jan-juli'!M195</f>
        <v>545029.8973836212</v>
      </c>
      <c r="O195" s="41">
        <f t="shared" si="34"/>
        <v>33993.913982028491</v>
      </c>
      <c r="Q195" s="63"/>
      <c r="R195" s="64"/>
      <c r="S195" s="64"/>
      <c r="T195" s="64"/>
    </row>
    <row r="196" spans="1:20" s="34" customFormat="1" x14ac:dyDescent="0.2">
      <c r="A196" s="33">
        <v>1145</v>
      </c>
      <c r="B196" s="34" t="s">
        <v>270</v>
      </c>
      <c r="C196" s="36">
        <v>13185463</v>
      </c>
      <c r="D196" s="36">
        <v>844</v>
      </c>
      <c r="E196" s="37">
        <f t="shared" si="28"/>
        <v>15622.586492890996</v>
      </c>
      <c r="F196" s="38">
        <f t="shared" si="25"/>
        <v>0.8301271618169328</v>
      </c>
      <c r="G196" s="39">
        <f t="shared" si="26"/>
        <v>1918.1541547195602</v>
      </c>
      <c r="H196" s="39">
        <f t="shared" si="27"/>
        <v>460.24040397658467</v>
      </c>
      <c r="I196" s="37">
        <f t="shared" si="29"/>
        <v>2378.3945586961449</v>
      </c>
      <c r="J196" s="40">
        <f t="shared" si="30"/>
        <v>-224.77458420153886</v>
      </c>
      <c r="K196" s="37">
        <f t="shared" si="31"/>
        <v>2153.6199744946061</v>
      </c>
      <c r="L196" s="37">
        <f t="shared" si="32"/>
        <v>2007365.0075395464</v>
      </c>
      <c r="M196" s="37">
        <f t="shared" si="33"/>
        <v>1817655.2584734475</v>
      </c>
      <c r="N196" s="41">
        <f>'jan-juli'!M196</f>
        <v>1659907.3082874119</v>
      </c>
      <c r="O196" s="41">
        <f t="shared" si="34"/>
        <v>157747.9501860356</v>
      </c>
      <c r="Q196" s="63"/>
      <c r="R196" s="64"/>
      <c r="S196" s="64"/>
      <c r="T196" s="64"/>
    </row>
    <row r="197" spans="1:20" s="34" customFormat="1" x14ac:dyDescent="0.2">
      <c r="A197" s="33">
        <v>1146</v>
      </c>
      <c r="B197" s="34" t="s">
        <v>271</v>
      </c>
      <c r="C197" s="36">
        <v>182037450</v>
      </c>
      <c r="D197" s="36">
        <v>11023</v>
      </c>
      <c r="E197" s="37">
        <f t="shared" si="28"/>
        <v>16514.329130000908</v>
      </c>
      <c r="F197" s="38">
        <f t="shared" si="25"/>
        <v>0.87751110715479663</v>
      </c>
      <c r="G197" s="39">
        <f t="shared" si="26"/>
        <v>1383.1085724536133</v>
      </c>
      <c r="H197" s="39">
        <f t="shared" si="27"/>
        <v>148.13048098811558</v>
      </c>
      <c r="I197" s="37">
        <f t="shared" si="29"/>
        <v>1531.2390534417289</v>
      </c>
      <c r="J197" s="40">
        <f t="shared" si="30"/>
        <v>-224.77458420153886</v>
      </c>
      <c r="K197" s="37">
        <f t="shared" si="31"/>
        <v>1306.4644692401901</v>
      </c>
      <c r="L197" s="37">
        <f t="shared" si="32"/>
        <v>16878848.086088177</v>
      </c>
      <c r="M197" s="37">
        <f t="shared" si="33"/>
        <v>14401157.844434615</v>
      </c>
      <c r="N197" s="41">
        <f>'jan-juli'!M197</f>
        <v>13716686.797988303</v>
      </c>
      <c r="O197" s="41">
        <f t="shared" si="34"/>
        <v>684471.04644631222</v>
      </c>
      <c r="Q197" s="63"/>
      <c r="R197" s="64"/>
      <c r="S197" s="64"/>
      <c r="T197" s="64"/>
    </row>
    <row r="198" spans="1:20" s="34" customFormat="1" x14ac:dyDescent="0.2">
      <c r="A198" s="33">
        <v>1149</v>
      </c>
      <c r="B198" s="34" t="s">
        <v>272</v>
      </c>
      <c r="C198" s="36">
        <v>676784361</v>
      </c>
      <c r="D198" s="36">
        <v>42243</v>
      </c>
      <c r="E198" s="37">
        <f t="shared" si="28"/>
        <v>16021.219160570981</v>
      </c>
      <c r="F198" s="38">
        <f t="shared" si="25"/>
        <v>0.85130904518683959</v>
      </c>
      <c r="G198" s="39">
        <f t="shared" si="26"/>
        <v>1678.9745541115692</v>
      </c>
      <c r="H198" s="39">
        <f t="shared" si="27"/>
        <v>320.71897028858984</v>
      </c>
      <c r="I198" s="37">
        <f t="shared" si="29"/>
        <v>1999.693524400159</v>
      </c>
      <c r="J198" s="40">
        <f t="shared" si="30"/>
        <v>-224.77458420153886</v>
      </c>
      <c r="K198" s="37">
        <f t="shared" si="31"/>
        <v>1774.9189401986202</v>
      </c>
      <c r="L198" s="37">
        <f t="shared" si="32"/>
        <v>84473053.551235914</v>
      </c>
      <c r="M198" s="37">
        <f t="shared" si="33"/>
        <v>74977900.790810317</v>
      </c>
      <c r="N198" s="41">
        <f>'jan-juli'!M198</f>
        <v>70275923.243406519</v>
      </c>
      <c r="O198" s="41">
        <f t="shared" si="34"/>
        <v>4701977.5474037975</v>
      </c>
      <c r="Q198" s="63"/>
      <c r="R198" s="64"/>
      <c r="S198" s="64"/>
      <c r="T198" s="64"/>
    </row>
    <row r="199" spans="1:20" s="34" customFormat="1" x14ac:dyDescent="0.2">
      <c r="A199" s="33">
        <v>1151</v>
      </c>
      <c r="B199" s="34" t="s">
        <v>273</v>
      </c>
      <c r="C199" s="36">
        <v>3236758</v>
      </c>
      <c r="D199" s="36">
        <v>208</v>
      </c>
      <c r="E199" s="37">
        <f t="shared" si="28"/>
        <v>15561.336538461539</v>
      </c>
      <c r="F199" s="38">
        <f t="shared" si="25"/>
        <v>0.82687256304386281</v>
      </c>
      <c r="G199" s="39">
        <f t="shared" si="26"/>
        <v>1954.9041273772345</v>
      </c>
      <c r="H199" s="39">
        <f t="shared" si="27"/>
        <v>481.67788802689461</v>
      </c>
      <c r="I199" s="37">
        <f t="shared" si="29"/>
        <v>2436.5820154041294</v>
      </c>
      <c r="J199" s="40">
        <f t="shared" si="30"/>
        <v>-224.77458420153886</v>
      </c>
      <c r="K199" s="37">
        <f t="shared" si="31"/>
        <v>2211.8074312025906</v>
      </c>
      <c r="L199" s="37">
        <f t="shared" si="32"/>
        <v>506809.0592040589</v>
      </c>
      <c r="M199" s="37">
        <f t="shared" si="33"/>
        <v>460055.94569013885</v>
      </c>
      <c r="N199" s="41">
        <f>'jan-juli'!M199</f>
        <v>416607.34161585488</v>
      </c>
      <c r="O199" s="41">
        <f t="shared" si="34"/>
        <v>43448.604074283969</v>
      </c>
      <c r="Q199" s="63"/>
      <c r="R199" s="64"/>
      <c r="S199" s="64"/>
      <c r="T199" s="64"/>
    </row>
    <row r="200" spans="1:20" s="34" customFormat="1" x14ac:dyDescent="0.2">
      <c r="A200" s="33">
        <v>1160</v>
      </c>
      <c r="B200" s="34" t="s">
        <v>274</v>
      </c>
      <c r="C200" s="36">
        <v>168112059</v>
      </c>
      <c r="D200" s="36">
        <v>8793</v>
      </c>
      <c r="E200" s="37">
        <f t="shared" si="28"/>
        <v>19118.851245308768</v>
      </c>
      <c r="F200" s="38">
        <f t="shared" ref="F200:F263" si="35">IF(ISNUMBER(C200),E200/E$435,"")</f>
        <v>1.0159058955244304</v>
      </c>
      <c r="G200" s="39">
        <f t="shared" ref="G200:G263" si="36">(E$435-E200)*0.6</f>
        <v>-179.60469673110273</v>
      </c>
      <c r="H200" s="39">
        <f t="shared" ref="H200:H263" si="37">IF(E200&gt;=E$435*0.9,0,IF(E200&lt;0.9*E$435,(E$435*0.9-E200)*0.35))</f>
        <v>0</v>
      </c>
      <c r="I200" s="37">
        <f t="shared" si="29"/>
        <v>-179.60469673110273</v>
      </c>
      <c r="J200" s="40">
        <f t="shared" si="30"/>
        <v>-224.77458420153886</v>
      </c>
      <c r="K200" s="37">
        <f t="shared" si="31"/>
        <v>-404.37928093264156</v>
      </c>
      <c r="L200" s="37">
        <f t="shared" si="32"/>
        <v>-1579264.0983565864</v>
      </c>
      <c r="M200" s="37">
        <f t="shared" si="33"/>
        <v>-3555707.0172407171</v>
      </c>
      <c r="N200" s="41">
        <f>'jan-juli'!M200</f>
        <v>-3831758.3165105563</v>
      </c>
      <c r="O200" s="41">
        <f t="shared" si="34"/>
        <v>276051.29926983919</v>
      </c>
      <c r="Q200" s="63"/>
      <c r="R200" s="64"/>
      <c r="S200" s="64"/>
      <c r="T200" s="64"/>
    </row>
    <row r="201" spans="1:20" s="34" customFormat="1" x14ac:dyDescent="0.2">
      <c r="A201" s="33">
        <v>1201</v>
      </c>
      <c r="B201" s="34" t="s">
        <v>275</v>
      </c>
      <c r="C201" s="36">
        <v>5559957908</v>
      </c>
      <c r="D201" s="36">
        <v>279792</v>
      </c>
      <c r="E201" s="37">
        <f t="shared" ref="E201:E264" si="38">(C201)/D201</f>
        <v>19871.754403271003</v>
      </c>
      <c r="F201" s="38">
        <f t="shared" si="35"/>
        <v>1.0559124182552602</v>
      </c>
      <c r="G201" s="39">
        <f t="shared" si="36"/>
        <v>-631.34659150844379</v>
      </c>
      <c r="H201" s="39">
        <f t="shared" si="37"/>
        <v>0</v>
      </c>
      <c r="I201" s="37">
        <f t="shared" ref="I201:I264" si="39">G201+H201</f>
        <v>-631.34659150844379</v>
      </c>
      <c r="J201" s="40">
        <f t="shared" ref="J201:J264" si="40">I$437</f>
        <v>-224.77458420153886</v>
      </c>
      <c r="K201" s="37">
        <f t="shared" ref="K201:K264" si="41">I201+J201</f>
        <v>-856.12117570998271</v>
      </c>
      <c r="L201" s="37">
        <f t="shared" ref="L201:L264" si="42">(I201*D201)</f>
        <v>-176645725.5313305</v>
      </c>
      <c r="M201" s="37">
        <f t="shared" ref="M201:M264" si="43">(K201*D201)</f>
        <v>-239535855.9942475</v>
      </c>
      <c r="N201" s="41">
        <f>'jan-juli'!M201</f>
        <v>-229697055.48953918</v>
      </c>
      <c r="O201" s="41">
        <f t="shared" ref="O201:O264" si="44">M201-N201</f>
        <v>-9838800.5047083199</v>
      </c>
      <c r="Q201" s="63"/>
      <c r="R201" s="64"/>
      <c r="S201" s="64"/>
      <c r="T201" s="64"/>
    </row>
    <row r="202" spans="1:20" s="34" customFormat="1" x14ac:dyDescent="0.2">
      <c r="A202" s="33">
        <v>1211</v>
      </c>
      <c r="B202" s="34" t="s">
        <v>276</v>
      </c>
      <c r="C202" s="36">
        <v>65762187</v>
      </c>
      <c r="D202" s="36">
        <v>4083</v>
      </c>
      <c r="E202" s="37">
        <f t="shared" si="38"/>
        <v>16106.340191036003</v>
      </c>
      <c r="F202" s="38">
        <f t="shared" si="35"/>
        <v>0.85583206571631565</v>
      </c>
      <c r="G202" s="39">
        <f t="shared" si="36"/>
        <v>1627.9019358325563</v>
      </c>
      <c r="H202" s="39">
        <f t="shared" si="37"/>
        <v>290.92660962583238</v>
      </c>
      <c r="I202" s="37">
        <f t="shared" si="39"/>
        <v>1918.8285454583888</v>
      </c>
      <c r="J202" s="40">
        <f t="shared" si="40"/>
        <v>-224.77458420153886</v>
      </c>
      <c r="K202" s="37">
        <f t="shared" si="41"/>
        <v>1694.05396125685</v>
      </c>
      <c r="L202" s="37">
        <f t="shared" si="42"/>
        <v>7834576.9511066014</v>
      </c>
      <c r="M202" s="37">
        <f t="shared" si="43"/>
        <v>6916822.3238117183</v>
      </c>
      <c r="N202" s="41">
        <f>'jan-juli'!M202</f>
        <v>6411344.4431131547</v>
      </c>
      <c r="O202" s="41">
        <f t="shared" si="44"/>
        <v>505477.88069856353</v>
      </c>
      <c r="Q202" s="63"/>
      <c r="R202" s="64"/>
      <c r="S202" s="64"/>
      <c r="T202" s="64"/>
    </row>
    <row r="203" spans="1:20" s="34" customFormat="1" x14ac:dyDescent="0.2">
      <c r="A203" s="33">
        <v>1216</v>
      </c>
      <c r="B203" s="34" t="s">
        <v>277</v>
      </c>
      <c r="C203" s="36">
        <v>87722961</v>
      </c>
      <c r="D203" s="36">
        <v>5721</v>
      </c>
      <c r="E203" s="37">
        <f t="shared" si="38"/>
        <v>15333.501310959622</v>
      </c>
      <c r="F203" s="38">
        <f t="shared" si="35"/>
        <v>0.81476623155681072</v>
      </c>
      <c r="G203" s="39">
        <f t="shared" si="36"/>
        <v>2091.6052638783844</v>
      </c>
      <c r="H203" s="39">
        <f t="shared" si="37"/>
        <v>561.4202176525655</v>
      </c>
      <c r="I203" s="37">
        <f t="shared" si="39"/>
        <v>2653.0254815309499</v>
      </c>
      <c r="J203" s="40">
        <f t="shared" si="40"/>
        <v>-224.77458420153886</v>
      </c>
      <c r="K203" s="37">
        <f t="shared" si="41"/>
        <v>2428.2508973294111</v>
      </c>
      <c r="L203" s="37">
        <f t="shared" si="42"/>
        <v>15177958.779838564</v>
      </c>
      <c r="M203" s="37">
        <f t="shared" si="43"/>
        <v>13892023.38362156</v>
      </c>
      <c r="N203" s="41">
        <f>'jan-juli'!M203</f>
        <v>12891689.377088005</v>
      </c>
      <c r="O203" s="41">
        <f t="shared" si="44"/>
        <v>1000334.0065335557</v>
      </c>
      <c r="Q203" s="63"/>
      <c r="R203" s="64"/>
      <c r="S203" s="64"/>
      <c r="T203" s="64"/>
    </row>
    <row r="204" spans="1:20" s="34" customFormat="1" x14ac:dyDescent="0.2">
      <c r="A204" s="33">
        <v>1219</v>
      </c>
      <c r="B204" s="34" t="s">
        <v>278</v>
      </c>
      <c r="C204" s="36">
        <v>197363407</v>
      </c>
      <c r="D204" s="36">
        <v>11902</v>
      </c>
      <c r="E204" s="37">
        <f t="shared" si="38"/>
        <v>16582.373298605275</v>
      </c>
      <c r="F204" s="38">
        <f t="shared" si="35"/>
        <v>0.88112672564328698</v>
      </c>
      <c r="G204" s="39">
        <f t="shared" si="36"/>
        <v>1342.2820712909931</v>
      </c>
      <c r="H204" s="39">
        <f t="shared" si="37"/>
        <v>124.31502197658719</v>
      </c>
      <c r="I204" s="37">
        <f t="shared" si="39"/>
        <v>1466.5970932675802</v>
      </c>
      <c r="J204" s="40">
        <f t="shared" si="40"/>
        <v>-224.77458420153886</v>
      </c>
      <c r="K204" s="37">
        <f t="shared" si="41"/>
        <v>1241.8225090660414</v>
      </c>
      <c r="L204" s="37">
        <f t="shared" si="42"/>
        <v>17455438.604070742</v>
      </c>
      <c r="M204" s="37">
        <f t="shared" si="43"/>
        <v>14780171.502904026</v>
      </c>
      <c r="N204" s="41">
        <f>'jan-juli'!M204</f>
        <v>13380785.074095706</v>
      </c>
      <c r="O204" s="41">
        <f t="shared" si="44"/>
        <v>1399386.4288083203</v>
      </c>
      <c r="Q204" s="63"/>
      <c r="R204" s="64"/>
      <c r="S204" s="64"/>
      <c r="T204" s="64"/>
    </row>
    <row r="205" spans="1:20" s="34" customFormat="1" x14ac:dyDescent="0.2">
      <c r="A205" s="33">
        <v>1221</v>
      </c>
      <c r="B205" s="34" t="s">
        <v>279</v>
      </c>
      <c r="C205" s="36">
        <v>321725096</v>
      </c>
      <c r="D205" s="36">
        <v>18780</v>
      </c>
      <c r="E205" s="37">
        <f t="shared" si="38"/>
        <v>17131.261767838125</v>
      </c>
      <c r="F205" s="38">
        <f t="shared" si="35"/>
        <v>0.91029265327797459</v>
      </c>
      <c r="G205" s="39">
        <f t="shared" si="36"/>
        <v>1012.9489897512831</v>
      </c>
      <c r="H205" s="39">
        <f t="shared" si="37"/>
        <v>0</v>
      </c>
      <c r="I205" s="37">
        <f t="shared" si="39"/>
        <v>1012.9489897512831</v>
      </c>
      <c r="J205" s="40">
        <f t="shared" si="40"/>
        <v>-224.77458420153886</v>
      </c>
      <c r="K205" s="37">
        <f t="shared" si="41"/>
        <v>788.17440554974428</v>
      </c>
      <c r="L205" s="37">
        <f t="shared" si="42"/>
        <v>19023182.027529098</v>
      </c>
      <c r="M205" s="37">
        <f t="shared" si="43"/>
        <v>14801915.336224198</v>
      </c>
      <c r="N205" s="41">
        <f>'jan-juli'!M205</f>
        <v>11518174.283945398</v>
      </c>
      <c r="O205" s="41">
        <f t="shared" si="44"/>
        <v>3283741.0522787999</v>
      </c>
      <c r="Q205" s="63"/>
      <c r="R205" s="64"/>
      <c r="S205" s="64"/>
      <c r="T205" s="64"/>
    </row>
    <row r="206" spans="1:20" s="34" customFormat="1" x14ac:dyDescent="0.2">
      <c r="A206" s="33">
        <v>1222</v>
      </c>
      <c r="B206" s="34" t="s">
        <v>280</v>
      </c>
      <c r="C206" s="36">
        <v>51887725</v>
      </c>
      <c r="D206" s="36">
        <v>3194</v>
      </c>
      <c r="E206" s="37">
        <f t="shared" si="38"/>
        <v>16245.374139010644</v>
      </c>
      <c r="F206" s="38">
        <f t="shared" si="35"/>
        <v>0.86321982168623212</v>
      </c>
      <c r="G206" s="39">
        <f t="shared" si="36"/>
        <v>1544.4815670477713</v>
      </c>
      <c r="H206" s="39">
        <f t="shared" si="37"/>
        <v>242.2647278347078</v>
      </c>
      <c r="I206" s="37">
        <f t="shared" si="39"/>
        <v>1786.7462948824791</v>
      </c>
      <c r="J206" s="40">
        <f t="shared" si="40"/>
        <v>-224.77458420153886</v>
      </c>
      <c r="K206" s="37">
        <f t="shared" si="41"/>
        <v>1561.9717106809403</v>
      </c>
      <c r="L206" s="37">
        <f t="shared" si="42"/>
        <v>5706867.6658546384</v>
      </c>
      <c r="M206" s="37">
        <f t="shared" si="43"/>
        <v>4988937.6439149231</v>
      </c>
      <c r="N206" s="41">
        <f>'jan-juli'!M206</f>
        <v>3912506.5904857703</v>
      </c>
      <c r="O206" s="41">
        <f t="shared" si="44"/>
        <v>1076431.0534291528</v>
      </c>
      <c r="Q206" s="63"/>
      <c r="R206" s="64"/>
      <c r="S206" s="64"/>
      <c r="T206" s="64"/>
    </row>
    <row r="207" spans="1:20" s="34" customFormat="1" x14ac:dyDescent="0.2">
      <c r="A207" s="33">
        <v>1223</v>
      </c>
      <c r="B207" s="34" t="s">
        <v>281</v>
      </c>
      <c r="C207" s="36">
        <v>54226181</v>
      </c>
      <c r="D207" s="36">
        <v>2857</v>
      </c>
      <c r="E207" s="37">
        <f t="shared" si="38"/>
        <v>18980.112355617781</v>
      </c>
      <c r="F207" s="38">
        <f t="shared" si="35"/>
        <v>1.0085338178735741</v>
      </c>
      <c r="G207" s="39">
        <f t="shared" si="36"/>
        <v>-96.361362916510544</v>
      </c>
      <c r="H207" s="39">
        <f t="shared" si="37"/>
        <v>0</v>
      </c>
      <c r="I207" s="37">
        <f t="shared" si="39"/>
        <v>-96.361362916510544</v>
      </c>
      <c r="J207" s="40">
        <f t="shared" si="40"/>
        <v>-224.77458420153886</v>
      </c>
      <c r="K207" s="37">
        <f t="shared" si="41"/>
        <v>-321.13594711804939</v>
      </c>
      <c r="L207" s="37">
        <f t="shared" si="42"/>
        <v>-275304.41385247064</v>
      </c>
      <c r="M207" s="37">
        <f t="shared" si="43"/>
        <v>-917485.40091626707</v>
      </c>
      <c r="N207" s="41">
        <f>'jan-juli'!M207</f>
        <v>-1149545.7569738021</v>
      </c>
      <c r="O207" s="41">
        <f t="shared" si="44"/>
        <v>232060.35605753504</v>
      </c>
      <c r="Q207" s="63"/>
      <c r="R207" s="64"/>
      <c r="S207" s="64"/>
      <c r="T207" s="64"/>
    </row>
    <row r="208" spans="1:20" s="34" customFormat="1" x14ac:dyDescent="0.2">
      <c r="A208" s="33">
        <v>1224</v>
      </c>
      <c r="B208" s="34" t="s">
        <v>282</v>
      </c>
      <c r="C208" s="36">
        <v>228732865</v>
      </c>
      <c r="D208" s="36">
        <v>13180</v>
      </c>
      <c r="E208" s="37">
        <f t="shared" si="38"/>
        <v>17354.54210925645</v>
      </c>
      <c r="F208" s="38">
        <f t="shared" si="35"/>
        <v>0.92215695476194803</v>
      </c>
      <c r="G208" s="39">
        <f t="shared" si="36"/>
        <v>878.98078490028786</v>
      </c>
      <c r="H208" s="39">
        <f t="shared" si="37"/>
        <v>0</v>
      </c>
      <c r="I208" s="37">
        <f t="shared" si="39"/>
        <v>878.98078490028786</v>
      </c>
      <c r="J208" s="40">
        <f t="shared" si="40"/>
        <v>-224.77458420153886</v>
      </c>
      <c r="K208" s="37">
        <f t="shared" si="41"/>
        <v>654.20620069874894</v>
      </c>
      <c r="L208" s="37">
        <f t="shared" si="42"/>
        <v>11584966.744985795</v>
      </c>
      <c r="M208" s="37">
        <f t="shared" si="43"/>
        <v>8622437.7252095118</v>
      </c>
      <c r="N208" s="41">
        <f>'jan-juli'!M208</f>
        <v>7495548.8231310127</v>
      </c>
      <c r="O208" s="41">
        <f t="shared" si="44"/>
        <v>1126888.9020784991</v>
      </c>
      <c r="Q208" s="63"/>
      <c r="R208" s="64"/>
      <c r="S208" s="64"/>
      <c r="T208" s="64"/>
    </row>
    <row r="209" spans="1:20" s="34" customFormat="1" x14ac:dyDescent="0.2">
      <c r="A209" s="33">
        <v>1227</v>
      </c>
      <c r="B209" s="34" t="s">
        <v>283</v>
      </c>
      <c r="C209" s="36">
        <v>19223120</v>
      </c>
      <c r="D209" s="36">
        <v>1096</v>
      </c>
      <c r="E209" s="37">
        <f t="shared" si="38"/>
        <v>17539.343065693432</v>
      </c>
      <c r="F209" s="38">
        <f t="shared" si="35"/>
        <v>0.93197660233041535</v>
      </c>
      <c r="G209" s="39">
        <f t="shared" si="36"/>
        <v>768.10021103809845</v>
      </c>
      <c r="H209" s="39">
        <f t="shared" si="37"/>
        <v>0</v>
      </c>
      <c r="I209" s="37">
        <f t="shared" si="39"/>
        <v>768.10021103809845</v>
      </c>
      <c r="J209" s="40">
        <f t="shared" si="40"/>
        <v>-224.77458420153886</v>
      </c>
      <c r="K209" s="37">
        <f t="shared" si="41"/>
        <v>543.32562683655965</v>
      </c>
      <c r="L209" s="37">
        <f t="shared" si="42"/>
        <v>841837.83129775594</v>
      </c>
      <c r="M209" s="37">
        <f t="shared" si="43"/>
        <v>595484.88701286935</v>
      </c>
      <c r="N209" s="41">
        <f>'jan-juli'!M209</f>
        <v>494112.54790224507</v>
      </c>
      <c r="O209" s="41">
        <f t="shared" si="44"/>
        <v>101372.33911062428</v>
      </c>
      <c r="Q209" s="63"/>
      <c r="R209" s="64"/>
      <c r="S209" s="64"/>
      <c r="T209" s="64"/>
    </row>
    <row r="210" spans="1:20" s="34" customFormat="1" x14ac:dyDescent="0.2">
      <c r="A210" s="33">
        <v>1228</v>
      </c>
      <c r="B210" s="34" t="s">
        <v>284</v>
      </c>
      <c r="C210" s="36">
        <v>145150049</v>
      </c>
      <c r="D210" s="36">
        <v>6835</v>
      </c>
      <c r="E210" s="37">
        <f t="shared" si="38"/>
        <v>21236.291002194586</v>
      </c>
      <c r="F210" s="38">
        <f t="shared" si="35"/>
        <v>1.1284189071503745</v>
      </c>
      <c r="G210" s="39">
        <f t="shared" si="36"/>
        <v>-1450.0685508625938</v>
      </c>
      <c r="H210" s="39">
        <f t="shared" si="37"/>
        <v>0</v>
      </c>
      <c r="I210" s="37">
        <f t="shared" si="39"/>
        <v>-1450.0685508625938</v>
      </c>
      <c r="J210" s="40">
        <f t="shared" si="40"/>
        <v>-224.77458420153886</v>
      </c>
      <c r="K210" s="37">
        <f t="shared" si="41"/>
        <v>-1674.8431350641326</v>
      </c>
      <c r="L210" s="37">
        <f t="shared" si="42"/>
        <v>-9911218.5451458283</v>
      </c>
      <c r="M210" s="37">
        <f t="shared" si="43"/>
        <v>-11447552.828163346</v>
      </c>
      <c r="N210" s="41">
        <f>'jan-juli'!M210</f>
        <v>-11363384.665773865</v>
      </c>
      <c r="O210" s="41">
        <f t="shared" si="44"/>
        <v>-84168.16238948144</v>
      </c>
      <c r="Q210" s="63"/>
      <c r="R210" s="64"/>
      <c r="S210" s="64"/>
      <c r="T210" s="64"/>
    </row>
    <row r="211" spans="1:20" s="34" customFormat="1" x14ac:dyDescent="0.2">
      <c r="A211" s="33">
        <v>1231</v>
      </c>
      <c r="B211" s="34" t="s">
        <v>285</v>
      </c>
      <c r="C211" s="36">
        <v>53865993</v>
      </c>
      <c r="D211" s="36">
        <v>3363</v>
      </c>
      <c r="E211" s="37">
        <f t="shared" si="38"/>
        <v>16017.244424620874</v>
      </c>
      <c r="F211" s="38">
        <f t="shared" si="35"/>
        <v>0.8510978422420048</v>
      </c>
      <c r="G211" s="39">
        <f t="shared" si="36"/>
        <v>1681.3593956816333</v>
      </c>
      <c r="H211" s="39">
        <f t="shared" si="37"/>
        <v>322.1101278711273</v>
      </c>
      <c r="I211" s="37">
        <f t="shared" si="39"/>
        <v>2003.4695235527606</v>
      </c>
      <c r="J211" s="40">
        <f t="shared" si="40"/>
        <v>-224.77458420153886</v>
      </c>
      <c r="K211" s="37">
        <f t="shared" si="41"/>
        <v>1778.6949393512218</v>
      </c>
      <c r="L211" s="37">
        <f t="shared" si="42"/>
        <v>6737668.0077079339</v>
      </c>
      <c r="M211" s="37">
        <f t="shared" si="43"/>
        <v>5981751.0810381593</v>
      </c>
      <c r="N211" s="41">
        <f>'jan-juli'!M211</f>
        <v>5356309.0836736523</v>
      </c>
      <c r="O211" s="41">
        <f t="shared" si="44"/>
        <v>625441.99736450706</v>
      </c>
      <c r="Q211" s="63"/>
      <c r="R211" s="64"/>
      <c r="S211" s="64"/>
      <c r="T211" s="64"/>
    </row>
    <row r="212" spans="1:20" s="34" customFormat="1" x14ac:dyDescent="0.2">
      <c r="A212" s="33">
        <v>1232</v>
      </c>
      <c r="B212" s="34" t="s">
        <v>286</v>
      </c>
      <c r="C212" s="36">
        <v>42516718</v>
      </c>
      <c r="D212" s="36">
        <v>931</v>
      </c>
      <c r="E212" s="37">
        <f t="shared" si="38"/>
        <v>45667.795918367345</v>
      </c>
      <c r="F212" s="38">
        <f t="shared" si="35"/>
        <v>2.4266198064833913</v>
      </c>
      <c r="G212" s="39">
        <f t="shared" si="36"/>
        <v>-16108.971500566247</v>
      </c>
      <c r="H212" s="39">
        <f t="shared" si="37"/>
        <v>0</v>
      </c>
      <c r="I212" s="37">
        <f t="shared" si="39"/>
        <v>-16108.971500566247</v>
      </c>
      <c r="J212" s="40">
        <f t="shared" si="40"/>
        <v>-224.77458420153886</v>
      </c>
      <c r="K212" s="37">
        <f t="shared" si="41"/>
        <v>-16333.746084767787</v>
      </c>
      <c r="L212" s="37">
        <f t="shared" si="42"/>
        <v>-14997452.467027176</v>
      </c>
      <c r="M212" s="37">
        <f t="shared" si="43"/>
        <v>-15206717.60491881</v>
      </c>
      <c r="N212" s="41">
        <f>'jan-juli'!M212</f>
        <v>-15212275.193889607</v>
      </c>
      <c r="O212" s="41">
        <f t="shared" si="44"/>
        <v>5557.5889707971364</v>
      </c>
      <c r="Q212" s="63"/>
      <c r="R212" s="64"/>
      <c r="S212" s="64"/>
      <c r="T212" s="64"/>
    </row>
    <row r="213" spans="1:20" s="34" customFormat="1" x14ac:dyDescent="0.2">
      <c r="A213" s="33">
        <v>1233</v>
      </c>
      <c r="B213" s="34" t="s">
        <v>287</v>
      </c>
      <c r="C213" s="36">
        <v>24557821</v>
      </c>
      <c r="D213" s="36">
        <v>1117</v>
      </c>
      <c r="E213" s="37">
        <f t="shared" si="38"/>
        <v>21985.515666965086</v>
      </c>
      <c r="F213" s="38">
        <f t="shared" si="35"/>
        <v>1.168229968194088</v>
      </c>
      <c r="G213" s="39">
        <f t="shared" si="36"/>
        <v>-1899.6033497248936</v>
      </c>
      <c r="H213" s="39">
        <f t="shared" si="37"/>
        <v>0</v>
      </c>
      <c r="I213" s="37">
        <f t="shared" si="39"/>
        <v>-1899.6033497248936</v>
      </c>
      <c r="J213" s="40">
        <f t="shared" si="40"/>
        <v>-224.77458420153886</v>
      </c>
      <c r="K213" s="37">
        <f t="shared" si="41"/>
        <v>-2124.3779339264324</v>
      </c>
      <c r="L213" s="37">
        <f t="shared" si="42"/>
        <v>-2121856.9416427063</v>
      </c>
      <c r="M213" s="37">
        <f t="shared" si="43"/>
        <v>-2372930.1521958252</v>
      </c>
      <c r="N213" s="41">
        <f>'jan-juli'!M213</f>
        <v>-2574106.8158696997</v>
      </c>
      <c r="O213" s="41">
        <f t="shared" si="44"/>
        <v>201176.66367387446</v>
      </c>
      <c r="Q213" s="63"/>
      <c r="R213" s="64"/>
      <c r="S213" s="64"/>
      <c r="T213" s="64"/>
    </row>
    <row r="214" spans="1:20" s="34" customFormat="1" x14ac:dyDescent="0.2">
      <c r="A214" s="33">
        <v>1234</v>
      </c>
      <c r="B214" s="34" t="s">
        <v>288</v>
      </c>
      <c r="C214" s="36">
        <v>14233524</v>
      </c>
      <c r="D214" s="36">
        <v>931</v>
      </c>
      <c r="E214" s="37">
        <f t="shared" si="38"/>
        <v>15288.425349087003</v>
      </c>
      <c r="F214" s="38">
        <f t="shared" si="35"/>
        <v>0.81237105964897638</v>
      </c>
      <c r="G214" s="39">
        <f t="shared" si="36"/>
        <v>2118.650841001956</v>
      </c>
      <c r="H214" s="39">
        <f t="shared" si="37"/>
        <v>577.19680430798212</v>
      </c>
      <c r="I214" s="37">
        <f t="shared" si="39"/>
        <v>2695.8476453099383</v>
      </c>
      <c r="J214" s="40">
        <f t="shared" si="40"/>
        <v>-224.77458420153886</v>
      </c>
      <c r="K214" s="37">
        <f t="shared" si="41"/>
        <v>2471.0730611083995</v>
      </c>
      <c r="L214" s="37">
        <f t="shared" si="42"/>
        <v>2509834.1577835525</v>
      </c>
      <c r="M214" s="37">
        <f t="shared" si="43"/>
        <v>2300569.01989192</v>
      </c>
      <c r="N214" s="41">
        <f>'jan-juli'!M214</f>
        <v>2147847.8740113503</v>
      </c>
      <c r="O214" s="41">
        <f t="shared" si="44"/>
        <v>152721.1458805697</v>
      </c>
      <c r="Q214" s="63"/>
      <c r="R214" s="64"/>
      <c r="S214" s="64"/>
      <c r="T214" s="64"/>
    </row>
    <row r="215" spans="1:20" s="34" customFormat="1" x14ac:dyDescent="0.2">
      <c r="A215" s="33">
        <v>1235</v>
      </c>
      <c r="B215" s="34" t="s">
        <v>289</v>
      </c>
      <c r="C215" s="36">
        <v>248510537</v>
      </c>
      <c r="D215" s="36">
        <v>14577</v>
      </c>
      <c r="E215" s="37">
        <f t="shared" si="38"/>
        <v>17048.126294848047</v>
      </c>
      <c r="F215" s="38">
        <f t="shared" si="35"/>
        <v>0.90587513801755559</v>
      </c>
      <c r="G215" s="39">
        <f t="shared" si="36"/>
        <v>1062.8302735453296</v>
      </c>
      <c r="H215" s="39">
        <f t="shared" si="37"/>
        <v>0</v>
      </c>
      <c r="I215" s="37">
        <f t="shared" si="39"/>
        <v>1062.8302735453296</v>
      </c>
      <c r="J215" s="40">
        <f t="shared" si="40"/>
        <v>-224.77458420153886</v>
      </c>
      <c r="K215" s="37">
        <f t="shared" si="41"/>
        <v>838.05568934379085</v>
      </c>
      <c r="L215" s="37">
        <f t="shared" si="42"/>
        <v>15492876.897470269</v>
      </c>
      <c r="M215" s="37">
        <f t="shared" si="43"/>
        <v>12216337.783564439</v>
      </c>
      <c r="N215" s="41">
        <f>'jan-juli'!M215</f>
        <v>11046929.690302024</v>
      </c>
      <c r="O215" s="41">
        <f t="shared" si="44"/>
        <v>1169408.0932624154</v>
      </c>
      <c r="Q215" s="63"/>
      <c r="R215" s="64"/>
      <c r="S215" s="64"/>
      <c r="T215" s="64"/>
    </row>
    <row r="216" spans="1:20" s="34" customFormat="1" x14ac:dyDescent="0.2">
      <c r="A216" s="33">
        <v>1238</v>
      </c>
      <c r="B216" s="34" t="s">
        <v>290</v>
      </c>
      <c r="C216" s="36">
        <v>139020507</v>
      </c>
      <c r="D216" s="36">
        <v>8455</v>
      </c>
      <c r="E216" s="37">
        <f t="shared" si="38"/>
        <v>16442.401774098165</v>
      </c>
      <c r="F216" s="38">
        <f t="shared" si="35"/>
        <v>0.87368915028230887</v>
      </c>
      <c r="G216" s="39">
        <f t="shared" si="36"/>
        <v>1426.2649859952587</v>
      </c>
      <c r="H216" s="39">
        <f t="shared" si="37"/>
        <v>173.30505555407544</v>
      </c>
      <c r="I216" s="37">
        <f t="shared" si="39"/>
        <v>1599.5700415493341</v>
      </c>
      <c r="J216" s="40">
        <f t="shared" si="40"/>
        <v>-224.77458420153886</v>
      </c>
      <c r="K216" s="37">
        <f t="shared" si="41"/>
        <v>1374.7954573477953</v>
      </c>
      <c r="L216" s="37">
        <f t="shared" si="42"/>
        <v>13524364.701299619</v>
      </c>
      <c r="M216" s="37">
        <f t="shared" si="43"/>
        <v>11623895.591875609</v>
      </c>
      <c r="N216" s="41">
        <f>'jan-juli'!M216</f>
        <v>10622688.247654105</v>
      </c>
      <c r="O216" s="41">
        <f t="shared" si="44"/>
        <v>1001207.3442215044</v>
      </c>
      <c r="Q216" s="63"/>
      <c r="R216" s="64"/>
      <c r="S216" s="64"/>
      <c r="T216" s="64"/>
    </row>
    <row r="217" spans="1:20" s="34" customFormat="1" x14ac:dyDescent="0.2">
      <c r="A217" s="33">
        <v>1241</v>
      </c>
      <c r="B217" s="34" t="s">
        <v>291</v>
      </c>
      <c r="C217" s="36">
        <v>69560984</v>
      </c>
      <c r="D217" s="36">
        <v>3920</v>
      </c>
      <c r="E217" s="37">
        <f t="shared" si="38"/>
        <v>17745.148979591835</v>
      </c>
      <c r="F217" s="38">
        <f t="shared" si="35"/>
        <v>0.94291237658696136</v>
      </c>
      <c r="G217" s="39">
        <f t="shared" si="36"/>
        <v>644.61666269905686</v>
      </c>
      <c r="H217" s="39">
        <f t="shared" si="37"/>
        <v>0</v>
      </c>
      <c r="I217" s="37">
        <f t="shared" si="39"/>
        <v>644.61666269905686</v>
      </c>
      <c r="J217" s="40">
        <f t="shared" si="40"/>
        <v>-224.77458420153886</v>
      </c>
      <c r="K217" s="37">
        <f t="shared" si="41"/>
        <v>419.842078497518</v>
      </c>
      <c r="L217" s="37">
        <f t="shared" si="42"/>
        <v>2526897.3177803028</v>
      </c>
      <c r="M217" s="37">
        <f t="shared" si="43"/>
        <v>1645780.9477102705</v>
      </c>
      <c r="N217" s="41">
        <f>'jan-juli'!M217</f>
        <v>1402532.9625700768</v>
      </c>
      <c r="O217" s="41">
        <f t="shared" si="44"/>
        <v>243247.98514019372</v>
      </c>
      <c r="Q217" s="63"/>
      <c r="R217" s="64"/>
      <c r="S217" s="64"/>
      <c r="T217" s="64"/>
    </row>
    <row r="218" spans="1:20" s="34" customFormat="1" x14ac:dyDescent="0.2">
      <c r="A218" s="33">
        <v>1242</v>
      </c>
      <c r="B218" s="34" t="s">
        <v>292</v>
      </c>
      <c r="C218" s="36">
        <v>41774564</v>
      </c>
      <c r="D218" s="36">
        <v>2463</v>
      </c>
      <c r="E218" s="37">
        <f t="shared" si="38"/>
        <v>16960.846122614697</v>
      </c>
      <c r="F218" s="38">
        <f t="shared" si="35"/>
        <v>0.90123738858394342</v>
      </c>
      <c r="G218" s="39">
        <f t="shared" si="36"/>
        <v>1115.1983768853395</v>
      </c>
      <c r="H218" s="39">
        <f t="shared" si="37"/>
        <v>0</v>
      </c>
      <c r="I218" s="37">
        <f t="shared" si="39"/>
        <v>1115.1983768853395</v>
      </c>
      <c r="J218" s="40">
        <f t="shared" si="40"/>
        <v>-224.77458420153886</v>
      </c>
      <c r="K218" s="37">
        <f t="shared" si="41"/>
        <v>890.42379268380068</v>
      </c>
      <c r="L218" s="37">
        <f t="shared" si="42"/>
        <v>2746733.6022685911</v>
      </c>
      <c r="M218" s="37">
        <f t="shared" si="43"/>
        <v>2193113.8013802012</v>
      </c>
      <c r="N218" s="41">
        <f>'jan-juli'!M218</f>
        <v>1934429.5347474741</v>
      </c>
      <c r="O218" s="41">
        <f t="shared" si="44"/>
        <v>258684.26663272711</v>
      </c>
      <c r="Q218" s="63"/>
      <c r="R218" s="64"/>
      <c r="S218" s="64"/>
      <c r="T218" s="64"/>
    </row>
    <row r="219" spans="1:20" s="34" customFormat="1" x14ac:dyDescent="0.2">
      <c r="A219" s="33">
        <v>1243</v>
      </c>
      <c r="B219" s="34" t="s">
        <v>145</v>
      </c>
      <c r="C219" s="36">
        <v>351793269</v>
      </c>
      <c r="D219" s="36">
        <v>20573</v>
      </c>
      <c r="E219" s="37">
        <f t="shared" si="38"/>
        <v>17099.755456180432</v>
      </c>
      <c r="F219" s="38">
        <f t="shared" si="35"/>
        <v>0.90861852299950752</v>
      </c>
      <c r="G219" s="39">
        <f t="shared" si="36"/>
        <v>1031.8527767458988</v>
      </c>
      <c r="H219" s="39">
        <f t="shared" si="37"/>
        <v>0</v>
      </c>
      <c r="I219" s="37">
        <f t="shared" si="39"/>
        <v>1031.8527767458988</v>
      </c>
      <c r="J219" s="40">
        <f t="shared" si="40"/>
        <v>-224.77458420153886</v>
      </c>
      <c r="K219" s="37">
        <f t="shared" si="41"/>
        <v>807.07819254436004</v>
      </c>
      <c r="L219" s="37">
        <f t="shared" si="42"/>
        <v>21228307.175993375</v>
      </c>
      <c r="M219" s="37">
        <f t="shared" si="43"/>
        <v>16604019.65521512</v>
      </c>
      <c r="N219" s="41">
        <f>'jan-juli'!M219</f>
        <v>16660717.69141688</v>
      </c>
      <c r="O219" s="41">
        <f t="shared" si="44"/>
        <v>-56698.036201760173</v>
      </c>
      <c r="Q219" s="63"/>
      <c r="R219" s="64"/>
      <c r="S219" s="64"/>
      <c r="T219" s="64"/>
    </row>
    <row r="220" spans="1:20" s="34" customFormat="1" x14ac:dyDescent="0.2">
      <c r="A220" s="33">
        <v>1244</v>
      </c>
      <c r="B220" s="34" t="s">
        <v>293</v>
      </c>
      <c r="C220" s="36">
        <v>134326648</v>
      </c>
      <c r="D220" s="36">
        <v>5189</v>
      </c>
      <c r="E220" s="37">
        <f t="shared" si="38"/>
        <v>25886.808248217381</v>
      </c>
      <c r="F220" s="38">
        <f t="shared" si="35"/>
        <v>1.3755304007675369</v>
      </c>
      <c r="G220" s="39">
        <f t="shared" si="36"/>
        <v>-4240.3788984762705</v>
      </c>
      <c r="H220" s="39">
        <f t="shared" si="37"/>
        <v>0</v>
      </c>
      <c r="I220" s="37">
        <f t="shared" si="39"/>
        <v>-4240.3788984762705</v>
      </c>
      <c r="J220" s="40">
        <f t="shared" si="40"/>
        <v>-224.77458420153886</v>
      </c>
      <c r="K220" s="37">
        <f t="shared" si="41"/>
        <v>-4465.1534826778097</v>
      </c>
      <c r="L220" s="37">
        <f t="shared" si="42"/>
        <v>-22003326.104193367</v>
      </c>
      <c r="M220" s="37">
        <f t="shared" si="43"/>
        <v>-23169681.421615154</v>
      </c>
      <c r="N220" s="41">
        <f>'jan-juli'!M220</f>
        <v>-22364539.619648945</v>
      </c>
      <c r="O220" s="41">
        <f t="shared" si="44"/>
        <v>-805141.80196620896</v>
      </c>
      <c r="Q220" s="63"/>
      <c r="R220" s="64"/>
      <c r="S220" s="64"/>
      <c r="T220" s="64"/>
    </row>
    <row r="221" spans="1:20" s="34" customFormat="1" x14ac:dyDescent="0.2">
      <c r="A221" s="33">
        <v>1245</v>
      </c>
      <c r="B221" s="34" t="s">
        <v>294</v>
      </c>
      <c r="C221" s="36">
        <v>113441058</v>
      </c>
      <c r="D221" s="36">
        <v>7085</v>
      </c>
      <c r="E221" s="37">
        <f t="shared" si="38"/>
        <v>16011.440790402259</v>
      </c>
      <c r="F221" s="38">
        <f t="shared" si="35"/>
        <v>0.85078945832591546</v>
      </c>
      <c r="G221" s="39">
        <f t="shared" si="36"/>
        <v>1684.8415762128025</v>
      </c>
      <c r="H221" s="39">
        <f t="shared" si="37"/>
        <v>324.14139984764256</v>
      </c>
      <c r="I221" s="37">
        <f t="shared" si="39"/>
        <v>2008.982976060445</v>
      </c>
      <c r="J221" s="40">
        <f t="shared" si="40"/>
        <v>-224.77458420153886</v>
      </c>
      <c r="K221" s="37">
        <f t="shared" si="41"/>
        <v>1784.2083918589062</v>
      </c>
      <c r="L221" s="37">
        <f t="shared" si="42"/>
        <v>14233644.385388253</v>
      </c>
      <c r="M221" s="37">
        <f t="shared" si="43"/>
        <v>12641116.456320351</v>
      </c>
      <c r="N221" s="41">
        <f>'jan-juli'!M221</f>
        <v>12078088.914415063</v>
      </c>
      <c r="O221" s="41">
        <f t="shared" si="44"/>
        <v>563027.54190528765</v>
      </c>
      <c r="Q221" s="63"/>
      <c r="R221" s="64"/>
      <c r="S221" s="64"/>
      <c r="T221" s="64"/>
    </row>
    <row r="222" spans="1:20" s="34" customFormat="1" x14ac:dyDescent="0.2">
      <c r="A222" s="33">
        <v>1246</v>
      </c>
      <c r="B222" s="34" t="s">
        <v>295</v>
      </c>
      <c r="C222" s="36">
        <v>461701620</v>
      </c>
      <c r="D222" s="36">
        <v>25725</v>
      </c>
      <c r="E222" s="37">
        <f t="shared" si="38"/>
        <v>17947.584839650146</v>
      </c>
      <c r="F222" s="38">
        <f t="shared" si="35"/>
        <v>0.95366907849651039</v>
      </c>
      <c r="G222" s="39">
        <f t="shared" si="36"/>
        <v>523.15514666407034</v>
      </c>
      <c r="H222" s="39">
        <f t="shared" si="37"/>
        <v>0</v>
      </c>
      <c r="I222" s="37">
        <f t="shared" si="39"/>
        <v>523.15514666407034</v>
      </c>
      <c r="J222" s="40">
        <f t="shared" si="40"/>
        <v>-224.77458420153886</v>
      </c>
      <c r="K222" s="37">
        <f t="shared" si="41"/>
        <v>298.38056246253149</v>
      </c>
      <c r="L222" s="37">
        <f t="shared" si="42"/>
        <v>13458166.147933209</v>
      </c>
      <c r="M222" s="37">
        <f t="shared" si="43"/>
        <v>7675839.9693486225</v>
      </c>
      <c r="N222" s="41">
        <f>'jan-juli'!M222</f>
        <v>7278706.1793660782</v>
      </c>
      <c r="O222" s="41">
        <f t="shared" si="44"/>
        <v>397133.78998254426</v>
      </c>
      <c r="Q222" s="63"/>
      <c r="R222" s="64"/>
      <c r="S222" s="64"/>
      <c r="T222" s="64"/>
    </row>
    <row r="223" spans="1:20" s="34" customFormat="1" x14ac:dyDescent="0.2">
      <c r="A223" s="33">
        <v>1247</v>
      </c>
      <c r="B223" s="34" t="s">
        <v>296</v>
      </c>
      <c r="C223" s="36">
        <v>460128119</v>
      </c>
      <c r="D223" s="36">
        <v>29071</v>
      </c>
      <c r="E223" s="37">
        <f t="shared" si="38"/>
        <v>15827.736197585222</v>
      </c>
      <c r="F223" s="38">
        <f t="shared" si="35"/>
        <v>0.84102806751413561</v>
      </c>
      <c r="G223" s="39">
        <f t="shared" si="36"/>
        <v>1795.0643319030248</v>
      </c>
      <c r="H223" s="39">
        <f t="shared" si="37"/>
        <v>388.43800733360564</v>
      </c>
      <c r="I223" s="37">
        <f t="shared" si="39"/>
        <v>2183.5023392366306</v>
      </c>
      <c r="J223" s="40">
        <f t="shared" si="40"/>
        <v>-224.77458420153886</v>
      </c>
      <c r="K223" s="37">
        <f t="shared" si="41"/>
        <v>1958.7277550350918</v>
      </c>
      <c r="L223" s="37">
        <f t="shared" si="42"/>
        <v>63476596.503948092</v>
      </c>
      <c r="M223" s="37">
        <f t="shared" si="43"/>
        <v>56942174.566625156</v>
      </c>
      <c r="N223" s="41">
        <f>'jan-juli'!M223</f>
        <v>55632243.001271732</v>
      </c>
      <c r="O223" s="41">
        <f t="shared" si="44"/>
        <v>1309931.5653534234</v>
      </c>
      <c r="Q223" s="63"/>
      <c r="R223" s="64"/>
      <c r="S223" s="64"/>
      <c r="T223" s="64"/>
    </row>
    <row r="224" spans="1:20" s="34" customFormat="1" x14ac:dyDescent="0.2">
      <c r="A224" s="33">
        <v>1251</v>
      </c>
      <c r="B224" s="34" t="s">
        <v>297</v>
      </c>
      <c r="C224" s="36">
        <v>71947005</v>
      </c>
      <c r="D224" s="36">
        <v>4127</v>
      </c>
      <c r="E224" s="37">
        <f t="shared" si="38"/>
        <v>17433.245699055005</v>
      </c>
      <c r="F224" s="38">
        <f t="shared" si="35"/>
        <v>0.92633897594352443</v>
      </c>
      <c r="G224" s="39">
        <f t="shared" si="36"/>
        <v>831.75863102115466</v>
      </c>
      <c r="H224" s="39">
        <f t="shared" si="37"/>
        <v>0</v>
      </c>
      <c r="I224" s="37">
        <f t="shared" si="39"/>
        <v>831.75863102115466</v>
      </c>
      <c r="J224" s="40">
        <f t="shared" si="40"/>
        <v>-224.77458420153886</v>
      </c>
      <c r="K224" s="37">
        <f t="shared" si="41"/>
        <v>606.98404681961574</v>
      </c>
      <c r="L224" s="37">
        <f t="shared" si="42"/>
        <v>3432667.8702243054</v>
      </c>
      <c r="M224" s="37">
        <f t="shared" si="43"/>
        <v>2505023.1612245543</v>
      </c>
      <c r="N224" s="41">
        <f>'jan-juli'!M224</f>
        <v>1976488.7768180375</v>
      </c>
      <c r="O224" s="41">
        <f t="shared" si="44"/>
        <v>528534.38440651679</v>
      </c>
      <c r="Q224" s="63"/>
      <c r="R224" s="64"/>
      <c r="S224" s="64"/>
      <c r="T224" s="64"/>
    </row>
    <row r="225" spans="1:20" s="34" customFormat="1" x14ac:dyDescent="0.2">
      <c r="A225" s="33">
        <v>1252</v>
      </c>
      <c r="B225" s="34" t="s">
        <v>298</v>
      </c>
      <c r="C225" s="36">
        <v>22560323</v>
      </c>
      <c r="D225" s="36">
        <v>380</v>
      </c>
      <c r="E225" s="37">
        <f t="shared" si="38"/>
        <v>59369.271052631579</v>
      </c>
      <c r="F225" s="38">
        <f t="shared" si="35"/>
        <v>3.1546661303803805</v>
      </c>
      <c r="G225" s="39">
        <f t="shared" si="36"/>
        <v>-24329.85658112479</v>
      </c>
      <c r="H225" s="39">
        <f t="shared" si="37"/>
        <v>0</v>
      </c>
      <c r="I225" s="37">
        <f t="shared" si="39"/>
        <v>-24329.85658112479</v>
      </c>
      <c r="J225" s="40">
        <f t="shared" si="40"/>
        <v>-224.77458420153886</v>
      </c>
      <c r="K225" s="37">
        <f t="shared" si="41"/>
        <v>-24554.631165326329</v>
      </c>
      <c r="L225" s="37">
        <f t="shared" si="42"/>
        <v>-9245345.5008274205</v>
      </c>
      <c r="M225" s="37">
        <f t="shared" si="43"/>
        <v>-9330759.8428240046</v>
      </c>
      <c r="N225" s="41">
        <f>'jan-juli'!M225</f>
        <v>-9378804.3158733081</v>
      </c>
      <c r="O225" s="41">
        <f t="shared" si="44"/>
        <v>48044.473049303517</v>
      </c>
      <c r="Q225" s="63"/>
      <c r="R225" s="64"/>
      <c r="S225" s="64"/>
      <c r="T225" s="64"/>
    </row>
    <row r="226" spans="1:20" s="34" customFormat="1" x14ac:dyDescent="0.2">
      <c r="A226" s="33">
        <v>1253</v>
      </c>
      <c r="B226" s="34" t="s">
        <v>299</v>
      </c>
      <c r="C226" s="36">
        <v>121685708</v>
      </c>
      <c r="D226" s="36">
        <v>8125</v>
      </c>
      <c r="E226" s="37">
        <f t="shared" si="38"/>
        <v>14976.702523076923</v>
      </c>
      <c r="F226" s="38">
        <f t="shared" si="35"/>
        <v>0.795807247699716</v>
      </c>
      <c r="G226" s="39">
        <f t="shared" si="36"/>
        <v>2305.6845366080038</v>
      </c>
      <c r="H226" s="39">
        <f t="shared" si="37"/>
        <v>686.29979341151011</v>
      </c>
      <c r="I226" s="37">
        <f t="shared" si="39"/>
        <v>2991.9843300195139</v>
      </c>
      <c r="J226" s="40">
        <f t="shared" si="40"/>
        <v>-224.77458420153886</v>
      </c>
      <c r="K226" s="37">
        <f t="shared" si="41"/>
        <v>2767.2097458179751</v>
      </c>
      <c r="L226" s="37">
        <f t="shared" si="42"/>
        <v>24309872.681408551</v>
      </c>
      <c r="M226" s="37">
        <f t="shared" si="43"/>
        <v>22483579.184771046</v>
      </c>
      <c r="N226" s="41">
        <f>'jan-juli'!M226</f>
        <v>21615067.87249434</v>
      </c>
      <c r="O226" s="41">
        <f t="shared" si="44"/>
        <v>868511.3122767061</v>
      </c>
      <c r="Q226" s="63"/>
      <c r="R226" s="64"/>
      <c r="S226" s="64"/>
      <c r="T226" s="64"/>
    </row>
    <row r="227" spans="1:20" s="34" customFormat="1" x14ac:dyDescent="0.2">
      <c r="A227" s="33">
        <v>1256</v>
      </c>
      <c r="B227" s="34" t="s">
        <v>300</v>
      </c>
      <c r="C227" s="36">
        <v>124217691</v>
      </c>
      <c r="D227" s="36">
        <v>8079</v>
      </c>
      <c r="E227" s="37">
        <f t="shared" si="38"/>
        <v>15375.379502413665</v>
      </c>
      <c r="F227" s="38">
        <f t="shared" si="35"/>
        <v>0.81699148562914958</v>
      </c>
      <c r="G227" s="39">
        <f t="shared" si="36"/>
        <v>2066.4783490059585</v>
      </c>
      <c r="H227" s="39">
        <f t="shared" si="37"/>
        <v>546.76285064365038</v>
      </c>
      <c r="I227" s="37">
        <f t="shared" si="39"/>
        <v>2613.2411996496089</v>
      </c>
      <c r="J227" s="40">
        <f t="shared" si="40"/>
        <v>-224.77458420153886</v>
      </c>
      <c r="K227" s="37">
        <f t="shared" si="41"/>
        <v>2388.4666154480701</v>
      </c>
      <c r="L227" s="37">
        <f t="shared" si="42"/>
        <v>21112375.651969191</v>
      </c>
      <c r="M227" s="37">
        <f t="shared" si="43"/>
        <v>19296421.78620496</v>
      </c>
      <c r="N227" s="41">
        <f>'jan-juli'!M227</f>
        <v>18538222.670502368</v>
      </c>
      <c r="O227" s="41">
        <f t="shared" si="44"/>
        <v>758199.11570259184</v>
      </c>
      <c r="Q227" s="63"/>
      <c r="R227" s="64"/>
      <c r="S227" s="64"/>
      <c r="T227" s="64"/>
    </row>
    <row r="228" spans="1:20" s="34" customFormat="1" x14ac:dyDescent="0.2">
      <c r="A228" s="33">
        <v>1259</v>
      </c>
      <c r="B228" s="34" t="s">
        <v>301</v>
      </c>
      <c r="C228" s="36">
        <v>75164011</v>
      </c>
      <c r="D228" s="36">
        <v>4877</v>
      </c>
      <c r="E228" s="37">
        <f t="shared" si="38"/>
        <v>15411.935821201558</v>
      </c>
      <c r="F228" s="38">
        <f t="shared" si="35"/>
        <v>0.81893395483395615</v>
      </c>
      <c r="G228" s="39">
        <f t="shared" si="36"/>
        <v>2044.5445577332232</v>
      </c>
      <c r="H228" s="39">
        <f t="shared" si="37"/>
        <v>533.96813906788805</v>
      </c>
      <c r="I228" s="37">
        <f t="shared" si="39"/>
        <v>2578.5126968011114</v>
      </c>
      <c r="J228" s="40">
        <f t="shared" si="40"/>
        <v>-224.77458420153886</v>
      </c>
      <c r="K228" s="37">
        <f t="shared" si="41"/>
        <v>2353.7381125995726</v>
      </c>
      <c r="L228" s="37">
        <f t="shared" si="42"/>
        <v>12575406.42229902</v>
      </c>
      <c r="M228" s="37">
        <f t="shared" si="43"/>
        <v>11479180.775148116</v>
      </c>
      <c r="N228" s="41">
        <f>'jan-juli'!M228</f>
        <v>11028241.718800599</v>
      </c>
      <c r="O228" s="41">
        <f t="shared" si="44"/>
        <v>450939.0563475173</v>
      </c>
      <c r="Q228" s="63"/>
      <c r="R228" s="64"/>
      <c r="S228" s="64"/>
      <c r="T228" s="64"/>
    </row>
    <row r="229" spans="1:20" s="34" customFormat="1" x14ac:dyDescent="0.2">
      <c r="A229" s="33">
        <v>1260</v>
      </c>
      <c r="B229" s="34" t="s">
        <v>302</v>
      </c>
      <c r="C229" s="36">
        <v>74929788</v>
      </c>
      <c r="D229" s="36">
        <v>5129</v>
      </c>
      <c r="E229" s="37">
        <f t="shared" si="38"/>
        <v>14609.044258139988</v>
      </c>
      <c r="F229" s="38">
        <f t="shared" si="35"/>
        <v>0.77627123091212979</v>
      </c>
      <c r="G229" s="39">
        <f t="shared" si="36"/>
        <v>2526.2794955701652</v>
      </c>
      <c r="H229" s="39">
        <f t="shared" si="37"/>
        <v>814.98018613943759</v>
      </c>
      <c r="I229" s="37">
        <f t="shared" si="39"/>
        <v>3341.2596817096028</v>
      </c>
      <c r="J229" s="40">
        <f t="shared" si="40"/>
        <v>-224.77458420153886</v>
      </c>
      <c r="K229" s="37">
        <f t="shared" si="41"/>
        <v>3116.485097508064</v>
      </c>
      <c r="L229" s="37">
        <f t="shared" si="42"/>
        <v>17137320.907488551</v>
      </c>
      <c r="M229" s="37">
        <f t="shared" si="43"/>
        <v>15984452.06511886</v>
      </c>
      <c r="N229" s="41">
        <f>'jan-juli'!M229</f>
        <v>15280362.097104426</v>
      </c>
      <c r="O229" s="41">
        <f t="shared" si="44"/>
        <v>704089.96801443398</v>
      </c>
      <c r="Q229" s="63"/>
      <c r="R229" s="64"/>
      <c r="S229" s="64"/>
      <c r="T229" s="64"/>
    </row>
    <row r="230" spans="1:20" s="34" customFormat="1" x14ac:dyDescent="0.2">
      <c r="A230" s="33">
        <v>1263</v>
      </c>
      <c r="B230" s="34" t="s">
        <v>303</v>
      </c>
      <c r="C230" s="36">
        <v>262973064</v>
      </c>
      <c r="D230" s="36">
        <v>15789</v>
      </c>
      <c r="E230" s="37">
        <f t="shared" si="38"/>
        <v>16655.460383811514</v>
      </c>
      <c r="F230" s="38">
        <f t="shared" si="35"/>
        <v>0.88501030629335009</v>
      </c>
      <c r="G230" s="39">
        <f t="shared" si="36"/>
        <v>1298.4298201672493</v>
      </c>
      <c r="H230" s="39">
        <f t="shared" si="37"/>
        <v>98.734542154403243</v>
      </c>
      <c r="I230" s="37">
        <f t="shared" si="39"/>
        <v>1397.1643623216526</v>
      </c>
      <c r="J230" s="40">
        <f t="shared" si="40"/>
        <v>-224.77458420153886</v>
      </c>
      <c r="K230" s="37">
        <f t="shared" si="41"/>
        <v>1172.3897781201138</v>
      </c>
      <c r="L230" s="37">
        <f t="shared" si="42"/>
        <v>22059828.116696574</v>
      </c>
      <c r="M230" s="37">
        <f t="shared" si="43"/>
        <v>18510862.206738476</v>
      </c>
      <c r="N230" s="41">
        <f>'jan-juli'!M230</f>
        <v>17110466.317416999</v>
      </c>
      <c r="O230" s="41">
        <f t="shared" si="44"/>
        <v>1400395.8893214762</v>
      </c>
      <c r="Q230" s="63"/>
      <c r="R230" s="64"/>
      <c r="S230" s="64"/>
      <c r="T230" s="64"/>
    </row>
    <row r="231" spans="1:20" s="34" customFormat="1" x14ac:dyDescent="0.2">
      <c r="A231" s="33">
        <v>1264</v>
      </c>
      <c r="B231" s="34" t="s">
        <v>304</v>
      </c>
      <c r="C231" s="36">
        <v>55100914</v>
      </c>
      <c r="D231" s="36">
        <v>2902</v>
      </c>
      <c r="E231" s="37">
        <f t="shared" si="38"/>
        <v>18987.220537560304</v>
      </c>
      <c r="F231" s="38">
        <f t="shared" si="35"/>
        <v>1.0089115206889376</v>
      </c>
      <c r="G231" s="39">
        <f t="shared" si="36"/>
        <v>-100.62627208202466</v>
      </c>
      <c r="H231" s="39">
        <f t="shared" si="37"/>
        <v>0</v>
      </c>
      <c r="I231" s="37">
        <f t="shared" si="39"/>
        <v>-100.62627208202466</v>
      </c>
      <c r="J231" s="40">
        <f t="shared" si="40"/>
        <v>-224.77458420153886</v>
      </c>
      <c r="K231" s="37">
        <f t="shared" si="41"/>
        <v>-325.40085628356348</v>
      </c>
      <c r="L231" s="37">
        <f t="shared" si="42"/>
        <v>-292017.44158203556</v>
      </c>
      <c r="M231" s="37">
        <f t="shared" si="43"/>
        <v>-944313.28493490128</v>
      </c>
      <c r="N231" s="41">
        <f>'jan-juli'!M231</f>
        <v>-869123.33648511441</v>
      </c>
      <c r="O231" s="41">
        <f t="shared" si="44"/>
        <v>-75189.948449786869</v>
      </c>
      <c r="Q231" s="63"/>
      <c r="R231" s="64"/>
      <c r="S231" s="64"/>
      <c r="T231" s="64"/>
    </row>
    <row r="232" spans="1:20" s="34" customFormat="1" x14ac:dyDescent="0.2">
      <c r="A232" s="33">
        <v>1265</v>
      </c>
      <c r="B232" s="34" t="s">
        <v>305</v>
      </c>
      <c r="C232" s="36">
        <v>9045109</v>
      </c>
      <c r="D232" s="36">
        <v>561</v>
      </c>
      <c r="E232" s="37">
        <f t="shared" si="38"/>
        <v>16123.188948306595</v>
      </c>
      <c r="F232" s="38">
        <f t="shared" si="35"/>
        <v>0.85672734711287202</v>
      </c>
      <c r="G232" s="39">
        <f t="shared" si="36"/>
        <v>1617.7926814702007</v>
      </c>
      <c r="H232" s="39">
        <f t="shared" si="37"/>
        <v>285.02954458112498</v>
      </c>
      <c r="I232" s="37">
        <f t="shared" si="39"/>
        <v>1902.8222260513257</v>
      </c>
      <c r="J232" s="40">
        <f t="shared" si="40"/>
        <v>-224.77458420153886</v>
      </c>
      <c r="K232" s="37">
        <f t="shared" si="41"/>
        <v>1678.0476418497869</v>
      </c>
      <c r="L232" s="37">
        <f t="shared" si="42"/>
        <v>1067483.2688147938</v>
      </c>
      <c r="M232" s="37">
        <f t="shared" si="43"/>
        <v>941384.72707773047</v>
      </c>
      <c r="N232" s="41">
        <f>'jan-juli'!M232</f>
        <v>987634.0927716085</v>
      </c>
      <c r="O232" s="41">
        <f t="shared" si="44"/>
        <v>-46249.365693878033</v>
      </c>
      <c r="Q232" s="63"/>
      <c r="R232" s="64"/>
      <c r="S232" s="64"/>
      <c r="T232" s="64"/>
    </row>
    <row r="233" spans="1:20" s="34" customFormat="1" x14ac:dyDescent="0.2">
      <c r="A233" s="33">
        <v>1266</v>
      </c>
      <c r="B233" s="34" t="s">
        <v>306</v>
      </c>
      <c r="C233" s="36">
        <v>38128970</v>
      </c>
      <c r="D233" s="36">
        <v>1730</v>
      </c>
      <c r="E233" s="37">
        <f t="shared" si="38"/>
        <v>22039.867052023121</v>
      </c>
      <c r="F233" s="38">
        <f t="shared" si="35"/>
        <v>1.1711180021979053</v>
      </c>
      <c r="G233" s="39">
        <f t="shared" si="36"/>
        <v>-1932.2141807597145</v>
      </c>
      <c r="H233" s="39">
        <f t="shared" si="37"/>
        <v>0</v>
      </c>
      <c r="I233" s="37">
        <f t="shared" si="39"/>
        <v>-1932.2141807597145</v>
      </c>
      <c r="J233" s="40">
        <f t="shared" si="40"/>
        <v>-224.77458420153886</v>
      </c>
      <c r="K233" s="37">
        <f t="shared" si="41"/>
        <v>-2156.9887649612533</v>
      </c>
      <c r="L233" s="37">
        <f t="shared" si="42"/>
        <v>-3342730.5327143059</v>
      </c>
      <c r="M233" s="37">
        <f t="shared" si="43"/>
        <v>-3731590.5633829683</v>
      </c>
      <c r="N233" s="41">
        <f>'jan-juli'!M233</f>
        <v>-3938797.5012126956</v>
      </c>
      <c r="O233" s="41">
        <f t="shared" si="44"/>
        <v>207206.93782972731</v>
      </c>
      <c r="Q233" s="63"/>
      <c r="R233" s="64"/>
      <c r="S233" s="64"/>
      <c r="T233" s="64"/>
    </row>
    <row r="234" spans="1:20" s="34" customFormat="1" x14ac:dyDescent="0.2">
      <c r="A234" s="33">
        <v>1401</v>
      </c>
      <c r="B234" s="34" t="s">
        <v>307</v>
      </c>
      <c r="C234" s="36">
        <v>212591401</v>
      </c>
      <c r="D234" s="36">
        <v>11988</v>
      </c>
      <c r="E234" s="37">
        <f t="shared" si="38"/>
        <v>17733.683767100432</v>
      </c>
      <c r="F234" s="38">
        <f t="shared" si="35"/>
        <v>0.94230315708867618</v>
      </c>
      <c r="G234" s="39">
        <f t="shared" si="36"/>
        <v>651.49579019389853</v>
      </c>
      <c r="H234" s="39">
        <f t="shared" si="37"/>
        <v>0</v>
      </c>
      <c r="I234" s="37">
        <f t="shared" si="39"/>
        <v>651.49579019389853</v>
      </c>
      <c r="J234" s="40">
        <f t="shared" si="40"/>
        <v>-224.77458420153886</v>
      </c>
      <c r="K234" s="37">
        <f t="shared" si="41"/>
        <v>426.72120599235967</v>
      </c>
      <c r="L234" s="37">
        <f t="shared" si="42"/>
        <v>7810131.5328444559</v>
      </c>
      <c r="M234" s="37">
        <f t="shared" si="43"/>
        <v>5115533.8174364073</v>
      </c>
      <c r="N234" s="41">
        <f>'jan-juli'!M234</f>
        <v>2649605.3381862231</v>
      </c>
      <c r="O234" s="41">
        <f t="shared" si="44"/>
        <v>2465928.4792501843</v>
      </c>
      <c r="Q234" s="63"/>
      <c r="R234" s="64"/>
      <c r="S234" s="64"/>
      <c r="T234" s="64"/>
    </row>
    <row r="235" spans="1:20" s="34" customFormat="1" x14ac:dyDescent="0.2">
      <c r="A235" s="33">
        <v>1411</v>
      </c>
      <c r="B235" s="34" t="s">
        <v>308</v>
      </c>
      <c r="C235" s="36">
        <v>42519242</v>
      </c>
      <c r="D235" s="36">
        <v>2345</v>
      </c>
      <c r="E235" s="37">
        <f t="shared" si="38"/>
        <v>18131.872921108741</v>
      </c>
      <c r="F235" s="38">
        <f t="shared" si="35"/>
        <v>0.96346147376265445</v>
      </c>
      <c r="G235" s="39">
        <f t="shared" si="36"/>
        <v>412.58229778891325</v>
      </c>
      <c r="H235" s="39">
        <f t="shared" si="37"/>
        <v>0</v>
      </c>
      <c r="I235" s="37">
        <f t="shared" si="39"/>
        <v>412.58229778891325</v>
      </c>
      <c r="J235" s="40">
        <f t="shared" si="40"/>
        <v>-224.77458420153886</v>
      </c>
      <c r="K235" s="37">
        <f t="shared" si="41"/>
        <v>187.80771358737439</v>
      </c>
      <c r="L235" s="37">
        <f t="shared" si="42"/>
        <v>967505.4883150016</v>
      </c>
      <c r="M235" s="37">
        <f t="shared" si="43"/>
        <v>440409.08836239297</v>
      </c>
      <c r="N235" s="41">
        <f>'jan-juli'!M235</f>
        <v>268780.44546602643</v>
      </c>
      <c r="O235" s="41">
        <f t="shared" si="44"/>
        <v>171628.64289636654</v>
      </c>
      <c r="Q235" s="63"/>
      <c r="R235" s="64"/>
      <c r="S235" s="64"/>
      <c r="T235" s="64"/>
    </row>
    <row r="236" spans="1:20" s="34" customFormat="1" x14ac:dyDescent="0.2">
      <c r="A236" s="33">
        <v>1412</v>
      </c>
      <c r="B236" s="34" t="s">
        <v>309</v>
      </c>
      <c r="C236" s="36">
        <v>13595068</v>
      </c>
      <c r="D236" s="36">
        <v>807</v>
      </c>
      <c r="E236" s="37">
        <f t="shared" si="38"/>
        <v>16846.428748451053</v>
      </c>
      <c r="F236" s="38">
        <f t="shared" si="35"/>
        <v>0.89515766739819524</v>
      </c>
      <c r="G236" s="39">
        <f t="shared" si="36"/>
        <v>1183.8488013835261</v>
      </c>
      <c r="H236" s="39">
        <f t="shared" si="37"/>
        <v>31.895614530564668</v>
      </c>
      <c r="I236" s="37">
        <f t="shared" si="39"/>
        <v>1215.7444159140907</v>
      </c>
      <c r="J236" s="40">
        <f t="shared" si="40"/>
        <v>-224.77458420153886</v>
      </c>
      <c r="K236" s="37">
        <f t="shared" si="41"/>
        <v>990.96983171255192</v>
      </c>
      <c r="L236" s="37">
        <f t="shared" si="42"/>
        <v>981105.74364267127</v>
      </c>
      <c r="M236" s="37">
        <f t="shared" si="43"/>
        <v>799712.65419202938</v>
      </c>
      <c r="N236" s="41">
        <f>'jan-juli'!M236</f>
        <v>688021.22076378833</v>
      </c>
      <c r="O236" s="41">
        <f t="shared" si="44"/>
        <v>111691.43342824106</v>
      </c>
      <c r="Q236" s="63"/>
      <c r="R236" s="64"/>
      <c r="S236" s="64"/>
      <c r="T236" s="64"/>
    </row>
    <row r="237" spans="1:20" s="34" customFormat="1" x14ac:dyDescent="0.2">
      <c r="A237" s="33">
        <v>1413</v>
      </c>
      <c r="B237" s="34" t="s">
        <v>310</v>
      </c>
      <c r="C237" s="36">
        <v>22441099</v>
      </c>
      <c r="D237" s="36">
        <v>1378</v>
      </c>
      <c r="E237" s="37">
        <f t="shared" si="38"/>
        <v>16285.26777939042</v>
      </c>
      <c r="F237" s="38">
        <f t="shared" si="35"/>
        <v>0.86533962396596853</v>
      </c>
      <c r="G237" s="39">
        <f t="shared" si="36"/>
        <v>1520.5453828199056</v>
      </c>
      <c r="H237" s="39">
        <f t="shared" si="37"/>
        <v>228.30195370178615</v>
      </c>
      <c r="I237" s="37">
        <f t="shared" si="39"/>
        <v>1748.8473365216919</v>
      </c>
      <c r="J237" s="40">
        <f t="shared" si="40"/>
        <v>-224.77458420153886</v>
      </c>
      <c r="K237" s="37">
        <f t="shared" si="41"/>
        <v>1524.0727523201531</v>
      </c>
      <c r="L237" s="37">
        <f t="shared" si="42"/>
        <v>2409911.6297268914</v>
      </c>
      <c r="M237" s="37">
        <f t="shared" si="43"/>
        <v>2100172.2526971712</v>
      </c>
      <c r="N237" s="41">
        <f>'jan-juli'!M237</f>
        <v>1513365.5944550396</v>
      </c>
      <c r="O237" s="41">
        <f t="shared" si="44"/>
        <v>586806.65824213158</v>
      </c>
      <c r="Q237" s="63"/>
      <c r="R237" s="64"/>
      <c r="S237" s="64"/>
      <c r="T237" s="64"/>
    </row>
    <row r="238" spans="1:20" s="34" customFormat="1" x14ac:dyDescent="0.2">
      <c r="A238" s="33">
        <v>1416</v>
      </c>
      <c r="B238" s="34" t="s">
        <v>311</v>
      </c>
      <c r="C238" s="36">
        <v>71621502</v>
      </c>
      <c r="D238" s="36">
        <v>4154</v>
      </c>
      <c r="E238" s="37">
        <f t="shared" si="38"/>
        <v>17241.574867597497</v>
      </c>
      <c r="F238" s="38">
        <f t="shared" si="35"/>
        <v>0.91615428831876289</v>
      </c>
      <c r="G238" s="39">
        <f t="shared" si="36"/>
        <v>946.76112989565945</v>
      </c>
      <c r="H238" s="39">
        <f t="shared" si="37"/>
        <v>0</v>
      </c>
      <c r="I238" s="37">
        <f t="shared" si="39"/>
        <v>946.76112989565945</v>
      </c>
      <c r="J238" s="40">
        <f t="shared" si="40"/>
        <v>-224.77458420153886</v>
      </c>
      <c r="K238" s="37">
        <f t="shared" si="41"/>
        <v>721.98654569412065</v>
      </c>
      <c r="L238" s="37">
        <f t="shared" si="42"/>
        <v>3932845.7335865693</v>
      </c>
      <c r="M238" s="37">
        <f t="shared" si="43"/>
        <v>2999132.110813377</v>
      </c>
      <c r="N238" s="41">
        <f>'jan-juli'!M238</f>
        <v>2457403.3091112482</v>
      </c>
      <c r="O238" s="41">
        <f t="shared" si="44"/>
        <v>541728.80170212872</v>
      </c>
      <c r="Q238" s="63"/>
      <c r="R238" s="64"/>
      <c r="S238" s="64"/>
      <c r="T238" s="64"/>
    </row>
    <row r="239" spans="1:20" s="34" customFormat="1" x14ac:dyDescent="0.2">
      <c r="A239" s="33">
        <v>1417</v>
      </c>
      <c r="B239" s="34" t="s">
        <v>312</v>
      </c>
      <c r="C239" s="36">
        <v>53097729</v>
      </c>
      <c r="D239" s="36">
        <v>2674</v>
      </c>
      <c r="E239" s="37">
        <f t="shared" si="38"/>
        <v>19857.041510845174</v>
      </c>
      <c r="F239" s="38">
        <f t="shared" si="35"/>
        <v>1.0551306289121747</v>
      </c>
      <c r="G239" s="39">
        <f t="shared" si="36"/>
        <v>-622.5188560529466</v>
      </c>
      <c r="H239" s="39">
        <f t="shared" si="37"/>
        <v>0</v>
      </c>
      <c r="I239" s="37">
        <f t="shared" si="39"/>
        <v>-622.5188560529466</v>
      </c>
      <c r="J239" s="40">
        <f t="shared" si="40"/>
        <v>-224.77458420153886</v>
      </c>
      <c r="K239" s="37">
        <f t="shared" si="41"/>
        <v>-847.2934402544854</v>
      </c>
      <c r="L239" s="37">
        <f t="shared" si="42"/>
        <v>-1664615.4210855793</v>
      </c>
      <c r="M239" s="37">
        <f t="shared" si="43"/>
        <v>-2265662.659240494</v>
      </c>
      <c r="N239" s="41">
        <f>'jan-juli'!M239</f>
        <v>-2612822.9869611273</v>
      </c>
      <c r="O239" s="41">
        <f t="shared" si="44"/>
        <v>347160.32772063324</v>
      </c>
      <c r="Q239" s="63"/>
      <c r="R239" s="64"/>
      <c r="S239" s="64"/>
      <c r="T239" s="64"/>
    </row>
    <row r="240" spans="1:20" s="34" customFormat="1" x14ac:dyDescent="0.2">
      <c r="A240" s="33">
        <v>1418</v>
      </c>
      <c r="B240" s="34" t="s">
        <v>313</v>
      </c>
      <c r="C240" s="36">
        <v>21871953</v>
      </c>
      <c r="D240" s="36">
        <v>1262</v>
      </c>
      <c r="E240" s="37">
        <f t="shared" si="38"/>
        <v>17331.183042789224</v>
      </c>
      <c r="F240" s="38">
        <f t="shared" si="35"/>
        <v>0.92091573932313731</v>
      </c>
      <c r="G240" s="39">
        <f t="shared" si="36"/>
        <v>892.99622478062372</v>
      </c>
      <c r="H240" s="39">
        <f t="shared" si="37"/>
        <v>0</v>
      </c>
      <c r="I240" s="37">
        <f t="shared" si="39"/>
        <v>892.99622478062372</v>
      </c>
      <c r="J240" s="40">
        <f t="shared" si="40"/>
        <v>-224.77458420153886</v>
      </c>
      <c r="K240" s="37">
        <f t="shared" si="41"/>
        <v>668.22164057908481</v>
      </c>
      <c r="L240" s="37">
        <f t="shared" si="42"/>
        <v>1126961.235673147</v>
      </c>
      <c r="M240" s="37">
        <f t="shared" si="43"/>
        <v>843295.71041080507</v>
      </c>
      <c r="N240" s="41">
        <f>'jan-juli'!M240</f>
        <v>685206.0057049559</v>
      </c>
      <c r="O240" s="41">
        <f t="shared" si="44"/>
        <v>158089.70470584917</v>
      </c>
      <c r="Q240" s="63"/>
      <c r="R240" s="64"/>
      <c r="S240" s="64"/>
      <c r="T240" s="64"/>
    </row>
    <row r="241" spans="1:20" s="34" customFormat="1" x14ac:dyDescent="0.2">
      <c r="A241" s="33">
        <v>1419</v>
      </c>
      <c r="B241" s="34" t="s">
        <v>314</v>
      </c>
      <c r="C241" s="36">
        <v>41336825</v>
      </c>
      <c r="D241" s="36">
        <v>2345</v>
      </c>
      <c r="E241" s="37">
        <f t="shared" si="38"/>
        <v>17627.643923240939</v>
      </c>
      <c r="F241" s="38">
        <f t="shared" si="35"/>
        <v>0.93666858725207147</v>
      </c>
      <c r="G241" s="39">
        <f t="shared" si="36"/>
        <v>715.11969650959429</v>
      </c>
      <c r="H241" s="39">
        <f t="shared" si="37"/>
        <v>0</v>
      </c>
      <c r="I241" s="37">
        <f t="shared" si="39"/>
        <v>715.11969650959429</v>
      </c>
      <c r="J241" s="40">
        <f t="shared" si="40"/>
        <v>-224.77458420153886</v>
      </c>
      <c r="K241" s="37">
        <f t="shared" si="41"/>
        <v>490.34511230805543</v>
      </c>
      <c r="L241" s="37">
        <f t="shared" si="42"/>
        <v>1676955.6883149985</v>
      </c>
      <c r="M241" s="37">
        <f t="shared" si="43"/>
        <v>1149859.2883623899</v>
      </c>
      <c r="N241" s="41">
        <f>'jan-juli'!M241</f>
        <v>853286.64546602755</v>
      </c>
      <c r="O241" s="41">
        <f t="shared" si="44"/>
        <v>296572.64289636235</v>
      </c>
      <c r="Q241" s="63"/>
      <c r="R241" s="64"/>
      <c r="S241" s="64"/>
      <c r="T241" s="64"/>
    </row>
    <row r="242" spans="1:20" s="34" customFormat="1" x14ac:dyDescent="0.2">
      <c r="A242" s="33">
        <v>1420</v>
      </c>
      <c r="B242" s="34" t="s">
        <v>315</v>
      </c>
      <c r="C242" s="36">
        <v>132823648</v>
      </c>
      <c r="D242" s="36">
        <v>8059</v>
      </c>
      <c r="E242" s="37">
        <f t="shared" si="38"/>
        <v>16481.405633453283</v>
      </c>
      <c r="F242" s="38">
        <f t="shared" si="35"/>
        <v>0.87576167284962536</v>
      </c>
      <c r="G242" s="39">
        <f t="shared" si="36"/>
        <v>1402.8626703821878</v>
      </c>
      <c r="H242" s="39">
        <f t="shared" si="37"/>
        <v>159.65370477978411</v>
      </c>
      <c r="I242" s="37">
        <f t="shared" si="39"/>
        <v>1562.5163751619721</v>
      </c>
      <c r="J242" s="40">
        <f t="shared" si="40"/>
        <v>-224.77458420153886</v>
      </c>
      <c r="K242" s="37">
        <f t="shared" si="41"/>
        <v>1337.7417909604333</v>
      </c>
      <c r="L242" s="37">
        <f t="shared" si="42"/>
        <v>12592319.467430333</v>
      </c>
      <c r="M242" s="37">
        <f t="shared" si="43"/>
        <v>10780861.093350131</v>
      </c>
      <c r="N242" s="41">
        <f>'jan-juli'!M242</f>
        <v>9666216.5674623866</v>
      </c>
      <c r="O242" s="41">
        <f t="shared" si="44"/>
        <v>1114644.5258877445</v>
      </c>
      <c r="Q242" s="63"/>
      <c r="R242" s="64"/>
      <c r="S242" s="64"/>
      <c r="T242" s="64"/>
    </row>
    <row r="243" spans="1:20" s="34" customFormat="1" x14ac:dyDescent="0.2">
      <c r="A243" s="33">
        <v>1421</v>
      </c>
      <c r="B243" s="34" t="s">
        <v>316</v>
      </c>
      <c r="C243" s="36">
        <v>64589745</v>
      </c>
      <c r="D243" s="36">
        <v>1778</v>
      </c>
      <c r="E243" s="37">
        <f t="shared" si="38"/>
        <v>36327.190663667039</v>
      </c>
      <c r="F243" s="38">
        <f t="shared" si="35"/>
        <v>1.9302941735118553</v>
      </c>
      <c r="G243" s="39">
        <f t="shared" si="36"/>
        <v>-10504.608347746065</v>
      </c>
      <c r="H243" s="39">
        <f t="shared" si="37"/>
        <v>0</v>
      </c>
      <c r="I243" s="37">
        <f t="shared" si="39"/>
        <v>-10504.608347746065</v>
      </c>
      <c r="J243" s="40">
        <f t="shared" si="40"/>
        <v>-224.77458420153886</v>
      </c>
      <c r="K243" s="37">
        <f t="shared" si="41"/>
        <v>-10729.382931947604</v>
      </c>
      <c r="L243" s="37">
        <f t="shared" si="42"/>
        <v>-18677193.642292503</v>
      </c>
      <c r="M243" s="37">
        <f t="shared" si="43"/>
        <v>-19076842.853002843</v>
      </c>
      <c r="N243" s="41">
        <f>'jan-juli'!M243</f>
        <v>-19036446.132691428</v>
      </c>
      <c r="O243" s="41">
        <f t="shared" si="44"/>
        <v>-40396.72031141445</v>
      </c>
      <c r="Q243" s="63"/>
      <c r="R243" s="64"/>
      <c r="S243" s="64"/>
      <c r="T243" s="64"/>
    </row>
    <row r="244" spans="1:20" s="34" customFormat="1" x14ac:dyDescent="0.2">
      <c r="A244" s="33">
        <v>1422</v>
      </c>
      <c r="B244" s="34" t="s">
        <v>317</v>
      </c>
      <c r="C244" s="36">
        <v>46018015</v>
      </c>
      <c r="D244" s="36">
        <v>2153</v>
      </c>
      <c r="E244" s="37">
        <f t="shared" si="38"/>
        <v>21373.903855085926</v>
      </c>
      <c r="F244" s="38">
        <f t="shared" si="35"/>
        <v>1.1357311513201989</v>
      </c>
      <c r="G244" s="39">
        <f t="shared" si="36"/>
        <v>-1532.6362625973975</v>
      </c>
      <c r="H244" s="39">
        <f t="shared" si="37"/>
        <v>0</v>
      </c>
      <c r="I244" s="37">
        <f t="shared" si="39"/>
        <v>-1532.6362625973975</v>
      </c>
      <c r="J244" s="40">
        <f t="shared" si="40"/>
        <v>-224.77458420153886</v>
      </c>
      <c r="K244" s="37">
        <f t="shared" si="41"/>
        <v>-1757.4108467989363</v>
      </c>
      <c r="L244" s="37">
        <f t="shared" si="42"/>
        <v>-3299765.8733721967</v>
      </c>
      <c r="M244" s="37">
        <f t="shared" si="43"/>
        <v>-3783705.55315811</v>
      </c>
      <c r="N244" s="41">
        <f>'jan-juli'!M244</f>
        <v>-4047884.8286190387</v>
      </c>
      <c r="O244" s="41">
        <f t="shared" si="44"/>
        <v>264179.27546092868</v>
      </c>
      <c r="Q244" s="63"/>
      <c r="R244" s="64"/>
      <c r="S244" s="64"/>
      <c r="T244" s="64"/>
    </row>
    <row r="245" spans="1:20" s="34" customFormat="1" x14ac:dyDescent="0.2">
      <c r="A245" s="33">
        <v>1424</v>
      </c>
      <c r="B245" s="34" t="s">
        <v>318</v>
      </c>
      <c r="C245" s="36">
        <v>113675404</v>
      </c>
      <c r="D245" s="36">
        <v>5277</v>
      </c>
      <c r="E245" s="37">
        <f t="shared" si="38"/>
        <v>21541.672162213377</v>
      </c>
      <c r="F245" s="38">
        <f t="shared" si="35"/>
        <v>1.1446457461410959</v>
      </c>
      <c r="G245" s="39">
        <f t="shared" si="36"/>
        <v>-1633.2972468738683</v>
      </c>
      <c r="H245" s="39">
        <f t="shared" si="37"/>
        <v>0</v>
      </c>
      <c r="I245" s="37">
        <f t="shared" si="39"/>
        <v>-1633.2972468738683</v>
      </c>
      <c r="J245" s="40">
        <f t="shared" si="40"/>
        <v>-224.77458420153886</v>
      </c>
      <c r="K245" s="37">
        <f t="shared" si="41"/>
        <v>-1858.0718310754071</v>
      </c>
      <c r="L245" s="37">
        <f t="shared" si="42"/>
        <v>-8618909.5717534032</v>
      </c>
      <c r="M245" s="37">
        <f t="shared" si="43"/>
        <v>-9805045.0525849238</v>
      </c>
      <c r="N245" s="41">
        <f>'jan-juli'!M245</f>
        <v>-10373903.210693294</v>
      </c>
      <c r="O245" s="41">
        <f t="shared" si="44"/>
        <v>568858.15810837038</v>
      </c>
      <c r="Q245" s="63"/>
      <c r="R245" s="64"/>
      <c r="S245" s="64"/>
      <c r="T245" s="64"/>
    </row>
    <row r="246" spans="1:20" s="34" customFormat="1" x14ac:dyDescent="0.2">
      <c r="A246" s="33">
        <v>1426</v>
      </c>
      <c r="B246" s="34" t="s">
        <v>319</v>
      </c>
      <c r="C246" s="36">
        <v>109236487</v>
      </c>
      <c r="D246" s="36">
        <v>5223</v>
      </c>
      <c r="E246" s="37">
        <f t="shared" si="38"/>
        <v>20914.510243155273</v>
      </c>
      <c r="F246" s="38">
        <f t="shared" si="35"/>
        <v>1.1113206533912958</v>
      </c>
      <c r="G246" s="39">
        <f t="shared" si="36"/>
        <v>-1257.0000954390059</v>
      </c>
      <c r="H246" s="39">
        <f t="shared" si="37"/>
        <v>0</v>
      </c>
      <c r="I246" s="37">
        <f t="shared" si="39"/>
        <v>-1257.0000954390059</v>
      </c>
      <c r="J246" s="40">
        <f t="shared" si="40"/>
        <v>-224.77458420153886</v>
      </c>
      <c r="K246" s="37">
        <f t="shared" si="41"/>
        <v>-1481.7746796405447</v>
      </c>
      <c r="L246" s="37">
        <f t="shared" si="42"/>
        <v>-6565311.4984779283</v>
      </c>
      <c r="M246" s="37">
        <f t="shared" si="43"/>
        <v>-7739309.1517625647</v>
      </c>
      <c r="N246" s="41">
        <f>'jan-juli'!M246</f>
        <v>-8075490.6752797253</v>
      </c>
      <c r="O246" s="41">
        <f t="shared" si="44"/>
        <v>336181.52351716068</v>
      </c>
      <c r="Q246" s="63"/>
      <c r="R246" s="64"/>
      <c r="S246" s="64"/>
      <c r="T246" s="64"/>
    </row>
    <row r="247" spans="1:20" s="34" customFormat="1" x14ac:dyDescent="0.2">
      <c r="A247" s="33">
        <v>1428</v>
      </c>
      <c r="B247" s="34" t="s">
        <v>320</v>
      </c>
      <c r="C247" s="36">
        <v>46962255</v>
      </c>
      <c r="D247" s="36">
        <v>3052</v>
      </c>
      <c r="E247" s="37">
        <f t="shared" si="38"/>
        <v>15387.370576671035</v>
      </c>
      <c r="F247" s="38">
        <f t="shared" si="35"/>
        <v>0.8176286475001967</v>
      </c>
      <c r="G247" s="39">
        <f t="shared" si="36"/>
        <v>2059.2837044515368</v>
      </c>
      <c r="H247" s="39">
        <f t="shared" si="37"/>
        <v>542.56597465357083</v>
      </c>
      <c r="I247" s="37">
        <f t="shared" si="39"/>
        <v>2601.8496791051075</v>
      </c>
      <c r="J247" s="40">
        <f t="shared" si="40"/>
        <v>-224.77458420153886</v>
      </c>
      <c r="K247" s="37">
        <f t="shared" si="41"/>
        <v>2377.0750949035687</v>
      </c>
      <c r="L247" s="37">
        <f t="shared" si="42"/>
        <v>7940845.2206287878</v>
      </c>
      <c r="M247" s="37">
        <f t="shared" si="43"/>
        <v>7254833.1896456918</v>
      </c>
      <c r="N247" s="41">
        <f>'jan-juli'!M247</f>
        <v>6793945.1039018724</v>
      </c>
      <c r="O247" s="41">
        <f t="shared" si="44"/>
        <v>460888.08574381936</v>
      </c>
      <c r="Q247" s="63"/>
      <c r="R247" s="64"/>
      <c r="S247" s="64"/>
      <c r="T247" s="64"/>
    </row>
    <row r="248" spans="1:20" s="34" customFormat="1" x14ac:dyDescent="0.2">
      <c r="A248" s="33">
        <v>1429</v>
      </c>
      <c r="B248" s="34" t="s">
        <v>321</v>
      </c>
      <c r="C248" s="36">
        <v>40926134</v>
      </c>
      <c r="D248" s="36">
        <v>2846</v>
      </c>
      <c r="E248" s="37">
        <f t="shared" si="38"/>
        <v>14380.2297962052</v>
      </c>
      <c r="F248" s="38">
        <f t="shared" si="35"/>
        <v>0.76411286648540522</v>
      </c>
      <c r="G248" s="39">
        <f t="shared" si="36"/>
        <v>2663.568172731038</v>
      </c>
      <c r="H248" s="39">
        <f t="shared" si="37"/>
        <v>895.06524781661335</v>
      </c>
      <c r="I248" s="37">
        <f t="shared" si="39"/>
        <v>3558.6334205476514</v>
      </c>
      <c r="J248" s="40">
        <f t="shared" si="40"/>
        <v>-224.77458420153886</v>
      </c>
      <c r="K248" s="37">
        <f t="shared" si="41"/>
        <v>3333.8588363461126</v>
      </c>
      <c r="L248" s="37">
        <f t="shared" si="42"/>
        <v>10127870.714878617</v>
      </c>
      <c r="M248" s="37">
        <f t="shared" si="43"/>
        <v>9488162.2482410371</v>
      </c>
      <c r="N248" s="41">
        <f>'jan-juli'!M248</f>
        <v>9243429.1275900155</v>
      </c>
      <c r="O248" s="41">
        <f t="shared" si="44"/>
        <v>244733.1206510216</v>
      </c>
      <c r="Q248" s="63"/>
      <c r="R248" s="64"/>
      <c r="S248" s="64"/>
      <c r="T248" s="64"/>
    </row>
    <row r="249" spans="1:20" s="34" customFormat="1" x14ac:dyDescent="0.2">
      <c r="A249" s="33">
        <v>1430</v>
      </c>
      <c r="B249" s="34" t="s">
        <v>322</v>
      </c>
      <c r="C249" s="36">
        <v>44569755</v>
      </c>
      <c r="D249" s="36">
        <v>3006</v>
      </c>
      <c r="E249" s="37">
        <f t="shared" si="38"/>
        <v>14826.93113772455</v>
      </c>
      <c r="F249" s="38">
        <f t="shared" si="35"/>
        <v>0.78784894354178858</v>
      </c>
      <c r="G249" s="39">
        <f t="shared" si="36"/>
        <v>2395.5473678194276</v>
      </c>
      <c r="H249" s="39">
        <f t="shared" si="37"/>
        <v>738.71977828484069</v>
      </c>
      <c r="I249" s="37">
        <f t="shared" si="39"/>
        <v>3134.2671461042682</v>
      </c>
      <c r="J249" s="40">
        <f t="shared" si="40"/>
        <v>-224.77458420153886</v>
      </c>
      <c r="K249" s="37">
        <f t="shared" si="41"/>
        <v>2909.4925619027294</v>
      </c>
      <c r="L249" s="37">
        <f t="shared" si="42"/>
        <v>9421607.0411894303</v>
      </c>
      <c r="M249" s="37">
        <f t="shared" si="43"/>
        <v>8745934.6410796046</v>
      </c>
      <c r="N249" s="41">
        <f>'jan-juli'!M249</f>
        <v>8403468.9019099027</v>
      </c>
      <c r="O249" s="41">
        <f t="shared" si="44"/>
        <v>342465.73916970193</v>
      </c>
      <c r="Q249" s="63"/>
      <c r="R249" s="64"/>
      <c r="S249" s="64"/>
      <c r="T249" s="64"/>
    </row>
    <row r="250" spans="1:20" s="34" customFormat="1" x14ac:dyDescent="0.2">
      <c r="A250" s="33">
        <v>1431</v>
      </c>
      <c r="B250" s="34" t="s">
        <v>323</v>
      </c>
      <c r="C250" s="36">
        <v>50747759</v>
      </c>
      <c r="D250" s="36">
        <v>3043</v>
      </c>
      <c r="E250" s="37">
        <f t="shared" si="38"/>
        <v>16676.884324679591</v>
      </c>
      <c r="F250" s="38">
        <f t="shared" si="35"/>
        <v>0.88614869622870707</v>
      </c>
      <c r="G250" s="39">
        <f t="shared" si="36"/>
        <v>1285.575455646403</v>
      </c>
      <c r="H250" s="39">
        <f t="shared" si="37"/>
        <v>91.236162850576321</v>
      </c>
      <c r="I250" s="37">
        <f t="shared" si="39"/>
        <v>1376.8116184969795</v>
      </c>
      <c r="J250" s="40">
        <f t="shared" si="40"/>
        <v>-224.77458420153886</v>
      </c>
      <c r="K250" s="37">
        <f t="shared" si="41"/>
        <v>1152.0370342954407</v>
      </c>
      <c r="L250" s="37">
        <f t="shared" si="42"/>
        <v>4189637.7550863083</v>
      </c>
      <c r="M250" s="37">
        <f t="shared" si="43"/>
        <v>3505648.6953610261</v>
      </c>
      <c r="N250" s="41">
        <f>'jan-juli'!M250</f>
        <v>3150264.9850338809</v>
      </c>
      <c r="O250" s="41">
        <f t="shared" si="44"/>
        <v>355383.71032714518</v>
      </c>
      <c r="Q250" s="63"/>
      <c r="R250" s="64"/>
      <c r="S250" s="64"/>
      <c r="T250" s="64"/>
    </row>
    <row r="251" spans="1:20" s="34" customFormat="1" x14ac:dyDescent="0.2">
      <c r="A251" s="33">
        <v>1432</v>
      </c>
      <c r="B251" s="34" t="s">
        <v>324</v>
      </c>
      <c r="C251" s="36">
        <v>238319841</v>
      </c>
      <c r="D251" s="36">
        <v>13089</v>
      </c>
      <c r="E251" s="37">
        <f t="shared" si="38"/>
        <v>18207.643135457256</v>
      </c>
      <c r="F251" s="38">
        <f t="shared" si="35"/>
        <v>0.9674876260912727</v>
      </c>
      <c r="G251" s="39">
        <f t="shared" si="36"/>
        <v>367.12016917980435</v>
      </c>
      <c r="H251" s="39">
        <f t="shared" si="37"/>
        <v>0</v>
      </c>
      <c r="I251" s="37">
        <f t="shared" si="39"/>
        <v>367.12016917980435</v>
      </c>
      <c r="J251" s="40">
        <f t="shared" si="40"/>
        <v>-224.77458420153886</v>
      </c>
      <c r="K251" s="37">
        <f t="shared" si="41"/>
        <v>142.34558497826549</v>
      </c>
      <c r="L251" s="37">
        <f t="shared" si="42"/>
        <v>4805235.8943944592</v>
      </c>
      <c r="M251" s="37">
        <f t="shared" si="43"/>
        <v>1863161.361780517</v>
      </c>
      <c r="N251" s="41">
        <f>'jan-juli'!M251</f>
        <v>2159759.266142786</v>
      </c>
      <c r="O251" s="41">
        <f t="shared" si="44"/>
        <v>-296597.90436226898</v>
      </c>
      <c r="Q251" s="63"/>
      <c r="R251" s="64"/>
      <c r="S251" s="64"/>
      <c r="T251" s="64"/>
    </row>
    <row r="252" spans="1:20" s="34" customFormat="1" x14ac:dyDescent="0.2">
      <c r="A252" s="33">
        <v>1433</v>
      </c>
      <c r="B252" s="34" t="s">
        <v>325</v>
      </c>
      <c r="C252" s="36">
        <v>42542073</v>
      </c>
      <c r="D252" s="36">
        <v>2825</v>
      </c>
      <c r="E252" s="37">
        <f t="shared" si="38"/>
        <v>15059.140884955752</v>
      </c>
      <c r="F252" s="38">
        <f t="shared" si="35"/>
        <v>0.80018772102290425</v>
      </c>
      <c r="G252" s="39">
        <f t="shared" si="36"/>
        <v>2256.2215194807068</v>
      </c>
      <c r="H252" s="39">
        <f t="shared" si="37"/>
        <v>657.44636675392007</v>
      </c>
      <c r="I252" s="37">
        <f t="shared" si="39"/>
        <v>2913.6678862346271</v>
      </c>
      <c r="J252" s="40">
        <f t="shared" si="40"/>
        <v>-224.77458420153886</v>
      </c>
      <c r="K252" s="37">
        <f t="shared" si="41"/>
        <v>2688.8933020330883</v>
      </c>
      <c r="L252" s="37">
        <f t="shared" si="42"/>
        <v>8231111.7786128214</v>
      </c>
      <c r="M252" s="37">
        <f t="shared" si="43"/>
        <v>7596123.5782434745</v>
      </c>
      <c r="N252" s="41">
        <f>'jan-juli'!M252</f>
        <v>7145117.1668980317</v>
      </c>
      <c r="O252" s="41">
        <f t="shared" si="44"/>
        <v>451006.41134544276</v>
      </c>
      <c r="Q252" s="63"/>
      <c r="R252" s="64"/>
      <c r="S252" s="64"/>
      <c r="T252" s="64"/>
    </row>
    <row r="253" spans="1:20" s="34" customFormat="1" x14ac:dyDescent="0.2">
      <c r="A253" s="33">
        <v>1438</v>
      </c>
      <c r="B253" s="34" t="s">
        <v>326</v>
      </c>
      <c r="C253" s="36">
        <v>71033406</v>
      </c>
      <c r="D253" s="36">
        <v>3767</v>
      </c>
      <c r="E253" s="37">
        <f t="shared" si="38"/>
        <v>18856.757632067958</v>
      </c>
      <c r="F253" s="38">
        <f t="shared" si="35"/>
        <v>1.001979198598224</v>
      </c>
      <c r="G253" s="39">
        <f t="shared" si="36"/>
        <v>-22.348528786616953</v>
      </c>
      <c r="H253" s="39">
        <f t="shared" si="37"/>
        <v>0</v>
      </c>
      <c r="I253" s="37">
        <f t="shared" si="39"/>
        <v>-22.348528786616953</v>
      </c>
      <c r="J253" s="40">
        <f t="shared" si="40"/>
        <v>-224.77458420153886</v>
      </c>
      <c r="K253" s="37">
        <f t="shared" si="41"/>
        <v>-247.12311298815581</v>
      </c>
      <c r="L253" s="37">
        <f t="shared" si="42"/>
        <v>-84186.907939186058</v>
      </c>
      <c r="M253" s="37">
        <f t="shared" si="43"/>
        <v>-930912.76662638295</v>
      </c>
      <c r="N253" s="41">
        <f>'jan-juli'!M253</f>
        <v>-1178918.7870914657</v>
      </c>
      <c r="O253" s="41">
        <f t="shared" si="44"/>
        <v>248006.02046508272</v>
      </c>
      <c r="Q253" s="63"/>
      <c r="R253" s="64"/>
      <c r="S253" s="64"/>
      <c r="T253" s="64"/>
    </row>
    <row r="254" spans="1:20" s="34" customFormat="1" x14ac:dyDescent="0.2">
      <c r="A254" s="33">
        <v>1439</v>
      </c>
      <c r="B254" s="34" t="s">
        <v>327</v>
      </c>
      <c r="C254" s="36">
        <v>105409110</v>
      </c>
      <c r="D254" s="36">
        <v>6001</v>
      </c>
      <c r="E254" s="37">
        <f t="shared" si="38"/>
        <v>17565.257457090484</v>
      </c>
      <c r="F254" s="38">
        <f t="shared" si="35"/>
        <v>0.93335359839892396</v>
      </c>
      <c r="G254" s="39">
        <f t="shared" si="36"/>
        <v>752.55157619986778</v>
      </c>
      <c r="H254" s="39">
        <f t="shared" si="37"/>
        <v>0</v>
      </c>
      <c r="I254" s="37">
        <f t="shared" si="39"/>
        <v>752.55157619986778</v>
      </c>
      <c r="J254" s="40">
        <f t="shared" si="40"/>
        <v>-224.77458420153886</v>
      </c>
      <c r="K254" s="37">
        <f t="shared" si="41"/>
        <v>527.77699199832887</v>
      </c>
      <c r="L254" s="37">
        <f t="shared" si="42"/>
        <v>4516062.0087754065</v>
      </c>
      <c r="M254" s="37">
        <f t="shared" si="43"/>
        <v>3167189.7289819717</v>
      </c>
      <c r="N254" s="41">
        <f>'jan-juli'!M254</f>
        <v>2935723.98116914</v>
      </c>
      <c r="O254" s="41">
        <f t="shared" si="44"/>
        <v>231465.74781283177</v>
      </c>
      <c r="Q254" s="63"/>
      <c r="R254" s="64"/>
      <c r="S254" s="64"/>
      <c r="T254" s="64"/>
    </row>
    <row r="255" spans="1:20" s="34" customFormat="1" x14ac:dyDescent="0.2">
      <c r="A255" s="33">
        <v>1441</v>
      </c>
      <c r="B255" s="34" t="s">
        <v>328</v>
      </c>
      <c r="C255" s="36">
        <v>43142388</v>
      </c>
      <c r="D255" s="36">
        <v>2757</v>
      </c>
      <c r="E255" s="37">
        <f t="shared" si="38"/>
        <v>15648.309031556038</v>
      </c>
      <c r="F255" s="38">
        <f t="shared" si="35"/>
        <v>0.831493963532286</v>
      </c>
      <c r="G255" s="39">
        <f t="shared" si="36"/>
        <v>1902.7206315205349</v>
      </c>
      <c r="H255" s="39">
        <f t="shared" si="37"/>
        <v>451.2375154438198</v>
      </c>
      <c r="I255" s="37">
        <f t="shared" si="39"/>
        <v>2353.9581469643545</v>
      </c>
      <c r="J255" s="40">
        <f t="shared" si="40"/>
        <v>-224.77458420153886</v>
      </c>
      <c r="K255" s="37">
        <f t="shared" si="41"/>
        <v>2129.1835627628157</v>
      </c>
      <c r="L255" s="37">
        <f t="shared" si="42"/>
        <v>6489862.6111807255</v>
      </c>
      <c r="M255" s="37">
        <f t="shared" si="43"/>
        <v>5870159.082537083</v>
      </c>
      <c r="N255" s="41">
        <f>'jan-juli'!M255</f>
        <v>5901972.3465620764</v>
      </c>
      <c r="O255" s="41">
        <f t="shared" si="44"/>
        <v>-31813.264024993405</v>
      </c>
      <c r="Q255" s="63"/>
      <c r="R255" s="64"/>
      <c r="S255" s="64"/>
      <c r="T255" s="64"/>
    </row>
    <row r="256" spans="1:20" s="34" customFormat="1" x14ac:dyDescent="0.2">
      <c r="A256" s="33">
        <v>1443</v>
      </c>
      <c r="B256" s="34" t="s">
        <v>329</v>
      </c>
      <c r="C256" s="36">
        <v>94571775</v>
      </c>
      <c r="D256" s="36">
        <v>6157</v>
      </c>
      <c r="E256" s="37">
        <f t="shared" si="38"/>
        <v>15360.04141627416</v>
      </c>
      <c r="F256" s="38">
        <f t="shared" si="35"/>
        <v>0.81617647577655661</v>
      </c>
      <c r="G256" s="39">
        <f t="shared" si="36"/>
        <v>2075.6812006896621</v>
      </c>
      <c r="H256" s="39">
        <f t="shared" si="37"/>
        <v>552.13118079247727</v>
      </c>
      <c r="I256" s="37">
        <f t="shared" si="39"/>
        <v>2627.8123814821392</v>
      </c>
      <c r="J256" s="40">
        <f t="shared" si="40"/>
        <v>-224.77458420153886</v>
      </c>
      <c r="K256" s="37">
        <f t="shared" si="41"/>
        <v>2403.0377972806004</v>
      </c>
      <c r="L256" s="37">
        <f t="shared" si="42"/>
        <v>16179440.832785532</v>
      </c>
      <c r="M256" s="37">
        <f t="shared" si="43"/>
        <v>14795503.717856657</v>
      </c>
      <c r="N256" s="41">
        <f>'jan-juli'!M256</f>
        <v>13911373.663359702</v>
      </c>
      <c r="O256" s="41">
        <f t="shared" si="44"/>
        <v>884130.05449695513</v>
      </c>
      <c r="Q256" s="63"/>
      <c r="R256" s="64"/>
      <c r="S256" s="64"/>
      <c r="T256" s="64"/>
    </row>
    <row r="257" spans="1:20" s="34" customFormat="1" x14ac:dyDescent="0.2">
      <c r="A257" s="33">
        <v>1444</v>
      </c>
      <c r="B257" s="34" t="s">
        <v>330</v>
      </c>
      <c r="C257" s="36">
        <v>16819256</v>
      </c>
      <c r="D257" s="36">
        <v>1175</v>
      </c>
      <c r="E257" s="37">
        <f t="shared" si="38"/>
        <v>14314.260425531915</v>
      </c>
      <c r="F257" s="38">
        <f t="shared" si="35"/>
        <v>0.76060749517772941</v>
      </c>
      <c r="G257" s="39">
        <f t="shared" si="36"/>
        <v>2703.1497951350088</v>
      </c>
      <c r="H257" s="39">
        <f t="shared" si="37"/>
        <v>918.15452755226306</v>
      </c>
      <c r="I257" s="37">
        <f t="shared" si="39"/>
        <v>3621.3043226872719</v>
      </c>
      <c r="J257" s="40">
        <f t="shared" si="40"/>
        <v>-224.77458420153886</v>
      </c>
      <c r="K257" s="37">
        <f t="shared" si="41"/>
        <v>3396.5297384857331</v>
      </c>
      <c r="L257" s="37">
        <f t="shared" si="42"/>
        <v>4255032.5791575443</v>
      </c>
      <c r="M257" s="37">
        <f t="shared" si="43"/>
        <v>3990922.4427207364</v>
      </c>
      <c r="N257" s="41">
        <f>'jan-juli'!M257</f>
        <v>3880471.2410991811</v>
      </c>
      <c r="O257" s="41">
        <f t="shared" si="44"/>
        <v>110451.20162155526</v>
      </c>
      <c r="Q257" s="63"/>
      <c r="R257" s="64"/>
      <c r="S257" s="64"/>
      <c r="T257" s="64"/>
    </row>
    <row r="258" spans="1:20" s="34" customFormat="1" x14ac:dyDescent="0.2">
      <c r="A258" s="33">
        <v>1445</v>
      </c>
      <c r="B258" s="34" t="s">
        <v>331</v>
      </c>
      <c r="C258" s="36">
        <v>91508989</v>
      </c>
      <c r="D258" s="36">
        <v>5874</v>
      </c>
      <c r="E258" s="37">
        <f t="shared" si="38"/>
        <v>15578.649812734082</v>
      </c>
      <c r="F258" s="38">
        <f t="shared" si="35"/>
        <v>0.82779252717657315</v>
      </c>
      <c r="G258" s="39">
        <f t="shared" si="36"/>
        <v>1944.5161628137087</v>
      </c>
      <c r="H258" s="39">
        <f t="shared" si="37"/>
        <v>475.61824203150462</v>
      </c>
      <c r="I258" s="37">
        <f t="shared" si="39"/>
        <v>2420.1344048452133</v>
      </c>
      <c r="J258" s="40">
        <f t="shared" si="40"/>
        <v>-224.77458420153886</v>
      </c>
      <c r="K258" s="37">
        <f t="shared" si="41"/>
        <v>2195.3598206436745</v>
      </c>
      <c r="L258" s="37">
        <f t="shared" si="42"/>
        <v>14215869.494060783</v>
      </c>
      <c r="M258" s="37">
        <f t="shared" si="43"/>
        <v>12895543.586460944</v>
      </c>
      <c r="N258" s="41">
        <f>'jan-juli'!M258</f>
        <v>11336110.7978439</v>
      </c>
      <c r="O258" s="41">
        <f t="shared" si="44"/>
        <v>1559432.7886170447</v>
      </c>
      <c r="Q258" s="63"/>
      <c r="R258" s="64"/>
      <c r="S258" s="64"/>
      <c r="T258" s="64"/>
    </row>
    <row r="259" spans="1:20" s="34" customFormat="1" x14ac:dyDescent="0.2">
      <c r="A259" s="33">
        <v>1449</v>
      </c>
      <c r="B259" s="34" t="s">
        <v>332</v>
      </c>
      <c r="C259" s="36">
        <v>116752769</v>
      </c>
      <c r="D259" s="36">
        <v>7195</v>
      </c>
      <c r="E259" s="37">
        <f t="shared" si="38"/>
        <v>16226.93106323836</v>
      </c>
      <c r="F259" s="38">
        <f t="shared" si="35"/>
        <v>0.86223982403008292</v>
      </c>
      <c r="G259" s="39">
        <f t="shared" si="36"/>
        <v>1555.5474125111416</v>
      </c>
      <c r="H259" s="39">
        <f t="shared" si="37"/>
        <v>248.71980435500717</v>
      </c>
      <c r="I259" s="37">
        <f t="shared" si="39"/>
        <v>1804.2672168661488</v>
      </c>
      <c r="J259" s="40">
        <f t="shared" si="40"/>
        <v>-224.77458420153886</v>
      </c>
      <c r="K259" s="37">
        <f t="shared" si="41"/>
        <v>1579.49263266461</v>
      </c>
      <c r="L259" s="37">
        <f t="shared" si="42"/>
        <v>12981702.625351941</v>
      </c>
      <c r="M259" s="37">
        <f t="shared" si="43"/>
        <v>11364449.49202187</v>
      </c>
      <c r="N259" s="41">
        <f>'jan-juli'!M259</f>
        <v>10964478.356134983</v>
      </c>
      <c r="O259" s="41">
        <f t="shared" si="44"/>
        <v>399971.13588688709</v>
      </c>
      <c r="Q259" s="63"/>
      <c r="R259" s="64"/>
      <c r="S259" s="64"/>
      <c r="T259" s="64"/>
    </row>
    <row r="260" spans="1:20" s="34" customFormat="1" x14ac:dyDescent="0.2">
      <c r="A260" s="33">
        <v>1502</v>
      </c>
      <c r="B260" s="34" t="s">
        <v>333</v>
      </c>
      <c r="C260" s="36">
        <v>479738747</v>
      </c>
      <c r="D260" s="36">
        <v>26900</v>
      </c>
      <c r="E260" s="37">
        <f t="shared" si="38"/>
        <v>17834.154163568772</v>
      </c>
      <c r="F260" s="38">
        <f t="shared" si="35"/>
        <v>0.94764178684149181</v>
      </c>
      <c r="G260" s="39">
        <f t="shared" si="36"/>
        <v>591.21355231289488</v>
      </c>
      <c r="H260" s="39">
        <f t="shared" si="37"/>
        <v>0</v>
      </c>
      <c r="I260" s="37">
        <f t="shared" si="39"/>
        <v>591.21355231289488</v>
      </c>
      <c r="J260" s="40">
        <f t="shared" si="40"/>
        <v>-224.77458420153886</v>
      </c>
      <c r="K260" s="37">
        <f t="shared" si="41"/>
        <v>366.43896811135602</v>
      </c>
      <c r="L260" s="37">
        <f t="shared" si="42"/>
        <v>15903644.557216872</v>
      </c>
      <c r="M260" s="37">
        <f t="shared" si="43"/>
        <v>9857208.2421954777</v>
      </c>
      <c r="N260" s="41">
        <f>'jan-juli'!M260</f>
        <v>8920282.2921262793</v>
      </c>
      <c r="O260" s="41">
        <f t="shared" si="44"/>
        <v>936925.95006919838</v>
      </c>
      <c r="Q260" s="63"/>
      <c r="R260" s="64"/>
      <c r="S260" s="64"/>
      <c r="T260" s="64"/>
    </row>
    <row r="261" spans="1:20" s="34" customFormat="1" x14ac:dyDescent="0.2">
      <c r="A261" s="33">
        <v>1504</v>
      </c>
      <c r="B261" s="34" t="s">
        <v>334</v>
      </c>
      <c r="C261" s="36">
        <v>904152112</v>
      </c>
      <c r="D261" s="36">
        <v>47510</v>
      </c>
      <c r="E261" s="37">
        <f t="shared" si="38"/>
        <v>19030.774826352346</v>
      </c>
      <c r="F261" s="38">
        <f t="shared" si="35"/>
        <v>1.0112258364494133</v>
      </c>
      <c r="G261" s="39">
        <f t="shared" si="36"/>
        <v>-126.75884535724981</v>
      </c>
      <c r="H261" s="39">
        <f t="shared" si="37"/>
        <v>0</v>
      </c>
      <c r="I261" s="37">
        <f t="shared" si="39"/>
        <v>-126.75884535724981</v>
      </c>
      <c r="J261" s="40">
        <f t="shared" si="40"/>
        <v>-224.77458420153886</v>
      </c>
      <c r="K261" s="37">
        <f t="shared" si="41"/>
        <v>-351.53342955878867</v>
      </c>
      <c r="L261" s="37">
        <f t="shared" si="42"/>
        <v>-6022312.7429229384</v>
      </c>
      <c r="M261" s="37">
        <f t="shared" si="43"/>
        <v>-16701353.23833805</v>
      </c>
      <c r="N261" s="41">
        <f>'jan-juli'!M261</f>
        <v>-18131625.524055112</v>
      </c>
      <c r="O261" s="41">
        <f t="shared" si="44"/>
        <v>1430272.2857170627</v>
      </c>
      <c r="Q261" s="63"/>
      <c r="R261" s="64"/>
      <c r="S261" s="64"/>
      <c r="T261" s="64"/>
    </row>
    <row r="262" spans="1:20" s="34" customFormat="1" x14ac:dyDescent="0.2">
      <c r="A262" s="33">
        <v>1505</v>
      </c>
      <c r="B262" s="34" t="s">
        <v>335</v>
      </c>
      <c r="C262" s="36">
        <v>393603353</v>
      </c>
      <c r="D262" s="36">
        <v>24300</v>
      </c>
      <c r="E262" s="37">
        <f t="shared" si="38"/>
        <v>16197.668847736626</v>
      </c>
      <c r="F262" s="38">
        <f t="shared" si="35"/>
        <v>0.86068493682149017</v>
      </c>
      <c r="G262" s="39">
        <f t="shared" si="36"/>
        <v>1573.1047418121823</v>
      </c>
      <c r="H262" s="39">
        <f t="shared" si="37"/>
        <v>258.96157978061416</v>
      </c>
      <c r="I262" s="37">
        <f t="shared" si="39"/>
        <v>1832.0663215927964</v>
      </c>
      <c r="J262" s="40">
        <f t="shared" si="40"/>
        <v>-224.77458420153886</v>
      </c>
      <c r="K262" s="37">
        <f t="shared" si="41"/>
        <v>1607.2917373912576</v>
      </c>
      <c r="L262" s="37">
        <f t="shared" si="42"/>
        <v>44519211.614704952</v>
      </c>
      <c r="M262" s="37">
        <f t="shared" si="43"/>
        <v>39057189.21860756</v>
      </c>
      <c r="N262" s="41">
        <f>'jan-juli'!M262</f>
        <v>37342677.043583058</v>
      </c>
      <c r="O262" s="41">
        <f t="shared" si="44"/>
        <v>1714512.175024502</v>
      </c>
      <c r="Q262" s="63"/>
      <c r="R262" s="64"/>
      <c r="S262" s="64"/>
      <c r="T262" s="64"/>
    </row>
    <row r="263" spans="1:20" s="34" customFormat="1" x14ac:dyDescent="0.2">
      <c r="A263" s="33">
        <v>1511</v>
      </c>
      <c r="B263" s="34" t="s">
        <v>336</v>
      </c>
      <c r="C263" s="36">
        <v>50159078</v>
      </c>
      <c r="D263" s="36">
        <v>3187</v>
      </c>
      <c r="E263" s="37">
        <f t="shared" si="38"/>
        <v>15738.650141198619</v>
      </c>
      <c r="F263" s="38">
        <f t="shared" si="35"/>
        <v>0.83629435999526058</v>
      </c>
      <c r="G263" s="39">
        <f t="shared" si="36"/>
        <v>1848.5159657349864</v>
      </c>
      <c r="H263" s="39">
        <f t="shared" si="37"/>
        <v>419.61812706891658</v>
      </c>
      <c r="I263" s="37">
        <f t="shared" si="39"/>
        <v>2268.1340928039031</v>
      </c>
      <c r="J263" s="40">
        <f t="shared" si="40"/>
        <v>-224.77458420153886</v>
      </c>
      <c r="K263" s="37">
        <f t="shared" si="41"/>
        <v>2043.3595086023643</v>
      </c>
      <c r="L263" s="37">
        <f t="shared" si="42"/>
        <v>7228543.353766039</v>
      </c>
      <c r="M263" s="37">
        <f t="shared" si="43"/>
        <v>6512186.7539157346</v>
      </c>
      <c r="N263" s="41">
        <f>'jan-juli'!M263</f>
        <v>6973179.0869217785</v>
      </c>
      <c r="O263" s="41">
        <f t="shared" si="44"/>
        <v>-460992.33300604392</v>
      </c>
      <c r="Q263" s="63"/>
      <c r="R263" s="64"/>
      <c r="S263" s="64"/>
      <c r="T263" s="64"/>
    </row>
    <row r="264" spans="1:20" s="34" customFormat="1" x14ac:dyDescent="0.2">
      <c r="A264" s="33">
        <v>1514</v>
      </c>
      <c r="B264" s="34" t="s">
        <v>197</v>
      </c>
      <c r="C264" s="36">
        <v>45114909</v>
      </c>
      <c r="D264" s="36">
        <v>2522</v>
      </c>
      <c r="E264" s="37">
        <f t="shared" si="38"/>
        <v>17888.544409199047</v>
      </c>
      <c r="F264" s="38">
        <f t="shared" ref="F264:F327" si="45">IF(ISNUMBER(C264),E264/E$435,"")</f>
        <v>0.95053188575412273</v>
      </c>
      <c r="G264" s="39">
        <f t="shared" ref="G264:G327" si="46">(E$435-E264)*0.6</f>
        <v>558.57940493472995</v>
      </c>
      <c r="H264" s="39">
        <f t="shared" ref="H264:H327" si="47">IF(E264&gt;=E$435*0.9,0,IF(E264&lt;0.9*E$435,(E$435*0.9-E264)*0.35))</f>
        <v>0</v>
      </c>
      <c r="I264" s="37">
        <f t="shared" si="39"/>
        <v>558.57940493472995</v>
      </c>
      <c r="J264" s="40">
        <f t="shared" si="40"/>
        <v>-224.77458420153886</v>
      </c>
      <c r="K264" s="37">
        <f t="shared" si="41"/>
        <v>333.80482073319109</v>
      </c>
      <c r="L264" s="37">
        <f t="shared" si="42"/>
        <v>1408737.2592453889</v>
      </c>
      <c r="M264" s="37">
        <f t="shared" si="43"/>
        <v>841855.75788910792</v>
      </c>
      <c r="N264" s="41">
        <f>'jan-juli'!M264</f>
        <v>788295.97938819637</v>
      </c>
      <c r="O264" s="41">
        <f t="shared" si="44"/>
        <v>53559.778500911547</v>
      </c>
      <c r="Q264" s="63"/>
      <c r="R264" s="64"/>
      <c r="S264" s="64"/>
      <c r="T264" s="64"/>
    </row>
    <row r="265" spans="1:20" s="34" customFormat="1" x14ac:dyDescent="0.2">
      <c r="A265" s="33">
        <v>1515</v>
      </c>
      <c r="B265" s="34" t="s">
        <v>337</v>
      </c>
      <c r="C265" s="36">
        <v>170951119</v>
      </c>
      <c r="D265" s="36">
        <v>8965</v>
      </c>
      <c r="E265" s="37">
        <f t="shared" ref="E265:E328" si="48">(C265)/D265</f>
        <v>19068.724930284439</v>
      </c>
      <c r="F265" s="38">
        <f t="shared" si="45"/>
        <v>1.0132423663039378</v>
      </c>
      <c r="G265" s="39">
        <f t="shared" si="46"/>
        <v>-149.52890771650564</v>
      </c>
      <c r="H265" s="39">
        <f t="shared" si="47"/>
        <v>0</v>
      </c>
      <c r="I265" s="37">
        <f t="shared" ref="I265:I328" si="49">G265+H265</f>
        <v>-149.52890771650564</v>
      </c>
      <c r="J265" s="40">
        <f t="shared" ref="J265:J328" si="50">I$437</f>
        <v>-224.77458420153886</v>
      </c>
      <c r="K265" s="37">
        <f t="shared" ref="K265:K328" si="51">I265+J265</f>
        <v>-374.30349191804453</v>
      </c>
      <c r="L265" s="37">
        <f t="shared" ref="L265:L328" si="52">(I265*D265)</f>
        <v>-1340526.657678473</v>
      </c>
      <c r="M265" s="37">
        <f t="shared" ref="M265:M328" si="53">(K265*D265)</f>
        <v>-3355630.8050452694</v>
      </c>
      <c r="N265" s="41">
        <f>'jan-juli'!M265</f>
        <v>-2883860.7626426783</v>
      </c>
      <c r="O265" s="41">
        <f t="shared" ref="O265:O328" si="54">M265-N265</f>
        <v>-471770.04240259109</v>
      </c>
      <c r="Q265" s="63"/>
      <c r="R265" s="64"/>
      <c r="S265" s="64"/>
      <c r="T265" s="64"/>
    </row>
    <row r="266" spans="1:20" s="34" customFormat="1" x14ac:dyDescent="0.2">
      <c r="A266" s="33">
        <v>1516</v>
      </c>
      <c r="B266" s="34" t="s">
        <v>338</v>
      </c>
      <c r="C266" s="36">
        <v>166152222</v>
      </c>
      <c r="D266" s="36">
        <v>8555</v>
      </c>
      <c r="E266" s="37">
        <f t="shared" si="48"/>
        <v>19421.650730566918</v>
      </c>
      <c r="F266" s="38">
        <f t="shared" si="45"/>
        <v>1.0319955537517258</v>
      </c>
      <c r="G266" s="39">
        <f t="shared" si="46"/>
        <v>-361.28438788599306</v>
      </c>
      <c r="H266" s="39">
        <f t="shared" si="47"/>
        <v>0</v>
      </c>
      <c r="I266" s="37">
        <f t="shared" si="49"/>
        <v>-361.28438788599306</v>
      </c>
      <c r="J266" s="40">
        <f t="shared" si="50"/>
        <v>-224.77458420153886</v>
      </c>
      <c r="K266" s="37">
        <f t="shared" si="51"/>
        <v>-586.05897208753186</v>
      </c>
      <c r="L266" s="37">
        <f t="shared" si="52"/>
        <v>-3090787.9383646706</v>
      </c>
      <c r="M266" s="37">
        <f t="shared" si="53"/>
        <v>-5013734.5062088352</v>
      </c>
      <c r="N266" s="41">
        <f>'jan-juli'!M266</f>
        <v>-5119108.7270951625</v>
      </c>
      <c r="O266" s="41">
        <f t="shared" si="54"/>
        <v>105374.22088632733</v>
      </c>
      <c r="Q266" s="63"/>
      <c r="R266" s="64"/>
      <c r="S266" s="64"/>
      <c r="T266" s="64"/>
    </row>
    <row r="267" spans="1:20" s="34" customFormat="1" x14ac:dyDescent="0.2">
      <c r="A267" s="33">
        <v>1517</v>
      </c>
      <c r="B267" s="34" t="s">
        <v>339</v>
      </c>
      <c r="C267" s="36">
        <v>78208189</v>
      </c>
      <c r="D267" s="36">
        <v>5150</v>
      </c>
      <c r="E267" s="37">
        <f t="shared" si="48"/>
        <v>15186.056116504855</v>
      </c>
      <c r="F267" s="38">
        <f t="shared" si="45"/>
        <v>0.80693153268335727</v>
      </c>
      <c r="G267" s="39">
        <f t="shared" si="46"/>
        <v>2180.0723805512448</v>
      </c>
      <c r="H267" s="39">
        <f t="shared" si="47"/>
        <v>613.02603571173404</v>
      </c>
      <c r="I267" s="37">
        <f t="shared" si="49"/>
        <v>2793.0984162629788</v>
      </c>
      <c r="J267" s="40">
        <f t="shared" si="50"/>
        <v>-224.77458420153886</v>
      </c>
      <c r="K267" s="37">
        <f t="shared" si="51"/>
        <v>2568.32383206144</v>
      </c>
      <c r="L267" s="37">
        <f t="shared" si="52"/>
        <v>14384456.843754342</v>
      </c>
      <c r="M267" s="37">
        <f t="shared" si="53"/>
        <v>13226867.735116417</v>
      </c>
      <c r="N267" s="41">
        <f>'jan-juli'!M267</f>
        <v>12270975.307796407</v>
      </c>
      <c r="O267" s="41">
        <f t="shared" si="54"/>
        <v>955892.4273200091</v>
      </c>
      <c r="Q267" s="63"/>
      <c r="R267" s="64"/>
      <c r="S267" s="64"/>
      <c r="T267" s="64"/>
    </row>
    <row r="268" spans="1:20" s="34" customFormat="1" x14ac:dyDescent="0.2">
      <c r="A268" s="33">
        <v>1519</v>
      </c>
      <c r="B268" s="34" t="s">
        <v>340</v>
      </c>
      <c r="C268" s="36">
        <v>137039966</v>
      </c>
      <c r="D268" s="36">
        <v>9188</v>
      </c>
      <c r="E268" s="37">
        <f t="shared" si="48"/>
        <v>14915.102960383108</v>
      </c>
      <c r="F268" s="38">
        <f t="shared" si="45"/>
        <v>0.79253407202093518</v>
      </c>
      <c r="G268" s="39">
        <f t="shared" si="46"/>
        <v>2342.644274224293</v>
      </c>
      <c r="H268" s="39">
        <f t="shared" si="47"/>
        <v>707.85964035434529</v>
      </c>
      <c r="I268" s="37">
        <f t="shared" si="49"/>
        <v>3050.5039145786382</v>
      </c>
      <c r="J268" s="40">
        <f t="shared" si="50"/>
        <v>-224.77458420153886</v>
      </c>
      <c r="K268" s="37">
        <f t="shared" si="51"/>
        <v>2825.7293303770994</v>
      </c>
      <c r="L268" s="37">
        <f t="shared" si="52"/>
        <v>28028029.967148528</v>
      </c>
      <c r="M268" s="37">
        <f t="shared" si="53"/>
        <v>25962801.087504789</v>
      </c>
      <c r="N268" s="41">
        <f>'jan-juli'!M268</f>
        <v>25567235.95656959</v>
      </c>
      <c r="O268" s="41">
        <f t="shared" si="54"/>
        <v>395565.13093519956</v>
      </c>
      <c r="Q268" s="63"/>
      <c r="R268" s="64"/>
      <c r="S268" s="64"/>
      <c r="T268" s="64"/>
    </row>
    <row r="269" spans="1:20" s="34" customFormat="1" x14ac:dyDescent="0.2">
      <c r="A269" s="33">
        <v>1520</v>
      </c>
      <c r="B269" s="34" t="s">
        <v>341</v>
      </c>
      <c r="C269" s="36">
        <v>171384732</v>
      </c>
      <c r="D269" s="36">
        <v>10812</v>
      </c>
      <c r="E269" s="37">
        <f t="shared" si="48"/>
        <v>15851.344062153163</v>
      </c>
      <c r="F269" s="38">
        <f t="shared" si="45"/>
        <v>0.84228250317491826</v>
      </c>
      <c r="G269" s="39">
        <f t="shared" si="46"/>
        <v>1780.8996131622603</v>
      </c>
      <c r="H269" s="39">
        <f t="shared" si="47"/>
        <v>380.17525473482635</v>
      </c>
      <c r="I269" s="37">
        <f t="shared" si="49"/>
        <v>2161.0748678970867</v>
      </c>
      <c r="J269" s="40">
        <f t="shared" si="50"/>
        <v>-224.77458420153886</v>
      </c>
      <c r="K269" s="37">
        <f t="shared" si="51"/>
        <v>1936.3002836955479</v>
      </c>
      <c r="L269" s="37">
        <f t="shared" si="52"/>
        <v>23365541.471703302</v>
      </c>
      <c r="M269" s="37">
        <f t="shared" si="53"/>
        <v>20935278.667316265</v>
      </c>
      <c r="N269" s="41">
        <f>'jan-juli'!M269</f>
        <v>19916690.833416454</v>
      </c>
      <c r="O269" s="41">
        <f t="shared" si="54"/>
        <v>1018587.8338998109</v>
      </c>
      <c r="Q269" s="63"/>
      <c r="R269" s="64"/>
      <c r="S269" s="64"/>
      <c r="T269" s="64"/>
    </row>
    <row r="270" spans="1:20" s="34" customFormat="1" x14ac:dyDescent="0.2">
      <c r="A270" s="33">
        <v>1523</v>
      </c>
      <c r="B270" s="34" t="s">
        <v>342</v>
      </c>
      <c r="C270" s="36">
        <v>37583163</v>
      </c>
      <c r="D270" s="36">
        <v>2267</v>
      </c>
      <c r="E270" s="37">
        <f t="shared" si="48"/>
        <v>16578.369210410234</v>
      </c>
      <c r="F270" s="38">
        <f t="shared" si="45"/>
        <v>0.88091396302740865</v>
      </c>
      <c r="G270" s="39">
        <f t="shared" si="46"/>
        <v>1344.6845242080176</v>
      </c>
      <c r="H270" s="39">
        <f t="shared" si="47"/>
        <v>125.71645284485147</v>
      </c>
      <c r="I270" s="37">
        <f t="shared" si="49"/>
        <v>1470.4009770528692</v>
      </c>
      <c r="J270" s="40">
        <f t="shared" si="50"/>
        <v>-224.77458420153886</v>
      </c>
      <c r="K270" s="37">
        <f t="shared" si="51"/>
        <v>1245.6263928513304</v>
      </c>
      <c r="L270" s="37">
        <f t="shared" si="52"/>
        <v>3333399.0149788545</v>
      </c>
      <c r="M270" s="37">
        <f t="shared" si="53"/>
        <v>2823835.032593966</v>
      </c>
      <c r="N270" s="41">
        <f>'jan-juli'!M270</f>
        <v>2544594.0470824172</v>
      </c>
      <c r="O270" s="41">
        <f t="shared" si="54"/>
        <v>279240.98551154882</v>
      </c>
      <c r="Q270" s="63"/>
      <c r="R270" s="64"/>
      <c r="S270" s="64"/>
      <c r="T270" s="64"/>
    </row>
    <row r="271" spans="1:20" s="34" customFormat="1" x14ac:dyDescent="0.2">
      <c r="A271" s="33">
        <v>1524</v>
      </c>
      <c r="B271" s="34" t="s">
        <v>343</v>
      </c>
      <c r="C271" s="36">
        <v>32180707</v>
      </c>
      <c r="D271" s="36">
        <v>1670</v>
      </c>
      <c r="E271" s="37">
        <f t="shared" si="48"/>
        <v>19269.884431137725</v>
      </c>
      <c r="F271" s="38">
        <f t="shared" si="45"/>
        <v>1.0239312471491062</v>
      </c>
      <c r="G271" s="39">
        <f t="shared" si="46"/>
        <v>-270.22460822847717</v>
      </c>
      <c r="H271" s="39">
        <f t="shared" si="47"/>
        <v>0</v>
      </c>
      <c r="I271" s="37">
        <f t="shared" si="49"/>
        <v>-270.22460822847717</v>
      </c>
      <c r="J271" s="40">
        <f t="shared" si="50"/>
        <v>-224.77458420153886</v>
      </c>
      <c r="K271" s="37">
        <f t="shared" si="51"/>
        <v>-494.99919243001602</v>
      </c>
      <c r="L271" s="37">
        <f t="shared" si="52"/>
        <v>-451275.09574155684</v>
      </c>
      <c r="M271" s="37">
        <f t="shared" si="53"/>
        <v>-826648.65135812678</v>
      </c>
      <c r="N271" s="41">
        <f>'jan-juli'!M271</f>
        <v>-1006482.6618642801</v>
      </c>
      <c r="O271" s="41">
        <f t="shared" si="54"/>
        <v>179834.01050615334</v>
      </c>
      <c r="Q271" s="63"/>
      <c r="R271" s="64"/>
      <c r="S271" s="64"/>
      <c r="T271" s="64"/>
    </row>
    <row r="272" spans="1:20" s="34" customFormat="1" x14ac:dyDescent="0.2">
      <c r="A272" s="33">
        <v>1525</v>
      </c>
      <c r="B272" s="34" t="s">
        <v>344</v>
      </c>
      <c r="C272" s="36">
        <v>75973503</v>
      </c>
      <c r="D272" s="36">
        <v>4587</v>
      </c>
      <c r="E272" s="37">
        <f t="shared" si="48"/>
        <v>16562.786788750818</v>
      </c>
      <c r="F272" s="38">
        <f t="shared" si="45"/>
        <v>0.88008597007808165</v>
      </c>
      <c r="G272" s="39">
        <f t="shared" si="46"/>
        <v>1354.0339772036671</v>
      </c>
      <c r="H272" s="39">
        <f t="shared" si="47"/>
        <v>131.17030042564693</v>
      </c>
      <c r="I272" s="37">
        <f t="shared" si="49"/>
        <v>1485.204277629314</v>
      </c>
      <c r="J272" s="40">
        <f t="shared" si="50"/>
        <v>-224.77458420153886</v>
      </c>
      <c r="K272" s="37">
        <f t="shared" si="51"/>
        <v>1260.4296934277752</v>
      </c>
      <c r="L272" s="37">
        <f t="shared" si="52"/>
        <v>6812632.021485663</v>
      </c>
      <c r="M272" s="37">
        <f t="shared" si="53"/>
        <v>5781591.0037532048</v>
      </c>
      <c r="N272" s="41">
        <f>'jan-juli'!M272</f>
        <v>5303560.2497207979</v>
      </c>
      <c r="O272" s="41">
        <f t="shared" si="54"/>
        <v>478030.75403240696</v>
      </c>
      <c r="Q272" s="63"/>
      <c r="R272" s="64"/>
      <c r="S272" s="64"/>
      <c r="T272" s="64"/>
    </row>
    <row r="273" spans="1:20" s="34" customFormat="1" x14ac:dyDescent="0.2">
      <c r="A273" s="33">
        <v>1526</v>
      </c>
      <c r="B273" s="34" t="s">
        <v>345</v>
      </c>
      <c r="C273" s="36">
        <v>13805549</v>
      </c>
      <c r="D273" s="36">
        <v>972</v>
      </c>
      <c r="E273" s="37">
        <f t="shared" si="48"/>
        <v>14203.239711934157</v>
      </c>
      <c r="F273" s="38">
        <f t="shared" si="45"/>
        <v>0.75470826012316694</v>
      </c>
      <c r="G273" s="39">
        <f t="shared" si="46"/>
        <v>2769.7622232936637</v>
      </c>
      <c r="H273" s="39">
        <f t="shared" si="47"/>
        <v>957.01177731147834</v>
      </c>
      <c r="I273" s="37">
        <f t="shared" si="49"/>
        <v>3726.7740006051422</v>
      </c>
      <c r="J273" s="40">
        <f t="shared" si="50"/>
        <v>-224.77458420153886</v>
      </c>
      <c r="K273" s="37">
        <f t="shared" si="51"/>
        <v>3501.9994164036034</v>
      </c>
      <c r="L273" s="37">
        <f t="shared" si="52"/>
        <v>3622424.3285881984</v>
      </c>
      <c r="M273" s="37">
        <f t="shared" si="53"/>
        <v>3403943.4327443023</v>
      </c>
      <c r="N273" s="41">
        <f>'jan-juli'!M273</f>
        <v>3412777.8377433219</v>
      </c>
      <c r="O273" s="41">
        <f t="shared" si="54"/>
        <v>-8834.4049990195781</v>
      </c>
      <c r="Q273" s="63"/>
      <c r="R273" s="64"/>
      <c r="S273" s="64"/>
      <c r="T273" s="64"/>
    </row>
    <row r="274" spans="1:20" s="34" customFormat="1" x14ac:dyDescent="0.2">
      <c r="A274" s="33">
        <v>1528</v>
      </c>
      <c r="B274" s="34" t="s">
        <v>346</v>
      </c>
      <c r="C274" s="36">
        <v>122853029</v>
      </c>
      <c r="D274" s="36">
        <v>7695</v>
      </c>
      <c r="E274" s="37">
        <f t="shared" si="48"/>
        <v>15965.305912930475</v>
      </c>
      <c r="F274" s="38">
        <f t="shared" si="45"/>
        <v>0.84833801951238408</v>
      </c>
      <c r="G274" s="39">
        <f t="shared" si="46"/>
        <v>1712.5225026958731</v>
      </c>
      <c r="H274" s="39">
        <f t="shared" si="47"/>
        <v>340.28860696276712</v>
      </c>
      <c r="I274" s="37">
        <f t="shared" si="49"/>
        <v>2052.8111096586404</v>
      </c>
      <c r="J274" s="40">
        <f t="shared" si="50"/>
        <v>-224.77458420153886</v>
      </c>
      <c r="K274" s="37">
        <f t="shared" si="51"/>
        <v>1828.0365254571016</v>
      </c>
      <c r="L274" s="37">
        <f t="shared" si="52"/>
        <v>15796381.488823237</v>
      </c>
      <c r="M274" s="37">
        <f t="shared" si="53"/>
        <v>14066741.063392397</v>
      </c>
      <c r="N274" s="41">
        <f>'jan-juli'!M274</f>
        <v>15494751.732134629</v>
      </c>
      <c r="O274" s="41">
        <f t="shared" si="54"/>
        <v>-1428010.668742232</v>
      </c>
      <c r="Q274" s="63"/>
      <c r="R274" s="64"/>
      <c r="S274" s="64"/>
      <c r="T274" s="64"/>
    </row>
    <row r="275" spans="1:20" s="34" customFormat="1" x14ac:dyDescent="0.2">
      <c r="A275" s="33">
        <v>1529</v>
      </c>
      <c r="B275" s="34" t="s">
        <v>347</v>
      </c>
      <c r="C275" s="36">
        <v>73130706</v>
      </c>
      <c r="D275" s="36">
        <v>4680</v>
      </c>
      <c r="E275" s="37">
        <f t="shared" si="48"/>
        <v>15626.219230769231</v>
      </c>
      <c r="F275" s="38">
        <f t="shared" si="45"/>
        <v>0.83032019223387787</v>
      </c>
      <c r="G275" s="39">
        <f t="shared" si="46"/>
        <v>1915.9745119926192</v>
      </c>
      <c r="H275" s="39">
        <f t="shared" si="47"/>
        <v>458.96894571920234</v>
      </c>
      <c r="I275" s="37">
        <f t="shared" si="49"/>
        <v>2374.9434577118218</v>
      </c>
      <c r="J275" s="40">
        <f t="shared" si="50"/>
        <v>-224.77458420153886</v>
      </c>
      <c r="K275" s="37">
        <f t="shared" si="51"/>
        <v>2150.168873510283</v>
      </c>
      <c r="L275" s="37">
        <f t="shared" si="52"/>
        <v>11114735.382091327</v>
      </c>
      <c r="M275" s="37">
        <f t="shared" si="53"/>
        <v>10062790.328028124</v>
      </c>
      <c r="N275" s="41">
        <f>'jan-juli'!M275</f>
        <v>9752159.9113567378</v>
      </c>
      <c r="O275" s="41">
        <f t="shared" si="54"/>
        <v>310630.41667138599</v>
      </c>
      <c r="Q275" s="63"/>
      <c r="R275" s="64"/>
      <c r="S275" s="64"/>
      <c r="T275" s="64"/>
    </row>
    <row r="276" spans="1:20" s="34" customFormat="1" x14ac:dyDescent="0.2">
      <c r="A276" s="33">
        <v>1531</v>
      </c>
      <c r="B276" s="34" t="s">
        <v>348</v>
      </c>
      <c r="C276" s="36">
        <v>141948529</v>
      </c>
      <c r="D276" s="36">
        <v>9131</v>
      </c>
      <c r="E276" s="37">
        <f t="shared" si="48"/>
        <v>15545.781294491293</v>
      </c>
      <c r="F276" s="38">
        <f t="shared" si="45"/>
        <v>0.82604601421763191</v>
      </c>
      <c r="G276" s="39">
        <f t="shared" si="46"/>
        <v>1964.2372737593821</v>
      </c>
      <c r="H276" s="39">
        <f t="shared" si="47"/>
        <v>487.12222341648072</v>
      </c>
      <c r="I276" s="37">
        <f t="shared" si="49"/>
        <v>2451.359497175863</v>
      </c>
      <c r="J276" s="40">
        <f t="shared" si="50"/>
        <v>-224.77458420153886</v>
      </c>
      <c r="K276" s="37">
        <f t="shared" si="51"/>
        <v>2226.5849129743242</v>
      </c>
      <c r="L276" s="37">
        <f t="shared" si="52"/>
        <v>22383363.568712804</v>
      </c>
      <c r="M276" s="37">
        <f t="shared" si="53"/>
        <v>20330946.840368554</v>
      </c>
      <c r="N276" s="41">
        <f>'jan-juli'!M276</f>
        <v>19450928.420405626</v>
      </c>
      <c r="O276" s="41">
        <f t="shared" si="54"/>
        <v>880018.4199629277</v>
      </c>
      <c r="Q276" s="63"/>
      <c r="R276" s="64"/>
      <c r="S276" s="64"/>
      <c r="T276" s="64"/>
    </row>
    <row r="277" spans="1:20" s="34" customFormat="1" x14ac:dyDescent="0.2">
      <c r="A277" s="33">
        <v>1532</v>
      </c>
      <c r="B277" s="34" t="s">
        <v>349</v>
      </c>
      <c r="C277" s="36">
        <v>140268739</v>
      </c>
      <c r="D277" s="36">
        <v>8292</v>
      </c>
      <c r="E277" s="37">
        <f t="shared" si="48"/>
        <v>16916.152797877472</v>
      </c>
      <c r="F277" s="38">
        <f t="shared" si="45"/>
        <v>0.89886254861534032</v>
      </c>
      <c r="G277" s="39">
        <f t="shared" si="46"/>
        <v>1142.0143717276746</v>
      </c>
      <c r="H277" s="39">
        <f t="shared" si="47"/>
        <v>7.4921972313180953</v>
      </c>
      <c r="I277" s="37">
        <f t="shared" si="49"/>
        <v>1149.5065689589928</v>
      </c>
      <c r="J277" s="40">
        <f t="shared" si="50"/>
        <v>-224.77458420153886</v>
      </c>
      <c r="K277" s="37">
        <f t="shared" si="51"/>
        <v>924.73198475745403</v>
      </c>
      <c r="L277" s="37">
        <f t="shared" si="52"/>
        <v>9531708.4698079694</v>
      </c>
      <c r="M277" s="37">
        <f t="shared" si="53"/>
        <v>7667877.6176088089</v>
      </c>
      <c r="N277" s="41">
        <f>'jan-juli'!M277</f>
        <v>7011175.962048742</v>
      </c>
      <c r="O277" s="41">
        <f t="shared" si="54"/>
        <v>656701.65556006692</v>
      </c>
      <c r="Q277" s="63"/>
      <c r="R277" s="64"/>
      <c r="S277" s="64"/>
      <c r="T277" s="64"/>
    </row>
    <row r="278" spans="1:20" s="34" customFormat="1" x14ac:dyDescent="0.2">
      <c r="A278" s="33">
        <v>1534</v>
      </c>
      <c r="B278" s="34" t="s">
        <v>350</v>
      </c>
      <c r="C278" s="36">
        <v>160604634</v>
      </c>
      <c r="D278" s="36">
        <v>9345</v>
      </c>
      <c r="E278" s="37">
        <f t="shared" si="48"/>
        <v>17186.15666131621</v>
      </c>
      <c r="F278" s="38">
        <f t="shared" si="45"/>
        <v>0.91320956733327152</v>
      </c>
      <c r="G278" s="39">
        <f t="shared" si="46"/>
        <v>980.01205366443173</v>
      </c>
      <c r="H278" s="39">
        <f t="shared" si="47"/>
        <v>0</v>
      </c>
      <c r="I278" s="37">
        <f t="shared" si="49"/>
        <v>980.01205366443173</v>
      </c>
      <c r="J278" s="40">
        <f t="shared" si="50"/>
        <v>-224.77458420153886</v>
      </c>
      <c r="K278" s="37">
        <f t="shared" si="51"/>
        <v>755.23746946289293</v>
      </c>
      <c r="L278" s="37">
        <f t="shared" si="52"/>
        <v>9158212.641494114</v>
      </c>
      <c r="M278" s="37">
        <f t="shared" si="53"/>
        <v>7057694.1521307342</v>
      </c>
      <c r="N278" s="41">
        <f>'jan-juli'!M278</f>
        <v>6357676.7214840064</v>
      </c>
      <c r="O278" s="41">
        <f t="shared" si="54"/>
        <v>700017.43064672779</v>
      </c>
      <c r="Q278" s="63"/>
      <c r="R278" s="64"/>
      <c r="S278" s="64"/>
      <c r="T278" s="64"/>
    </row>
    <row r="279" spans="1:20" s="34" customFormat="1" x14ac:dyDescent="0.2">
      <c r="A279" s="33">
        <v>1535</v>
      </c>
      <c r="B279" s="34" t="s">
        <v>351</v>
      </c>
      <c r="C279" s="36">
        <v>107240930</v>
      </c>
      <c r="D279" s="36">
        <v>6559</v>
      </c>
      <c r="E279" s="37">
        <f t="shared" si="48"/>
        <v>16350.195151699954</v>
      </c>
      <c r="F279" s="38">
        <f t="shared" si="45"/>
        <v>0.86878962728802211</v>
      </c>
      <c r="G279" s="39">
        <f t="shared" si="46"/>
        <v>1481.5889594341854</v>
      </c>
      <c r="H279" s="39">
        <f t="shared" si="47"/>
        <v>205.57737339344931</v>
      </c>
      <c r="I279" s="37">
        <f t="shared" si="49"/>
        <v>1687.1663328276347</v>
      </c>
      <c r="J279" s="40">
        <f t="shared" si="50"/>
        <v>-224.77458420153886</v>
      </c>
      <c r="K279" s="37">
        <f t="shared" si="51"/>
        <v>1462.3917486260959</v>
      </c>
      <c r="L279" s="37">
        <f t="shared" si="52"/>
        <v>11066123.977016456</v>
      </c>
      <c r="M279" s="37">
        <f t="shared" si="53"/>
        <v>9591827.4792385641</v>
      </c>
      <c r="N279" s="41">
        <f>'jan-juli'!M279</f>
        <v>9125876.0894634239</v>
      </c>
      <c r="O279" s="41">
        <f t="shared" si="54"/>
        <v>465951.38977514021</v>
      </c>
      <c r="Q279" s="63"/>
      <c r="R279" s="64"/>
      <c r="S279" s="64"/>
      <c r="T279" s="64"/>
    </row>
    <row r="280" spans="1:20" s="34" customFormat="1" x14ac:dyDescent="0.2">
      <c r="A280" s="33">
        <v>1539</v>
      </c>
      <c r="B280" s="34" t="s">
        <v>352</v>
      </c>
      <c r="C280" s="36">
        <v>122222645</v>
      </c>
      <c r="D280" s="36">
        <v>7507</v>
      </c>
      <c r="E280" s="37">
        <f t="shared" si="48"/>
        <v>16281.156920207806</v>
      </c>
      <c r="F280" s="38">
        <f t="shared" si="45"/>
        <v>0.86512118792994808</v>
      </c>
      <c r="G280" s="39">
        <f t="shared" si="46"/>
        <v>1523.0118983294742</v>
      </c>
      <c r="H280" s="39">
        <f t="shared" si="47"/>
        <v>229.7407544157011</v>
      </c>
      <c r="I280" s="37">
        <f t="shared" si="49"/>
        <v>1752.7526527451753</v>
      </c>
      <c r="J280" s="40">
        <f t="shared" si="50"/>
        <v>-224.77458420153886</v>
      </c>
      <c r="K280" s="37">
        <f t="shared" si="51"/>
        <v>1527.9780685436365</v>
      </c>
      <c r="L280" s="37">
        <f t="shared" si="52"/>
        <v>13157914.164158031</v>
      </c>
      <c r="M280" s="37">
        <f t="shared" si="53"/>
        <v>11470531.360557079</v>
      </c>
      <c r="N280" s="41">
        <f>'jan-juli'!M280</f>
        <v>11552807.243558766</v>
      </c>
      <c r="O280" s="41">
        <f t="shared" si="54"/>
        <v>-82275.883001687005</v>
      </c>
      <c r="Q280" s="63"/>
      <c r="R280" s="64"/>
      <c r="S280" s="64"/>
      <c r="T280" s="64"/>
    </row>
    <row r="281" spans="1:20" s="34" customFormat="1" x14ac:dyDescent="0.2">
      <c r="A281" s="33">
        <v>1543</v>
      </c>
      <c r="B281" s="34" t="s">
        <v>353</v>
      </c>
      <c r="C281" s="36">
        <v>52128132</v>
      </c>
      <c r="D281" s="36">
        <v>2946</v>
      </c>
      <c r="E281" s="37">
        <f t="shared" si="48"/>
        <v>17694.54582484725</v>
      </c>
      <c r="F281" s="38">
        <f t="shared" si="45"/>
        <v>0.94022350984609093</v>
      </c>
      <c r="G281" s="39">
        <f t="shared" si="46"/>
        <v>674.97855554580815</v>
      </c>
      <c r="H281" s="39">
        <f t="shared" si="47"/>
        <v>0</v>
      </c>
      <c r="I281" s="37">
        <f t="shared" si="49"/>
        <v>674.97855554580815</v>
      </c>
      <c r="J281" s="40">
        <f t="shared" si="50"/>
        <v>-224.77458420153886</v>
      </c>
      <c r="K281" s="37">
        <f t="shared" si="51"/>
        <v>450.20397134426929</v>
      </c>
      <c r="L281" s="37">
        <f t="shared" si="52"/>
        <v>1988486.8246379509</v>
      </c>
      <c r="M281" s="37">
        <f t="shared" si="53"/>
        <v>1326300.8995802174</v>
      </c>
      <c r="N281" s="41">
        <f>'jan-juli'!M281</f>
        <v>942565.56799271179</v>
      </c>
      <c r="O281" s="41">
        <f t="shared" si="54"/>
        <v>383735.33158750564</v>
      </c>
      <c r="Q281" s="63"/>
      <c r="R281" s="64"/>
      <c r="S281" s="64"/>
      <c r="T281" s="64"/>
    </row>
    <row r="282" spans="1:20" s="34" customFormat="1" x14ac:dyDescent="0.2">
      <c r="A282" s="33">
        <v>1545</v>
      </c>
      <c r="B282" s="34" t="s">
        <v>354</v>
      </c>
      <c r="C282" s="36">
        <v>33520490</v>
      </c>
      <c r="D282" s="36">
        <v>2049</v>
      </c>
      <c r="E282" s="37">
        <f t="shared" si="48"/>
        <v>16359.438750610054</v>
      </c>
      <c r="F282" s="38">
        <f t="shared" si="45"/>
        <v>0.86928079835829963</v>
      </c>
      <c r="G282" s="39">
        <f t="shared" si="46"/>
        <v>1476.0428000881257</v>
      </c>
      <c r="H282" s="39">
        <f t="shared" si="47"/>
        <v>202.34211377491445</v>
      </c>
      <c r="I282" s="37">
        <f t="shared" si="49"/>
        <v>1678.3849138630401</v>
      </c>
      <c r="J282" s="40">
        <f t="shared" si="50"/>
        <v>-224.77458420153886</v>
      </c>
      <c r="K282" s="37">
        <f t="shared" si="51"/>
        <v>1453.6103296615013</v>
      </c>
      <c r="L282" s="37">
        <f t="shared" si="52"/>
        <v>3439010.6885053692</v>
      </c>
      <c r="M282" s="37">
        <f t="shared" si="53"/>
        <v>2978447.5654764161</v>
      </c>
      <c r="N282" s="41">
        <f>'jan-juli'!M282</f>
        <v>2663769.2289465722</v>
      </c>
      <c r="O282" s="41">
        <f t="shared" si="54"/>
        <v>314678.33652984397</v>
      </c>
      <c r="Q282" s="63"/>
      <c r="R282" s="64"/>
      <c r="S282" s="64"/>
      <c r="T282" s="64"/>
    </row>
    <row r="283" spans="1:20" s="34" customFormat="1" x14ac:dyDescent="0.2">
      <c r="A283" s="33">
        <v>1546</v>
      </c>
      <c r="B283" s="34" t="s">
        <v>355</v>
      </c>
      <c r="C283" s="36">
        <v>24076127</v>
      </c>
      <c r="D283" s="36">
        <v>1263</v>
      </c>
      <c r="E283" s="37">
        <f t="shared" si="48"/>
        <v>19062.650039588283</v>
      </c>
      <c r="F283" s="38">
        <f t="shared" si="45"/>
        <v>1.0129195688097943</v>
      </c>
      <c r="G283" s="39">
        <f t="shared" si="46"/>
        <v>-145.8839732988119</v>
      </c>
      <c r="H283" s="39">
        <f t="shared" si="47"/>
        <v>0</v>
      </c>
      <c r="I283" s="37">
        <f t="shared" si="49"/>
        <v>-145.8839732988119</v>
      </c>
      <c r="J283" s="40">
        <f t="shared" si="50"/>
        <v>-224.77458420153886</v>
      </c>
      <c r="K283" s="37">
        <f t="shared" si="51"/>
        <v>-370.65855750035075</v>
      </c>
      <c r="L283" s="37">
        <f t="shared" si="52"/>
        <v>-184251.45827639941</v>
      </c>
      <c r="M283" s="37">
        <f t="shared" si="53"/>
        <v>-468141.75812294299</v>
      </c>
      <c r="N283" s="41">
        <f>'jan-juli'!M283</f>
        <v>-472372.07828418282</v>
      </c>
      <c r="O283" s="41">
        <f t="shared" si="54"/>
        <v>4230.3201612398261</v>
      </c>
      <c r="Q283" s="63"/>
      <c r="R283" s="64"/>
      <c r="S283" s="64"/>
      <c r="T283" s="64"/>
    </row>
    <row r="284" spans="1:20" s="34" customFormat="1" x14ac:dyDescent="0.2">
      <c r="A284" s="33">
        <v>1547</v>
      </c>
      <c r="B284" s="34" t="s">
        <v>356</v>
      </c>
      <c r="C284" s="36">
        <v>62098036</v>
      </c>
      <c r="D284" s="36">
        <v>3557</v>
      </c>
      <c r="E284" s="37">
        <f t="shared" si="48"/>
        <v>17457.9803204948</v>
      </c>
      <c r="F284" s="38">
        <f t="shared" si="45"/>
        <v>0.92765328334734498</v>
      </c>
      <c r="G284" s="39">
        <f t="shared" si="46"/>
        <v>816.91785815727781</v>
      </c>
      <c r="H284" s="39">
        <f t="shared" si="47"/>
        <v>0</v>
      </c>
      <c r="I284" s="37">
        <f t="shared" si="49"/>
        <v>816.91785815727781</v>
      </c>
      <c r="J284" s="40">
        <f t="shared" si="50"/>
        <v>-224.77458420153886</v>
      </c>
      <c r="K284" s="37">
        <f t="shared" si="51"/>
        <v>592.14327395573901</v>
      </c>
      <c r="L284" s="37">
        <f t="shared" si="52"/>
        <v>2905776.8214654373</v>
      </c>
      <c r="M284" s="37">
        <f t="shared" si="53"/>
        <v>2106253.6254605637</v>
      </c>
      <c r="N284" s="41">
        <f>'jan-juli'!M284</f>
        <v>1736602.6506280003</v>
      </c>
      <c r="O284" s="41">
        <f t="shared" si="54"/>
        <v>369650.97483256343</v>
      </c>
      <c r="Q284" s="63"/>
      <c r="R284" s="64"/>
      <c r="S284" s="64"/>
      <c r="T284" s="64"/>
    </row>
    <row r="285" spans="1:20" s="34" customFormat="1" x14ac:dyDescent="0.2">
      <c r="A285" s="33">
        <v>1548</v>
      </c>
      <c r="B285" s="34" t="s">
        <v>357</v>
      </c>
      <c r="C285" s="36">
        <v>154333024</v>
      </c>
      <c r="D285" s="36">
        <v>9775</v>
      </c>
      <c r="E285" s="37">
        <f t="shared" si="48"/>
        <v>15788.544654731459</v>
      </c>
      <c r="F285" s="38">
        <f t="shared" si="45"/>
        <v>0.83894557213149035</v>
      </c>
      <c r="G285" s="39">
        <f t="shared" si="46"/>
        <v>1818.5792576152828</v>
      </c>
      <c r="H285" s="39">
        <f t="shared" si="47"/>
        <v>402.15504733242278</v>
      </c>
      <c r="I285" s="37">
        <f t="shared" si="49"/>
        <v>2220.7343049477058</v>
      </c>
      <c r="J285" s="40">
        <f t="shared" si="50"/>
        <v>-224.77458420153886</v>
      </c>
      <c r="K285" s="37">
        <f t="shared" si="51"/>
        <v>1995.959720746167</v>
      </c>
      <c r="L285" s="37">
        <f t="shared" si="52"/>
        <v>21707677.830863826</v>
      </c>
      <c r="M285" s="37">
        <f t="shared" si="53"/>
        <v>19510506.270293783</v>
      </c>
      <c r="N285" s="41">
        <f>'jan-juli'!M285</f>
        <v>18251378.548293192</v>
      </c>
      <c r="O285" s="41">
        <f t="shared" si="54"/>
        <v>1259127.7220005915</v>
      </c>
      <c r="Q285" s="63"/>
      <c r="R285" s="64"/>
      <c r="S285" s="64"/>
      <c r="T285" s="64"/>
    </row>
    <row r="286" spans="1:20" s="34" customFormat="1" x14ac:dyDescent="0.2">
      <c r="A286" s="33">
        <v>1551</v>
      </c>
      <c r="B286" s="34" t="s">
        <v>358</v>
      </c>
      <c r="C286" s="36">
        <v>53740810</v>
      </c>
      <c r="D286" s="36">
        <v>3440</v>
      </c>
      <c r="E286" s="37">
        <f t="shared" si="48"/>
        <v>15622.328488372093</v>
      </c>
      <c r="F286" s="38">
        <f t="shared" si="45"/>
        <v>0.83011345239953827</v>
      </c>
      <c r="G286" s="39">
        <f t="shared" si="46"/>
        <v>1918.3089574309017</v>
      </c>
      <c r="H286" s="39">
        <f t="shared" si="47"/>
        <v>460.33070555820058</v>
      </c>
      <c r="I286" s="37">
        <f t="shared" si="49"/>
        <v>2378.6396629891024</v>
      </c>
      <c r="J286" s="40">
        <f t="shared" si="50"/>
        <v>-224.77458420153886</v>
      </c>
      <c r="K286" s="37">
        <f t="shared" si="51"/>
        <v>2153.8650787875636</v>
      </c>
      <c r="L286" s="37">
        <f t="shared" si="52"/>
        <v>8182520.4406825118</v>
      </c>
      <c r="M286" s="37">
        <f t="shared" si="53"/>
        <v>7409295.8710292187</v>
      </c>
      <c r="N286" s="41">
        <f>'jan-juli'!M286</f>
        <v>7220698.5728776008</v>
      </c>
      <c r="O286" s="41">
        <f t="shared" si="54"/>
        <v>188597.29815161787</v>
      </c>
      <c r="Q286" s="63"/>
      <c r="R286" s="64"/>
      <c r="S286" s="64"/>
      <c r="T286" s="64"/>
    </row>
    <row r="287" spans="1:20" s="34" customFormat="1" x14ac:dyDescent="0.2">
      <c r="A287" s="33">
        <v>1554</v>
      </c>
      <c r="B287" s="34" t="s">
        <v>359</v>
      </c>
      <c r="C287" s="36">
        <v>98685119</v>
      </c>
      <c r="D287" s="36">
        <v>5859</v>
      </c>
      <c r="E287" s="37">
        <f t="shared" si="48"/>
        <v>16843.338282983445</v>
      </c>
      <c r="F287" s="38">
        <f t="shared" si="45"/>
        <v>0.89499345135570529</v>
      </c>
      <c r="G287" s="39">
        <f t="shared" si="46"/>
        <v>1185.7030806640912</v>
      </c>
      <c r="H287" s="39">
        <f t="shared" si="47"/>
        <v>32.977277444227731</v>
      </c>
      <c r="I287" s="37">
        <f t="shared" si="49"/>
        <v>1218.6803581083188</v>
      </c>
      <c r="J287" s="40">
        <f t="shared" si="50"/>
        <v>-224.77458420153886</v>
      </c>
      <c r="K287" s="37">
        <f t="shared" si="51"/>
        <v>993.90577390678004</v>
      </c>
      <c r="L287" s="37">
        <f t="shared" si="52"/>
        <v>7140248.2181566404</v>
      </c>
      <c r="M287" s="37">
        <f t="shared" si="53"/>
        <v>5823293.9293198241</v>
      </c>
      <c r="N287" s="41">
        <f>'jan-juli'!M287</f>
        <v>5513044.3830639124</v>
      </c>
      <c r="O287" s="41">
        <f t="shared" si="54"/>
        <v>310249.5462559117</v>
      </c>
      <c r="Q287" s="63"/>
      <c r="R287" s="64"/>
      <c r="S287" s="64"/>
      <c r="T287" s="64"/>
    </row>
    <row r="288" spans="1:20" s="34" customFormat="1" x14ac:dyDescent="0.2">
      <c r="A288" s="33">
        <v>1557</v>
      </c>
      <c r="B288" s="34" t="s">
        <v>360</v>
      </c>
      <c r="C288" s="36">
        <v>39114837</v>
      </c>
      <c r="D288" s="36">
        <v>2623</v>
      </c>
      <c r="E288" s="37">
        <f t="shared" si="48"/>
        <v>14912.252001524972</v>
      </c>
      <c r="F288" s="38">
        <f t="shared" si="45"/>
        <v>0.79238258248452331</v>
      </c>
      <c r="G288" s="39">
        <f t="shared" si="46"/>
        <v>2344.3548495391747</v>
      </c>
      <c r="H288" s="39">
        <f t="shared" si="47"/>
        <v>708.85747595469309</v>
      </c>
      <c r="I288" s="37">
        <f t="shared" si="49"/>
        <v>3053.2123254938679</v>
      </c>
      <c r="J288" s="40">
        <f t="shared" si="50"/>
        <v>-224.77458420153886</v>
      </c>
      <c r="K288" s="37">
        <f t="shared" si="51"/>
        <v>2828.4377412923291</v>
      </c>
      <c r="L288" s="37">
        <f t="shared" si="52"/>
        <v>8008575.9297704156</v>
      </c>
      <c r="M288" s="37">
        <f t="shared" si="53"/>
        <v>7418992.1954097794</v>
      </c>
      <c r="N288" s="41">
        <f>'jan-juli'!M288</f>
        <v>7163441.5211941721</v>
      </c>
      <c r="O288" s="41">
        <f t="shared" si="54"/>
        <v>255550.67421560735</v>
      </c>
      <c r="Q288" s="63"/>
      <c r="R288" s="64"/>
      <c r="S288" s="64"/>
      <c r="T288" s="64"/>
    </row>
    <row r="289" spans="1:20" s="34" customFormat="1" x14ac:dyDescent="0.2">
      <c r="A289" s="33">
        <v>1560</v>
      </c>
      <c r="B289" s="34" t="s">
        <v>361</v>
      </c>
      <c r="C289" s="36">
        <v>43459846</v>
      </c>
      <c r="D289" s="36">
        <v>3078</v>
      </c>
      <c r="E289" s="37">
        <f t="shared" si="48"/>
        <v>14119.508122157245</v>
      </c>
      <c r="F289" s="38">
        <f t="shared" si="45"/>
        <v>0.75025906939488662</v>
      </c>
      <c r="G289" s="39">
        <f t="shared" si="46"/>
        <v>2820.0011771598106</v>
      </c>
      <c r="H289" s="39">
        <f t="shared" si="47"/>
        <v>986.31783373339738</v>
      </c>
      <c r="I289" s="37">
        <f t="shared" si="49"/>
        <v>3806.3190108932081</v>
      </c>
      <c r="J289" s="40">
        <f t="shared" si="50"/>
        <v>-224.77458420153886</v>
      </c>
      <c r="K289" s="37">
        <f t="shared" si="51"/>
        <v>3581.5444266916693</v>
      </c>
      <c r="L289" s="37">
        <f t="shared" si="52"/>
        <v>11715849.915529294</v>
      </c>
      <c r="M289" s="37">
        <f t="shared" si="53"/>
        <v>11023993.745356958</v>
      </c>
      <c r="N289" s="41">
        <f>'jan-juli'!M289</f>
        <v>10964160.702853855</v>
      </c>
      <c r="O289" s="41">
        <f t="shared" si="54"/>
        <v>59833.042503103614</v>
      </c>
      <c r="Q289" s="63"/>
      <c r="R289" s="64"/>
      <c r="S289" s="64"/>
      <c r="T289" s="64"/>
    </row>
    <row r="290" spans="1:20" s="34" customFormat="1" x14ac:dyDescent="0.2">
      <c r="A290" s="33">
        <v>1563</v>
      </c>
      <c r="B290" s="34" t="s">
        <v>362</v>
      </c>
      <c r="C290" s="36">
        <v>128474203</v>
      </c>
      <c r="D290" s="36">
        <v>7119</v>
      </c>
      <c r="E290" s="37">
        <f t="shared" si="48"/>
        <v>18046.664278690827</v>
      </c>
      <c r="F290" s="38">
        <f t="shared" si="45"/>
        <v>0.9589337978541328</v>
      </c>
      <c r="G290" s="39">
        <f t="shared" si="46"/>
        <v>463.70748323966177</v>
      </c>
      <c r="H290" s="39">
        <f t="shared" si="47"/>
        <v>0</v>
      </c>
      <c r="I290" s="37">
        <f t="shared" si="49"/>
        <v>463.70748323966177</v>
      </c>
      <c r="J290" s="40">
        <f t="shared" si="50"/>
        <v>-224.77458420153886</v>
      </c>
      <c r="K290" s="37">
        <f t="shared" si="51"/>
        <v>238.93289903812291</v>
      </c>
      <c r="L290" s="37">
        <f t="shared" si="52"/>
        <v>3301133.5731831524</v>
      </c>
      <c r="M290" s="37">
        <f t="shared" si="53"/>
        <v>1700963.308252397</v>
      </c>
      <c r="N290" s="41">
        <f>'jan-juli'!M290</f>
        <v>1009038.2813102861</v>
      </c>
      <c r="O290" s="41">
        <f t="shared" si="54"/>
        <v>691925.02694211085</v>
      </c>
      <c r="Q290" s="63"/>
      <c r="R290" s="64"/>
      <c r="S290" s="64"/>
      <c r="T290" s="64"/>
    </row>
    <row r="291" spans="1:20" s="34" customFormat="1" x14ac:dyDescent="0.2">
      <c r="A291" s="33">
        <v>1566</v>
      </c>
      <c r="B291" s="34" t="s">
        <v>363</v>
      </c>
      <c r="C291" s="36">
        <v>93213054</v>
      </c>
      <c r="D291" s="36">
        <v>5978</v>
      </c>
      <c r="E291" s="37">
        <f t="shared" si="48"/>
        <v>15592.682167949148</v>
      </c>
      <c r="F291" s="38">
        <f t="shared" si="45"/>
        <v>0.82853815525893904</v>
      </c>
      <c r="G291" s="39">
        <f t="shared" si="46"/>
        <v>1936.0967496846692</v>
      </c>
      <c r="H291" s="39">
        <f t="shared" si="47"/>
        <v>470.70691770623159</v>
      </c>
      <c r="I291" s="37">
        <f t="shared" si="49"/>
        <v>2406.803667390901</v>
      </c>
      <c r="J291" s="40">
        <f t="shared" si="50"/>
        <v>-224.77458420153886</v>
      </c>
      <c r="K291" s="37">
        <f t="shared" si="51"/>
        <v>2182.0290831893622</v>
      </c>
      <c r="L291" s="37">
        <f t="shared" si="52"/>
        <v>14387872.323662806</v>
      </c>
      <c r="M291" s="37">
        <f t="shared" si="53"/>
        <v>13044169.859306008</v>
      </c>
      <c r="N291" s="41">
        <f>'jan-juli'!M291</f>
        <v>13538544.743651833</v>
      </c>
      <c r="O291" s="41">
        <f t="shared" si="54"/>
        <v>-494374.88434582576</v>
      </c>
      <c r="Q291" s="63"/>
      <c r="R291" s="64"/>
      <c r="S291" s="64"/>
      <c r="T291" s="64"/>
    </row>
    <row r="292" spans="1:20" s="34" customFormat="1" x14ac:dyDescent="0.2">
      <c r="A292" s="33">
        <v>1567</v>
      </c>
      <c r="B292" s="34" t="s">
        <v>364</v>
      </c>
      <c r="C292" s="36">
        <v>30362322</v>
      </c>
      <c r="D292" s="36">
        <v>2039</v>
      </c>
      <c r="E292" s="37">
        <f t="shared" si="48"/>
        <v>14890.79058361942</v>
      </c>
      <c r="F292" s="38">
        <f t="shared" si="45"/>
        <v>0.79124220115633481</v>
      </c>
      <c r="G292" s="39">
        <f t="shared" si="46"/>
        <v>2357.2317002825057</v>
      </c>
      <c r="H292" s="39">
        <f t="shared" si="47"/>
        <v>716.36897222163611</v>
      </c>
      <c r="I292" s="37">
        <f t="shared" si="49"/>
        <v>3073.6006725041416</v>
      </c>
      <c r="J292" s="40">
        <f t="shared" si="50"/>
        <v>-224.77458420153886</v>
      </c>
      <c r="K292" s="37">
        <f t="shared" si="51"/>
        <v>2848.8260883026028</v>
      </c>
      <c r="L292" s="37">
        <f t="shared" si="52"/>
        <v>6267071.7712359447</v>
      </c>
      <c r="M292" s="37">
        <f t="shared" si="53"/>
        <v>5808756.3940490074</v>
      </c>
      <c r="N292" s="41">
        <f>'jan-juli'!M292</f>
        <v>5432015.65242658</v>
      </c>
      <c r="O292" s="41">
        <f t="shared" si="54"/>
        <v>376740.74162242748</v>
      </c>
      <c r="Q292" s="63"/>
      <c r="R292" s="64"/>
      <c r="S292" s="64"/>
      <c r="T292" s="64"/>
    </row>
    <row r="293" spans="1:20" s="34" customFormat="1" x14ac:dyDescent="0.2">
      <c r="A293" s="33">
        <v>1571</v>
      </c>
      <c r="B293" s="34" t="s">
        <v>365</v>
      </c>
      <c r="C293" s="36">
        <v>22702653</v>
      </c>
      <c r="D293" s="36">
        <v>1571</v>
      </c>
      <c r="E293" s="37">
        <f t="shared" si="48"/>
        <v>14451.08402291534</v>
      </c>
      <c r="F293" s="38">
        <f t="shared" si="45"/>
        <v>0.7678778011937768</v>
      </c>
      <c r="G293" s="39">
        <f t="shared" si="46"/>
        <v>2621.0556367049539</v>
      </c>
      <c r="H293" s="39">
        <f t="shared" si="47"/>
        <v>870.26626846806425</v>
      </c>
      <c r="I293" s="37">
        <f t="shared" si="49"/>
        <v>3491.3219051730184</v>
      </c>
      <c r="J293" s="40">
        <f t="shared" si="50"/>
        <v>-224.77458420153886</v>
      </c>
      <c r="K293" s="37">
        <f t="shared" si="51"/>
        <v>3266.5473209714796</v>
      </c>
      <c r="L293" s="37">
        <f t="shared" si="52"/>
        <v>5484866.7130268123</v>
      </c>
      <c r="M293" s="37">
        <f t="shared" si="53"/>
        <v>5131745.8412461942</v>
      </c>
      <c r="N293" s="41">
        <f>'jan-juli'!M293</f>
        <v>5029749.2212909041</v>
      </c>
      <c r="O293" s="41">
        <f t="shared" si="54"/>
        <v>101996.61995529011</v>
      </c>
      <c r="Q293" s="63"/>
      <c r="R293" s="64"/>
      <c r="S293" s="64"/>
      <c r="T293" s="64"/>
    </row>
    <row r="294" spans="1:20" s="34" customFormat="1" x14ac:dyDescent="0.2">
      <c r="A294" s="33">
        <v>1573</v>
      </c>
      <c r="B294" s="34" t="s">
        <v>366</v>
      </c>
      <c r="C294" s="36">
        <v>33743694</v>
      </c>
      <c r="D294" s="36">
        <v>2172</v>
      </c>
      <c r="E294" s="37">
        <f t="shared" si="48"/>
        <v>15535.770718232045</v>
      </c>
      <c r="F294" s="38">
        <f t="shared" si="45"/>
        <v>0.82551408877353061</v>
      </c>
      <c r="G294" s="39">
        <f t="shared" si="46"/>
        <v>1970.2436195149312</v>
      </c>
      <c r="H294" s="39">
        <f t="shared" si="47"/>
        <v>490.62592510721765</v>
      </c>
      <c r="I294" s="37">
        <f t="shared" si="49"/>
        <v>2460.8695446221491</v>
      </c>
      <c r="J294" s="40">
        <f t="shared" si="50"/>
        <v>-224.77458420153886</v>
      </c>
      <c r="K294" s="37">
        <f t="shared" si="51"/>
        <v>2236.0949604206103</v>
      </c>
      <c r="L294" s="37">
        <f t="shared" si="52"/>
        <v>5345008.650919308</v>
      </c>
      <c r="M294" s="37">
        <f t="shared" si="53"/>
        <v>4856798.2540335655</v>
      </c>
      <c r="N294" s="41">
        <f>'jan-juli'!M294</f>
        <v>4443973.9201424848</v>
      </c>
      <c r="O294" s="41">
        <f t="shared" si="54"/>
        <v>412824.33389108069</v>
      </c>
      <c r="Q294" s="63"/>
      <c r="R294" s="64"/>
      <c r="S294" s="64"/>
      <c r="T294" s="64"/>
    </row>
    <row r="295" spans="1:20" s="34" customFormat="1" x14ac:dyDescent="0.2">
      <c r="A295" s="33">
        <v>1576</v>
      </c>
      <c r="B295" s="34" t="s">
        <v>367</v>
      </c>
      <c r="C295" s="36">
        <v>56372814</v>
      </c>
      <c r="D295" s="36">
        <v>3593</v>
      </c>
      <c r="E295" s="37">
        <f t="shared" si="48"/>
        <v>15689.622599499025</v>
      </c>
      <c r="F295" s="38">
        <f t="shared" si="45"/>
        <v>0.83368921557436293</v>
      </c>
      <c r="G295" s="39">
        <f t="shared" si="46"/>
        <v>1877.9324907547425</v>
      </c>
      <c r="H295" s="39">
        <f t="shared" si="47"/>
        <v>436.7777666637744</v>
      </c>
      <c r="I295" s="37">
        <f t="shared" si="49"/>
        <v>2314.7102574185169</v>
      </c>
      <c r="J295" s="40">
        <f t="shared" si="50"/>
        <v>-224.77458420153886</v>
      </c>
      <c r="K295" s="37">
        <f t="shared" si="51"/>
        <v>2089.9356732169781</v>
      </c>
      <c r="L295" s="37">
        <f t="shared" si="52"/>
        <v>8316753.9549047314</v>
      </c>
      <c r="M295" s="37">
        <f t="shared" si="53"/>
        <v>7509138.8738686023</v>
      </c>
      <c r="N295" s="41">
        <f>'jan-juli'!M295</f>
        <v>7037546.9936334956</v>
      </c>
      <c r="O295" s="41">
        <f t="shared" si="54"/>
        <v>471591.88023510668</v>
      </c>
      <c r="Q295" s="63"/>
      <c r="R295" s="64"/>
      <c r="S295" s="64"/>
      <c r="T295" s="64"/>
    </row>
    <row r="296" spans="1:20" s="34" customFormat="1" x14ac:dyDescent="0.2">
      <c r="A296" s="33">
        <v>1804</v>
      </c>
      <c r="B296" s="34" t="s">
        <v>368</v>
      </c>
      <c r="C296" s="36">
        <v>922841902</v>
      </c>
      <c r="D296" s="36">
        <v>51558</v>
      </c>
      <c r="E296" s="37">
        <f t="shared" si="48"/>
        <v>17899.102021024864</v>
      </c>
      <c r="F296" s="38">
        <f t="shared" si="45"/>
        <v>0.95109287866938164</v>
      </c>
      <c r="G296" s="39">
        <f t="shared" si="46"/>
        <v>552.24483783923927</v>
      </c>
      <c r="H296" s="39">
        <f t="shared" si="47"/>
        <v>0</v>
      </c>
      <c r="I296" s="37">
        <f t="shared" si="49"/>
        <v>552.24483783923927</v>
      </c>
      <c r="J296" s="40">
        <f t="shared" si="50"/>
        <v>-224.77458420153886</v>
      </c>
      <c r="K296" s="37">
        <f t="shared" si="51"/>
        <v>327.47025363770041</v>
      </c>
      <c r="L296" s="37">
        <f t="shared" si="52"/>
        <v>28472639.349315498</v>
      </c>
      <c r="M296" s="37">
        <f t="shared" si="53"/>
        <v>16883711.337052558</v>
      </c>
      <c r="N296" s="41">
        <f>'jan-juli'!M296</f>
        <v>14414113.0879051</v>
      </c>
      <c r="O296" s="41">
        <f t="shared" si="54"/>
        <v>2469598.249147458</v>
      </c>
      <c r="Q296" s="63"/>
      <c r="R296" s="64"/>
      <c r="S296" s="64"/>
      <c r="T296" s="64"/>
    </row>
    <row r="297" spans="1:20" s="34" customFormat="1" x14ac:dyDescent="0.2">
      <c r="A297" s="33">
        <v>1805</v>
      </c>
      <c r="B297" s="34" t="s">
        <v>369</v>
      </c>
      <c r="C297" s="36">
        <v>324289436</v>
      </c>
      <c r="D297" s="36">
        <v>18638</v>
      </c>
      <c r="E297" s="37">
        <f t="shared" si="48"/>
        <v>17399.368816396611</v>
      </c>
      <c r="F297" s="38">
        <f t="shared" si="45"/>
        <v>0.92453888218406821</v>
      </c>
      <c r="G297" s="39">
        <f t="shared" si="46"/>
        <v>852.08476061619149</v>
      </c>
      <c r="H297" s="39">
        <f t="shared" si="47"/>
        <v>0</v>
      </c>
      <c r="I297" s="37">
        <f t="shared" si="49"/>
        <v>852.08476061619149</v>
      </c>
      <c r="J297" s="40">
        <f t="shared" si="50"/>
        <v>-224.77458420153886</v>
      </c>
      <c r="K297" s="37">
        <f t="shared" si="51"/>
        <v>627.31017641465269</v>
      </c>
      <c r="L297" s="37">
        <f t="shared" si="52"/>
        <v>15881155.768364577</v>
      </c>
      <c r="M297" s="37">
        <f t="shared" si="53"/>
        <v>11691807.068016296</v>
      </c>
      <c r="N297" s="41">
        <f>'jan-juli'!M297</f>
        <v>11132851.610403337</v>
      </c>
      <c r="O297" s="41">
        <f t="shared" si="54"/>
        <v>558955.45761295967</v>
      </c>
      <c r="Q297" s="63"/>
      <c r="R297" s="64"/>
      <c r="S297" s="64"/>
      <c r="T297" s="64"/>
    </row>
    <row r="298" spans="1:20" s="34" customFormat="1" x14ac:dyDescent="0.2">
      <c r="A298" s="33">
        <v>1811</v>
      </c>
      <c r="B298" s="34" t="s">
        <v>370</v>
      </c>
      <c r="C298" s="36">
        <v>26581284</v>
      </c>
      <c r="D298" s="36">
        <v>1486</v>
      </c>
      <c r="E298" s="37">
        <f t="shared" si="48"/>
        <v>17887.808882907135</v>
      </c>
      <c r="F298" s="38">
        <f t="shared" si="45"/>
        <v>0.95049280257455937</v>
      </c>
      <c r="G298" s="39">
        <f t="shared" si="46"/>
        <v>559.02072070987708</v>
      </c>
      <c r="H298" s="39">
        <f t="shared" si="47"/>
        <v>0</v>
      </c>
      <c r="I298" s="37">
        <f t="shared" si="49"/>
        <v>559.02072070987708</v>
      </c>
      <c r="J298" s="40">
        <f t="shared" si="50"/>
        <v>-224.77458420153886</v>
      </c>
      <c r="K298" s="37">
        <f t="shared" si="51"/>
        <v>334.24613650833822</v>
      </c>
      <c r="L298" s="37">
        <f t="shared" si="52"/>
        <v>830704.79097487731</v>
      </c>
      <c r="M298" s="37">
        <f t="shared" si="53"/>
        <v>496689.75885139062</v>
      </c>
      <c r="N298" s="41">
        <f>'jan-juli'!M298</f>
        <v>287704.99213753204</v>
      </c>
      <c r="O298" s="41">
        <f t="shared" si="54"/>
        <v>208984.76671385858</v>
      </c>
      <c r="Q298" s="63"/>
      <c r="R298" s="64"/>
      <c r="S298" s="64"/>
      <c r="T298" s="64"/>
    </row>
    <row r="299" spans="1:20" s="34" customFormat="1" x14ac:dyDescent="0.2">
      <c r="A299" s="33">
        <v>1812</v>
      </c>
      <c r="B299" s="34" t="s">
        <v>371</v>
      </c>
      <c r="C299" s="36">
        <v>25729624</v>
      </c>
      <c r="D299" s="36">
        <v>2020</v>
      </c>
      <c r="E299" s="37">
        <f t="shared" si="48"/>
        <v>12737.437623762376</v>
      </c>
      <c r="F299" s="38">
        <f t="shared" si="45"/>
        <v>0.67682089315015792</v>
      </c>
      <c r="G299" s="39">
        <f t="shared" si="46"/>
        <v>3649.243476196732</v>
      </c>
      <c r="H299" s="39">
        <f t="shared" si="47"/>
        <v>1470.0425081716014</v>
      </c>
      <c r="I299" s="37">
        <f t="shared" si="49"/>
        <v>5119.2859843683336</v>
      </c>
      <c r="J299" s="40">
        <f t="shared" si="50"/>
        <v>-224.77458420153886</v>
      </c>
      <c r="K299" s="37">
        <f t="shared" si="51"/>
        <v>4894.5114001667944</v>
      </c>
      <c r="L299" s="37">
        <f t="shared" si="52"/>
        <v>10340957.688424034</v>
      </c>
      <c r="M299" s="37">
        <f t="shared" si="53"/>
        <v>9886913.0283369254</v>
      </c>
      <c r="N299" s="41">
        <f>'jan-juli'!M299</f>
        <v>9408754.4570385925</v>
      </c>
      <c r="O299" s="41">
        <f t="shared" si="54"/>
        <v>478158.57129833288</v>
      </c>
      <c r="Q299" s="63"/>
      <c r="R299" s="64"/>
      <c r="S299" s="64"/>
      <c r="T299" s="64"/>
    </row>
    <row r="300" spans="1:20" s="34" customFormat="1" x14ac:dyDescent="0.2">
      <c r="A300" s="33">
        <v>1813</v>
      </c>
      <c r="B300" s="34" t="s">
        <v>372</v>
      </c>
      <c r="C300" s="36">
        <v>119174518</v>
      </c>
      <c r="D300" s="36">
        <v>7948</v>
      </c>
      <c r="E300" s="37">
        <f t="shared" si="48"/>
        <v>14994.27755410166</v>
      </c>
      <c r="F300" s="38">
        <f t="shared" si="45"/>
        <v>0.7967411206297873</v>
      </c>
      <c r="G300" s="39">
        <f t="shared" si="46"/>
        <v>2295.1395179931619</v>
      </c>
      <c r="H300" s="39">
        <f t="shared" si="47"/>
        <v>680.14853255285232</v>
      </c>
      <c r="I300" s="37">
        <f t="shared" si="49"/>
        <v>2975.2880505460143</v>
      </c>
      <c r="J300" s="40">
        <f t="shared" si="50"/>
        <v>-224.77458420153886</v>
      </c>
      <c r="K300" s="37">
        <f t="shared" si="51"/>
        <v>2750.5134663444755</v>
      </c>
      <c r="L300" s="37">
        <f t="shared" si="52"/>
        <v>23647589.42573972</v>
      </c>
      <c r="M300" s="37">
        <f t="shared" si="53"/>
        <v>21861081.030505892</v>
      </c>
      <c r="N300" s="41">
        <f>'jan-juli'!M300</f>
        <v>21183366.768090453</v>
      </c>
      <c r="O300" s="41">
        <f t="shared" si="54"/>
        <v>677714.26241543889</v>
      </c>
      <c r="Q300" s="63"/>
      <c r="R300" s="64"/>
      <c r="S300" s="64"/>
      <c r="T300" s="64"/>
    </row>
    <row r="301" spans="1:20" s="34" customFormat="1" x14ac:dyDescent="0.2">
      <c r="A301" s="33">
        <v>1815</v>
      </c>
      <c r="B301" s="34" t="s">
        <v>373</v>
      </c>
      <c r="C301" s="36">
        <v>15893325</v>
      </c>
      <c r="D301" s="36">
        <v>1221</v>
      </c>
      <c r="E301" s="37">
        <f t="shared" si="48"/>
        <v>13016.646191646192</v>
      </c>
      <c r="F301" s="38">
        <f t="shared" si="45"/>
        <v>0.69165701622861442</v>
      </c>
      <c r="G301" s="39">
        <f t="shared" si="46"/>
        <v>3481.7183354664426</v>
      </c>
      <c r="H301" s="39">
        <f t="shared" si="47"/>
        <v>1372.3195094122659</v>
      </c>
      <c r="I301" s="37">
        <f t="shared" si="49"/>
        <v>4854.0378448787087</v>
      </c>
      <c r="J301" s="40">
        <f t="shared" si="50"/>
        <v>-224.77458420153886</v>
      </c>
      <c r="K301" s="37">
        <f t="shared" si="51"/>
        <v>4629.2632606771695</v>
      </c>
      <c r="L301" s="37">
        <f t="shared" si="52"/>
        <v>5926780.2085969029</v>
      </c>
      <c r="M301" s="37">
        <f t="shared" si="53"/>
        <v>5652330.4412868237</v>
      </c>
      <c r="N301" s="41">
        <f>'jan-juli'!M301</f>
        <v>5459102.7930911472</v>
      </c>
      <c r="O301" s="41">
        <f t="shared" si="54"/>
        <v>193227.64819567651</v>
      </c>
      <c r="Q301" s="63"/>
      <c r="R301" s="64"/>
      <c r="S301" s="64"/>
      <c r="T301" s="64"/>
    </row>
    <row r="302" spans="1:20" s="34" customFormat="1" x14ac:dyDescent="0.2">
      <c r="A302" s="33">
        <v>1816</v>
      </c>
      <c r="B302" s="34" t="s">
        <v>374</v>
      </c>
      <c r="C302" s="36">
        <v>6212817</v>
      </c>
      <c r="D302" s="36">
        <v>506</v>
      </c>
      <c r="E302" s="37">
        <f t="shared" si="48"/>
        <v>12278.294466403162</v>
      </c>
      <c r="F302" s="38">
        <f t="shared" si="45"/>
        <v>0.6524237034620286</v>
      </c>
      <c r="G302" s="39">
        <f t="shared" si="46"/>
        <v>3924.7293706122605</v>
      </c>
      <c r="H302" s="39">
        <f t="shared" si="47"/>
        <v>1630.7426132473265</v>
      </c>
      <c r="I302" s="37">
        <f t="shared" si="49"/>
        <v>5555.4719838595865</v>
      </c>
      <c r="J302" s="40">
        <f t="shared" si="50"/>
        <v>-224.77458420153886</v>
      </c>
      <c r="K302" s="37">
        <f t="shared" si="51"/>
        <v>5330.6973996580473</v>
      </c>
      <c r="L302" s="37">
        <f t="shared" si="52"/>
        <v>2811068.823832951</v>
      </c>
      <c r="M302" s="37">
        <f t="shared" si="53"/>
        <v>2697332.8842269718</v>
      </c>
      <c r="N302" s="41">
        <f>'jan-juli'!M302</f>
        <v>2576888.9219116471</v>
      </c>
      <c r="O302" s="41">
        <f t="shared" si="54"/>
        <v>120443.96231532469</v>
      </c>
      <c r="Q302" s="63"/>
      <c r="R302" s="64"/>
      <c r="S302" s="64"/>
      <c r="T302" s="64"/>
    </row>
    <row r="303" spans="1:20" s="34" customFormat="1" x14ac:dyDescent="0.2">
      <c r="A303" s="33">
        <v>1818</v>
      </c>
      <c r="B303" s="34" t="s">
        <v>337</v>
      </c>
      <c r="C303" s="36">
        <v>28383442</v>
      </c>
      <c r="D303" s="36">
        <v>1790</v>
      </c>
      <c r="E303" s="37">
        <f t="shared" si="48"/>
        <v>15856.671508379888</v>
      </c>
      <c r="F303" s="38">
        <f t="shared" si="45"/>
        <v>0.84256558420109373</v>
      </c>
      <c r="G303" s="39">
        <f t="shared" si="46"/>
        <v>1777.7031454262251</v>
      </c>
      <c r="H303" s="39">
        <f t="shared" si="47"/>
        <v>378.31064855547243</v>
      </c>
      <c r="I303" s="37">
        <f t="shared" si="49"/>
        <v>2156.0137939816977</v>
      </c>
      <c r="J303" s="40">
        <f t="shared" si="50"/>
        <v>-224.77458420153886</v>
      </c>
      <c r="K303" s="37">
        <f t="shared" si="51"/>
        <v>1931.2392097801589</v>
      </c>
      <c r="L303" s="37">
        <f t="shared" si="52"/>
        <v>3859264.6912272391</v>
      </c>
      <c r="M303" s="37">
        <f t="shared" si="53"/>
        <v>3456918.1855064845</v>
      </c>
      <c r="N303" s="41">
        <f>'jan-juli'!M303</f>
        <v>3250037.3470787532</v>
      </c>
      <c r="O303" s="41">
        <f t="shared" si="54"/>
        <v>206880.8384277313</v>
      </c>
      <c r="Q303" s="63"/>
      <c r="R303" s="64"/>
      <c r="S303" s="64"/>
      <c r="T303" s="64"/>
    </row>
    <row r="304" spans="1:20" s="34" customFormat="1" x14ac:dyDescent="0.2">
      <c r="A304" s="33">
        <v>1820</v>
      </c>
      <c r="B304" s="34" t="s">
        <v>375</v>
      </c>
      <c r="C304" s="36">
        <v>111642374</v>
      </c>
      <c r="D304" s="36">
        <v>7450</v>
      </c>
      <c r="E304" s="37">
        <f t="shared" si="48"/>
        <v>14985.55355704698</v>
      </c>
      <c r="F304" s="38">
        <f t="shared" si="45"/>
        <v>0.79627755930349886</v>
      </c>
      <c r="G304" s="39">
        <f t="shared" si="46"/>
        <v>2300.3739162259699</v>
      </c>
      <c r="H304" s="39">
        <f t="shared" si="47"/>
        <v>683.20193152199022</v>
      </c>
      <c r="I304" s="37">
        <f t="shared" si="49"/>
        <v>2983.5758477479603</v>
      </c>
      <c r="J304" s="40">
        <f t="shared" si="50"/>
        <v>-224.77458420153886</v>
      </c>
      <c r="K304" s="37">
        <f t="shared" si="51"/>
        <v>2758.8012635464215</v>
      </c>
      <c r="L304" s="37">
        <f t="shared" si="52"/>
        <v>22227640.065722305</v>
      </c>
      <c r="M304" s="37">
        <f t="shared" si="53"/>
        <v>20553069.413420841</v>
      </c>
      <c r="N304" s="41">
        <f>'jan-juli'!M304</f>
        <v>19431296.457394801</v>
      </c>
      <c r="O304" s="41">
        <f t="shared" si="54"/>
        <v>1121772.95602604</v>
      </c>
      <c r="Q304" s="63"/>
      <c r="R304" s="64"/>
      <c r="S304" s="64"/>
      <c r="T304" s="64"/>
    </row>
    <row r="305" spans="1:20" s="34" customFormat="1" x14ac:dyDescent="0.2">
      <c r="A305" s="33">
        <v>1822</v>
      </c>
      <c r="B305" s="34" t="s">
        <v>376</v>
      </c>
      <c r="C305" s="36">
        <v>28176212</v>
      </c>
      <c r="D305" s="36">
        <v>2307</v>
      </c>
      <c r="E305" s="37">
        <f t="shared" si="48"/>
        <v>12213.355873428694</v>
      </c>
      <c r="F305" s="38">
        <f t="shared" si="45"/>
        <v>0.6489731039148402</v>
      </c>
      <c r="G305" s="39">
        <f t="shared" si="46"/>
        <v>3963.692526396941</v>
      </c>
      <c r="H305" s="39">
        <f t="shared" si="47"/>
        <v>1653.4711207883902</v>
      </c>
      <c r="I305" s="37">
        <f t="shared" si="49"/>
        <v>5617.1636471853308</v>
      </c>
      <c r="J305" s="40">
        <f t="shared" si="50"/>
        <v>-224.77458420153886</v>
      </c>
      <c r="K305" s="37">
        <f t="shared" si="51"/>
        <v>5392.3890629837915</v>
      </c>
      <c r="L305" s="37">
        <f t="shared" si="52"/>
        <v>12958796.534056557</v>
      </c>
      <c r="M305" s="37">
        <f t="shared" si="53"/>
        <v>12440241.568303607</v>
      </c>
      <c r="N305" s="41">
        <f>'jan-juli'!M305</f>
        <v>11914841.703162391</v>
      </c>
      <c r="O305" s="41">
        <f t="shared" si="54"/>
        <v>525399.86514121667</v>
      </c>
      <c r="Q305" s="63"/>
      <c r="R305" s="64"/>
      <c r="S305" s="64"/>
      <c r="T305" s="64"/>
    </row>
    <row r="306" spans="1:20" s="34" customFormat="1" x14ac:dyDescent="0.2">
      <c r="A306" s="33">
        <v>1824</v>
      </c>
      <c r="B306" s="34" t="s">
        <v>377</v>
      </c>
      <c r="C306" s="36">
        <v>204810086</v>
      </c>
      <c r="D306" s="36">
        <v>13448</v>
      </c>
      <c r="E306" s="37">
        <f t="shared" si="48"/>
        <v>15229.780339083878</v>
      </c>
      <c r="F306" s="38">
        <f t="shared" si="45"/>
        <v>0.80925487810434082</v>
      </c>
      <c r="G306" s="39">
        <f t="shared" si="46"/>
        <v>2153.837847003831</v>
      </c>
      <c r="H306" s="39">
        <f t="shared" si="47"/>
        <v>597.72255780907597</v>
      </c>
      <c r="I306" s="37">
        <f t="shared" si="49"/>
        <v>2751.5604048129071</v>
      </c>
      <c r="J306" s="40">
        <f t="shared" si="50"/>
        <v>-224.77458420153886</v>
      </c>
      <c r="K306" s="37">
        <f t="shared" si="51"/>
        <v>2526.7858206113683</v>
      </c>
      <c r="L306" s="37">
        <f t="shared" si="52"/>
        <v>37002984.323923975</v>
      </c>
      <c r="M306" s="37">
        <f t="shared" si="53"/>
        <v>33980215.715581678</v>
      </c>
      <c r="N306" s="41">
        <f>'jan-juli'!M306</f>
        <v>31747491.204086624</v>
      </c>
      <c r="O306" s="41">
        <f t="shared" si="54"/>
        <v>2232724.5114950538</v>
      </c>
      <c r="Q306" s="63"/>
      <c r="R306" s="64"/>
      <c r="S306" s="64"/>
      <c r="T306" s="64"/>
    </row>
    <row r="307" spans="1:20" s="34" customFormat="1" x14ac:dyDescent="0.2">
      <c r="A307" s="33">
        <v>1825</v>
      </c>
      <c r="B307" s="34" t="s">
        <v>378</v>
      </c>
      <c r="C307" s="36">
        <v>21688858</v>
      </c>
      <c r="D307" s="36">
        <v>1463</v>
      </c>
      <c r="E307" s="37">
        <f t="shared" si="48"/>
        <v>14824.920027341081</v>
      </c>
      <c r="F307" s="38">
        <f t="shared" si="45"/>
        <v>0.78774208048454197</v>
      </c>
      <c r="G307" s="39">
        <f t="shared" si="46"/>
        <v>2396.7540340495093</v>
      </c>
      <c r="H307" s="39">
        <f t="shared" si="47"/>
        <v>739.42366691905499</v>
      </c>
      <c r="I307" s="37">
        <f t="shared" si="49"/>
        <v>3136.1777009685643</v>
      </c>
      <c r="J307" s="40">
        <f t="shared" si="50"/>
        <v>-224.77458420153886</v>
      </c>
      <c r="K307" s="37">
        <f t="shared" si="51"/>
        <v>2911.4031167670255</v>
      </c>
      <c r="L307" s="37">
        <f t="shared" si="52"/>
        <v>4588227.9765170095</v>
      </c>
      <c r="M307" s="37">
        <f t="shared" si="53"/>
        <v>4259382.7598301582</v>
      </c>
      <c r="N307" s="41">
        <f>'jan-juli'!M307</f>
        <v>3988687.8448749804</v>
      </c>
      <c r="O307" s="41">
        <f t="shared" si="54"/>
        <v>270694.91495517781</v>
      </c>
      <c r="Q307" s="63"/>
      <c r="R307" s="64"/>
      <c r="S307" s="64"/>
      <c r="T307" s="64"/>
    </row>
    <row r="308" spans="1:20" s="34" customFormat="1" x14ac:dyDescent="0.2">
      <c r="A308" s="33">
        <v>1826</v>
      </c>
      <c r="B308" s="34" t="s">
        <v>379</v>
      </c>
      <c r="C308" s="36">
        <v>18959014</v>
      </c>
      <c r="D308" s="36">
        <v>1411</v>
      </c>
      <c r="E308" s="37">
        <f t="shared" si="48"/>
        <v>13436.579730687456</v>
      </c>
      <c r="F308" s="38">
        <f t="shared" si="45"/>
        <v>0.71397075006997879</v>
      </c>
      <c r="G308" s="39">
        <f t="shared" si="46"/>
        <v>3229.7582120416846</v>
      </c>
      <c r="H308" s="39">
        <f t="shared" si="47"/>
        <v>1225.3427707478238</v>
      </c>
      <c r="I308" s="37">
        <f t="shared" si="49"/>
        <v>4455.1009827895086</v>
      </c>
      <c r="J308" s="40">
        <f t="shared" si="50"/>
        <v>-224.77458420153886</v>
      </c>
      <c r="K308" s="37">
        <f t="shared" si="51"/>
        <v>4230.3263985879694</v>
      </c>
      <c r="L308" s="37">
        <f t="shared" si="52"/>
        <v>6286147.4867159966</v>
      </c>
      <c r="M308" s="37">
        <f t="shared" si="53"/>
        <v>5968990.5484076245</v>
      </c>
      <c r="N308" s="41">
        <f>'jan-juli'!M308</f>
        <v>5733422.4469710169</v>
      </c>
      <c r="O308" s="41">
        <f t="shared" si="54"/>
        <v>235568.10143660754</v>
      </c>
      <c r="Q308" s="63"/>
      <c r="R308" s="64"/>
      <c r="S308" s="64"/>
      <c r="T308" s="64"/>
    </row>
    <row r="309" spans="1:20" s="34" customFormat="1" x14ac:dyDescent="0.2">
      <c r="A309" s="33">
        <v>1827</v>
      </c>
      <c r="B309" s="34" t="s">
        <v>380</v>
      </c>
      <c r="C309" s="36">
        <v>19959366</v>
      </c>
      <c r="D309" s="36">
        <v>1403</v>
      </c>
      <c r="E309" s="37">
        <f t="shared" si="48"/>
        <v>14226.205274411974</v>
      </c>
      <c r="F309" s="38">
        <f t="shared" si="45"/>
        <v>0.755928566197831</v>
      </c>
      <c r="G309" s="39">
        <f t="shared" si="46"/>
        <v>2755.9828858069736</v>
      </c>
      <c r="H309" s="39">
        <f t="shared" si="47"/>
        <v>948.97383044424248</v>
      </c>
      <c r="I309" s="37">
        <f t="shared" si="49"/>
        <v>3704.9567162512162</v>
      </c>
      <c r="J309" s="40">
        <f t="shared" si="50"/>
        <v>-224.77458420153886</v>
      </c>
      <c r="K309" s="37">
        <f t="shared" si="51"/>
        <v>3480.1821320496774</v>
      </c>
      <c r="L309" s="37">
        <f t="shared" si="52"/>
        <v>5198054.2729004566</v>
      </c>
      <c r="M309" s="37">
        <f t="shared" si="53"/>
        <v>4882695.5312656974</v>
      </c>
      <c r="N309" s="41">
        <f>'jan-juli'!M309</f>
        <v>4618595.4357550219</v>
      </c>
      <c r="O309" s="41">
        <f t="shared" si="54"/>
        <v>264100.09551067557</v>
      </c>
      <c r="Q309" s="63"/>
      <c r="R309" s="64"/>
      <c r="S309" s="64"/>
      <c r="T309" s="64"/>
    </row>
    <row r="310" spans="1:20" s="34" customFormat="1" x14ac:dyDescent="0.2">
      <c r="A310" s="33">
        <v>1828</v>
      </c>
      <c r="B310" s="34" t="s">
        <v>381</v>
      </c>
      <c r="C310" s="36">
        <v>24377852</v>
      </c>
      <c r="D310" s="36">
        <v>1805</v>
      </c>
      <c r="E310" s="37">
        <f t="shared" si="48"/>
        <v>13505.735180055402</v>
      </c>
      <c r="F310" s="38">
        <f t="shared" si="45"/>
        <v>0.71764541795766257</v>
      </c>
      <c r="G310" s="39">
        <f t="shared" si="46"/>
        <v>3188.2649424209162</v>
      </c>
      <c r="H310" s="39">
        <f t="shared" si="47"/>
        <v>1201.1383634690424</v>
      </c>
      <c r="I310" s="37">
        <f t="shared" si="49"/>
        <v>4389.4033058899586</v>
      </c>
      <c r="J310" s="40">
        <f t="shared" si="50"/>
        <v>-224.77458420153886</v>
      </c>
      <c r="K310" s="37">
        <f t="shared" si="51"/>
        <v>4164.6287216884193</v>
      </c>
      <c r="L310" s="37">
        <f t="shared" si="52"/>
        <v>7922872.9671313753</v>
      </c>
      <c r="M310" s="37">
        <f t="shared" si="53"/>
        <v>7517154.8426475972</v>
      </c>
      <c r="N310" s="41">
        <f>'jan-juli'!M310</f>
        <v>7758858.5618587406</v>
      </c>
      <c r="O310" s="41">
        <f t="shared" si="54"/>
        <v>-241703.71921114344</v>
      </c>
      <c r="Q310" s="63"/>
      <c r="R310" s="64"/>
      <c r="S310" s="64"/>
      <c r="T310" s="64"/>
    </row>
    <row r="311" spans="1:20" s="34" customFormat="1" x14ac:dyDescent="0.2">
      <c r="A311" s="33">
        <v>1832</v>
      </c>
      <c r="B311" s="34" t="s">
        <v>382</v>
      </c>
      <c r="C311" s="36">
        <v>92803682</v>
      </c>
      <c r="D311" s="36">
        <v>4503</v>
      </c>
      <c r="E311" s="37">
        <f t="shared" si="48"/>
        <v>20609.300910504109</v>
      </c>
      <c r="F311" s="38">
        <f t="shared" si="45"/>
        <v>1.0951029446790386</v>
      </c>
      <c r="G311" s="39">
        <f t="shared" si="46"/>
        <v>-1073.8744958483076</v>
      </c>
      <c r="H311" s="39">
        <f t="shared" si="47"/>
        <v>0</v>
      </c>
      <c r="I311" s="37">
        <f t="shared" si="49"/>
        <v>-1073.8744958483076</v>
      </c>
      <c r="J311" s="40">
        <f t="shared" si="50"/>
        <v>-224.77458420153886</v>
      </c>
      <c r="K311" s="37">
        <f t="shared" si="51"/>
        <v>-1298.6490800498464</v>
      </c>
      <c r="L311" s="37">
        <f t="shared" si="52"/>
        <v>-4835656.8548049293</v>
      </c>
      <c r="M311" s="37">
        <f t="shared" si="53"/>
        <v>-5847816.807464458</v>
      </c>
      <c r="N311" s="41">
        <f>'jan-juli'!M311</f>
        <v>-6386373.8030987093</v>
      </c>
      <c r="O311" s="41">
        <f t="shared" si="54"/>
        <v>538556.99563425127</v>
      </c>
      <c r="Q311" s="63"/>
      <c r="R311" s="64"/>
      <c r="S311" s="64"/>
      <c r="T311" s="64"/>
    </row>
    <row r="312" spans="1:20" s="34" customFormat="1" x14ac:dyDescent="0.2">
      <c r="A312" s="33">
        <v>1833</v>
      </c>
      <c r="B312" s="34" t="s">
        <v>383</v>
      </c>
      <c r="C312" s="36">
        <v>439365692</v>
      </c>
      <c r="D312" s="36">
        <v>26230</v>
      </c>
      <c r="E312" s="37">
        <f t="shared" si="48"/>
        <v>16750.502935569959</v>
      </c>
      <c r="F312" s="38">
        <f t="shared" si="45"/>
        <v>0.89006052021144733</v>
      </c>
      <c r="G312" s="39">
        <f t="shared" si="46"/>
        <v>1241.4042891121826</v>
      </c>
      <c r="H312" s="39">
        <f t="shared" si="47"/>
        <v>65.469649038947679</v>
      </c>
      <c r="I312" s="37">
        <f t="shared" si="49"/>
        <v>1306.8739381511302</v>
      </c>
      <c r="J312" s="40">
        <f t="shared" si="50"/>
        <v>-224.77458420153886</v>
      </c>
      <c r="K312" s="37">
        <f t="shared" si="51"/>
        <v>1082.0993539495914</v>
      </c>
      <c r="L312" s="37">
        <f t="shared" si="52"/>
        <v>34279303.397704147</v>
      </c>
      <c r="M312" s="37">
        <f t="shared" si="53"/>
        <v>28383466.054097783</v>
      </c>
      <c r="N312" s="41">
        <f>'jan-juli'!M312</f>
        <v>24989473.161941722</v>
      </c>
      <c r="O312" s="41">
        <f t="shared" si="54"/>
        <v>3393992.8921560608</v>
      </c>
      <c r="Q312" s="63"/>
      <c r="R312" s="64"/>
      <c r="S312" s="64"/>
      <c r="T312" s="64"/>
    </row>
    <row r="313" spans="1:20" s="34" customFormat="1" x14ac:dyDescent="0.2">
      <c r="A313" s="33">
        <v>1834</v>
      </c>
      <c r="B313" s="34" t="s">
        <v>384</v>
      </c>
      <c r="C313" s="36">
        <v>43662080</v>
      </c>
      <c r="D313" s="36">
        <v>1920</v>
      </c>
      <c r="E313" s="37">
        <f t="shared" si="48"/>
        <v>22740.666666666668</v>
      </c>
      <c r="F313" s="38">
        <f t="shared" si="45"/>
        <v>1.2083559330214071</v>
      </c>
      <c r="G313" s="39">
        <f t="shared" si="46"/>
        <v>-2352.6939495458428</v>
      </c>
      <c r="H313" s="39">
        <f t="shared" si="47"/>
        <v>0</v>
      </c>
      <c r="I313" s="37">
        <f t="shared" si="49"/>
        <v>-2352.6939495458428</v>
      </c>
      <c r="J313" s="40">
        <f t="shared" si="50"/>
        <v>-224.77458420153886</v>
      </c>
      <c r="K313" s="37">
        <f t="shared" si="51"/>
        <v>-2577.4685337473816</v>
      </c>
      <c r="L313" s="37">
        <f t="shared" si="52"/>
        <v>-4517172.3831280181</v>
      </c>
      <c r="M313" s="37">
        <f t="shared" si="53"/>
        <v>-4948739.584794973</v>
      </c>
      <c r="N313" s="41">
        <f>'jan-juli'!M313</f>
        <v>-4319623.6591493497</v>
      </c>
      <c r="O313" s="41">
        <f t="shared" si="54"/>
        <v>-629115.92564562336</v>
      </c>
      <c r="Q313" s="63"/>
      <c r="R313" s="64"/>
      <c r="S313" s="64"/>
      <c r="T313" s="64"/>
    </row>
    <row r="314" spans="1:20" s="34" customFormat="1" x14ac:dyDescent="0.2">
      <c r="A314" s="33">
        <v>1835</v>
      </c>
      <c r="B314" s="34" t="s">
        <v>385</v>
      </c>
      <c r="C314" s="36">
        <v>7896473</v>
      </c>
      <c r="D314" s="36">
        <v>454</v>
      </c>
      <c r="E314" s="37">
        <f t="shared" si="48"/>
        <v>17393.112334801761</v>
      </c>
      <c r="F314" s="38">
        <f t="shared" si="45"/>
        <v>0.92420643561309501</v>
      </c>
      <c r="G314" s="39">
        <f t="shared" si="46"/>
        <v>855.83864957310141</v>
      </c>
      <c r="H314" s="39">
        <f t="shared" si="47"/>
        <v>0</v>
      </c>
      <c r="I314" s="37">
        <f t="shared" si="49"/>
        <v>855.83864957310141</v>
      </c>
      <c r="J314" s="40">
        <f t="shared" si="50"/>
        <v>-224.77458420153886</v>
      </c>
      <c r="K314" s="37">
        <f t="shared" si="51"/>
        <v>631.06406537156249</v>
      </c>
      <c r="L314" s="37">
        <f t="shared" si="52"/>
        <v>388550.74690618803</v>
      </c>
      <c r="M314" s="37">
        <f t="shared" si="53"/>
        <v>286503.08567868936</v>
      </c>
      <c r="N314" s="41">
        <f>'jan-juli'!M314</f>
        <v>229128.46893030943</v>
      </c>
      <c r="O314" s="41">
        <f t="shared" si="54"/>
        <v>57374.616748379922</v>
      </c>
      <c r="Q314" s="63"/>
      <c r="R314" s="64"/>
      <c r="S314" s="64"/>
      <c r="T314" s="64"/>
    </row>
    <row r="315" spans="1:20" s="34" customFormat="1" x14ac:dyDescent="0.2">
      <c r="A315" s="33">
        <v>1836</v>
      </c>
      <c r="B315" s="34" t="s">
        <v>386</v>
      </c>
      <c r="C315" s="36">
        <v>17254922</v>
      </c>
      <c r="D315" s="36">
        <v>1249</v>
      </c>
      <c r="E315" s="37">
        <f t="shared" si="48"/>
        <v>13814.989591673339</v>
      </c>
      <c r="F315" s="38">
        <f t="shared" si="45"/>
        <v>0.73407806738562908</v>
      </c>
      <c r="G315" s="39">
        <f t="shared" si="46"/>
        <v>3002.7122954501547</v>
      </c>
      <c r="H315" s="39">
        <f t="shared" si="47"/>
        <v>1092.8993194027648</v>
      </c>
      <c r="I315" s="37">
        <f t="shared" si="49"/>
        <v>4095.6116148529195</v>
      </c>
      <c r="J315" s="40">
        <f t="shared" si="50"/>
        <v>-224.77458420153886</v>
      </c>
      <c r="K315" s="37">
        <f t="shared" si="51"/>
        <v>3870.8370306513807</v>
      </c>
      <c r="L315" s="37">
        <f t="shared" si="52"/>
        <v>5115418.9069512961</v>
      </c>
      <c r="M315" s="37">
        <f t="shared" si="53"/>
        <v>4834675.4512835741</v>
      </c>
      <c r="N315" s="41">
        <f>'jan-juli'!M315</f>
        <v>4652083.4073471287</v>
      </c>
      <c r="O315" s="41">
        <f t="shared" si="54"/>
        <v>182592.04393644538</v>
      </c>
      <c r="Q315" s="63"/>
      <c r="R315" s="64"/>
      <c r="S315" s="64"/>
      <c r="T315" s="64"/>
    </row>
    <row r="316" spans="1:20" s="34" customFormat="1" x14ac:dyDescent="0.2">
      <c r="A316" s="33">
        <v>1837</v>
      </c>
      <c r="B316" s="34" t="s">
        <v>387</v>
      </c>
      <c r="C316" s="36">
        <v>122888986</v>
      </c>
      <c r="D316" s="36">
        <v>6346</v>
      </c>
      <c r="E316" s="37">
        <f t="shared" si="48"/>
        <v>19364.794516230697</v>
      </c>
      <c r="F316" s="38">
        <f t="shared" si="45"/>
        <v>1.0289744222726291</v>
      </c>
      <c r="G316" s="39">
        <f t="shared" si="46"/>
        <v>-327.17065928426018</v>
      </c>
      <c r="H316" s="39">
        <f t="shared" si="47"/>
        <v>0</v>
      </c>
      <c r="I316" s="37">
        <f t="shared" si="49"/>
        <v>-327.17065928426018</v>
      </c>
      <c r="J316" s="40">
        <f t="shared" si="50"/>
        <v>-224.77458420153886</v>
      </c>
      <c r="K316" s="37">
        <f t="shared" si="51"/>
        <v>-551.94524348579898</v>
      </c>
      <c r="L316" s="37">
        <f t="shared" si="52"/>
        <v>-2076225.0038179152</v>
      </c>
      <c r="M316" s="37">
        <f t="shared" si="53"/>
        <v>-3502644.5151608805</v>
      </c>
      <c r="N316" s="41">
        <f>'jan-juli'!M316</f>
        <v>-4253141.3950842647</v>
      </c>
      <c r="O316" s="41">
        <f t="shared" si="54"/>
        <v>750496.87992338417</v>
      </c>
      <c r="Q316" s="63"/>
      <c r="R316" s="64"/>
      <c r="S316" s="64"/>
      <c r="T316" s="64"/>
    </row>
    <row r="317" spans="1:20" s="34" customFormat="1" x14ac:dyDescent="0.2">
      <c r="A317" s="33">
        <v>1838</v>
      </c>
      <c r="B317" s="34" t="s">
        <v>388</v>
      </c>
      <c r="C317" s="36">
        <v>32423128</v>
      </c>
      <c r="D317" s="36">
        <v>1998</v>
      </c>
      <c r="E317" s="37">
        <f t="shared" si="48"/>
        <v>16227.791791791791</v>
      </c>
      <c r="F317" s="38">
        <f t="shared" si="45"/>
        <v>0.86228556000033851</v>
      </c>
      <c r="G317" s="39">
        <f t="shared" si="46"/>
        <v>1555.0309753790832</v>
      </c>
      <c r="H317" s="39">
        <f t="shared" si="47"/>
        <v>248.41854936130639</v>
      </c>
      <c r="I317" s="37">
        <f t="shared" si="49"/>
        <v>1803.4495247403895</v>
      </c>
      <c r="J317" s="40">
        <f t="shared" si="50"/>
        <v>-224.77458420153886</v>
      </c>
      <c r="K317" s="37">
        <f t="shared" si="51"/>
        <v>1578.6749405388507</v>
      </c>
      <c r="L317" s="37">
        <f t="shared" si="52"/>
        <v>3603292.1504312982</v>
      </c>
      <c r="M317" s="37">
        <f t="shared" si="53"/>
        <v>3154192.5311966236</v>
      </c>
      <c r="N317" s="41">
        <f>'jan-juli'!M317</f>
        <v>2891582.4386946061</v>
      </c>
      <c r="O317" s="41">
        <f t="shared" si="54"/>
        <v>262610.09250201751</v>
      </c>
      <c r="Q317" s="63"/>
      <c r="R317" s="64"/>
      <c r="S317" s="64"/>
      <c r="T317" s="64"/>
    </row>
    <row r="318" spans="1:20" s="34" customFormat="1" x14ac:dyDescent="0.2">
      <c r="A318" s="33">
        <v>1839</v>
      </c>
      <c r="B318" s="34" t="s">
        <v>389</v>
      </c>
      <c r="C318" s="36">
        <v>18977466</v>
      </c>
      <c r="D318" s="36">
        <v>1029</v>
      </c>
      <c r="E318" s="37">
        <f t="shared" si="48"/>
        <v>18442.629737609328</v>
      </c>
      <c r="F318" s="38">
        <f t="shared" si="45"/>
        <v>0.97997395549634714</v>
      </c>
      <c r="G318" s="39">
        <f t="shared" si="46"/>
        <v>226.12820788856115</v>
      </c>
      <c r="H318" s="39">
        <f t="shared" si="47"/>
        <v>0</v>
      </c>
      <c r="I318" s="37">
        <f t="shared" si="49"/>
        <v>226.12820788856115</v>
      </c>
      <c r="J318" s="40">
        <f t="shared" si="50"/>
        <v>-224.77458420153886</v>
      </c>
      <c r="K318" s="37">
        <f t="shared" si="51"/>
        <v>1.3536236870222922</v>
      </c>
      <c r="L318" s="37">
        <f t="shared" si="52"/>
        <v>232685.92591732941</v>
      </c>
      <c r="M318" s="37">
        <f t="shared" si="53"/>
        <v>1392.8787739459387</v>
      </c>
      <c r="N318" s="41">
        <f>'jan-juli'!M318</f>
        <v>-155119.22482535674</v>
      </c>
      <c r="O318" s="41">
        <f t="shared" si="54"/>
        <v>156512.10359930267</v>
      </c>
      <c r="Q318" s="63"/>
      <c r="R318" s="64"/>
      <c r="S318" s="64"/>
      <c r="T318" s="64"/>
    </row>
    <row r="319" spans="1:20" s="34" customFormat="1" x14ac:dyDescent="0.2">
      <c r="A319" s="33">
        <v>1840</v>
      </c>
      <c r="B319" s="34" t="s">
        <v>390</v>
      </c>
      <c r="C319" s="36">
        <v>69309833</v>
      </c>
      <c r="D319" s="36">
        <v>4691</v>
      </c>
      <c r="E319" s="37">
        <f t="shared" si="48"/>
        <v>14775.065657642293</v>
      </c>
      <c r="F319" s="38">
        <f t="shared" si="45"/>
        <v>0.78509300144496941</v>
      </c>
      <c r="G319" s="39">
        <f t="shared" si="46"/>
        <v>2426.6666558687816</v>
      </c>
      <c r="H319" s="39">
        <f t="shared" si="47"/>
        <v>756.87269631363051</v>
      </c>
      <c r="I319" s="37">
        <f t="shared" si="49"/>
        <v>3183.5393521824121</v>
      </c>
      <c r="J319" s="40">
        <f t="shared" si="50"/>
        <v>-224.77458420153886</v>
      </c>
      <c r="K319" s="37">
        <f t="shared" si="51"/>
        <v>2958.7647679808733</v>
      </c>
      <c r="L319" s="37">
        <f t="shared" si="52"/>
        <v>14933983.101087695</v>
      </c>
      <c r="M319" s="37">
        <f t="shared" si="53"/>
        <v>13879565.526598277</v>
      </c>
      <c r="N319" s="41">
        <f>'jan-juli'!M319</f>
        <v>13337117.945528723</v>
      </c>
      <c r="O319" s="41">
        <f t="shared" si="54"/>
        <v>542447.58106955327</v>
      </c>
      <c r="Q319" s="63"/>
      <c r="R319" s="64"/>
      <c r="S319" s="64"/>
      <c r="T319" s="64"/>
    </row>
    <row r="320" spans="1:20" s="34" customFormat="1" x14ac:dyDescent="0.2">
      <c r="A320" s="33">
        <v>1841</v>
      </c>
      <c r="B320" s="34" t="s">
        <v>391</v>
      </c>
      <c r="C320" s="36">
        <v>161768124</v>
      </c>
      <c r="D320" s="36">
        <v>9775</v>
      </c>
      <c r="E320" s="37">
        <f t="shared" si="48"/>
        <v>16549.168695652173</v>
      </c>
      <c r="F320" s="38">
        <f t="shared" si="45"/>
        <v>0.87936235437088217</v>
      </c>
      <c r="G320" s="39">
        <f t="shared" si="46"/>
        <v>1362.2048330628538</v>
      </c>
      <c r="H320" s="39">
        <f t="shared" si="47"/>
        <v>135.93663301017259</v>
      </c>
      <c r="I320" s="37">
        <f t="shared" si="49"/>
        <v>1498.1414660730263</v>
      </c>
      <c r="J320" s="40">
        <f t="shared" si="50"/>
        <v>-224.77458420153886</v>
      </c>
      <c r="K320" s="37">
        <f t="shared" si="51"/>
        <v>1273.3668818714875</v>
      </c>
      <c r="L320" s="37">
        <f t="shared" si="52"/>
        <v>14644332.830863832</v>
      </c>
      <c r="M320" s="37">
        <f t="shared" si="53"/>
        <v>12447161.270293791</v>
      </c>
      <c r="N320" s="41">
        <f>'jan-juli'!M320</f>
        <v>10976136.048293177</v>
      </c>
      <c r="O320" s="41">
        <f t="shared" si="54"/>
        <v>1471025.2220006138</v>
      </c>
      <c r="Q320" s="63"/>
      <c r="R320" s="64"/>
      <c r="S320" s="64"/>
      <c r="T320" s="64"/>
    </row>
    <row r="321" spans="1:20" s="34" customFormat="1" x14ac:dyDescent="0.2">
      <c r="A321" s="33">
        <v>1845</v>
      </c>
      <c r="B321" s="34" t="s">
        <v>392</v>
      </c>
      <c r="C321" s="36">
        <v>46415587</v>
      </c>
      <c r="D321" s="36">
        <v>1979</v>
      </c>
      <c r="E321" s="37">
        <f t="shared" si="48"/>
        <v>23454.061141990904</v>
      </c>
      <c r="F321" s="38">
        <f t="shared" si="45"/>
        <v>1.2462631087202753</v>
      </c>
      <c r="G321" s="39">
        <f t="shared" si="46"/>
        <v>-2780.7306347403842</v>
      </c>
      <c r="H321" s="39">
        <f t="shared" si="47"/>
        <v>0</v>
      </c>
      <c r="I321" s="37">
        <f t="shared" si="49"/>
        <v>-2780.7306347403842</v>
      </c>
      <c r="J321" s="40">
        <f t="shared" si="50"/>
        <v>-224.77458420153886</v>
      </c>
      <c r="K321" s="37">
        <f t="shared" si="51"/>
        <v>-3005.505218941923</v>
      </c>
      <c r="L321" s="37">
        <f t="shared" si="52"/>
        <v>-5503065.9261512207</v>
      </c>
      <c r="M321" s="37">
        <f t="shared" si="53"/>
        <v>-5947894.8282860657</v>
      </c>
      <c r="N321" s="41">
        <f>'jan-juli'!M321</f>
        <v>-6153704.6145086307</v>
      </c>
      <c r="O321" s="41">
        <f t="shared" si="54"/>
        <v>205809.78622256499</v>
      </c>
      <c r="Q321" s="63"/>
      <c r="R321" s="64"/>
      <c r="S321" s="64"/>
      <c r="T321" s="64"/>
    </row>
    <row r="322" spans="1:20" s="34" customFormat="1" x14ac:dyDescent="0.2">
      <c r="A322" s="33">
        <v>1848</v>
      </c>
      <c r="B322" s="34" t="s">
        <v>393</v>
      </c>
      <c r="C322" s="36">
        <v>37780356</v>
      </c>
      <c r="D322" s="36">
        <v>2534</v>
      </c>
      <c r="E322" s="37">
        <f t="shared" si="48"/>
        <v>14909.374901341753</v>
      </c>
      <c r="F322" s="38">
        <f t="shared" si="45"/>
        <v>0.79222970389361613</v>
      </c>
      <c r="G322" s="39">
        <f t="shared" si="46"/>
        <v>2346.0811096491061</v>
      </c>
      <c r="H322" s="39">
        <f t="shared" si="47"/>
        <v>709.86446101881984</v>
      </c>
      <c r="I322" s="37">
        <f t="shared" si="49"/>
        <v>3055.9455706679259</v>
      </c>
      <c r="J322" s="40">
        <f t="shared" si="50"/>
        <v>-224.77458420153886</v>
      </c>
      <c r="K322" s="37">
        <f t="shared" si="51"/>
        <v>2831.1709864663871</v>
      </c>
      <c r="L322" s="37">
        <f t="shared" si="52"/>
        <v>7743766.0760725243</v>
      </c>
      <c r="M322" s="37">
        <f t="shared" si="53"/>
        <v>7174187.2797058253</v>
      </c>
      <c r="N322" s="41">
        <f>'jan-juli'!M322</f>
        <v>7132914.2901662327</v>
      </c>
      <c r="O322" s="41">
        <f t="shared" si="54"/>
        <v>41272.989539592527</v>
      </c>
      <c r="Q322" s="63"/>
      <c r="R322" s="64"/>
      <c r="S322" s="64"/>
      <c r="T322" s="64"/>
    </row>
    <row r="323" spans="1:20" s="34" customFormat="1" x14ac:dyDescent="0.2">
      <c r="A323" s="33">
        <v>1849</v>
      </c>
      <c r="B323" s="34" t="s">
        <v>394</v>
      </c>
      <c r="C323" s="36">
        <v>31740608</v>
      </c>
      <c r="D323" s="36">
        <v>1801</v>
      </c>
      <c r="E323" s="37">
        <f t="shared" si="48"/>
        <v>17623.880066629652</v>
      </c>
      <c r="F323" s="38">
        <f t="shared" si="45"/>
        <v>0.93646858966475544</v>
      </c>
      <c r="G323" s="39">
        <f t="shared" si="46"/>
        <v>717.37801047636674</v>
      </c>
      <c r="H323" s="39">
        <f t="shared" si="47"/>
        <v>0</v>
      </c>
      <c r="I323" s="37">
        <f t="shared" si="49"/>
        <v>717.37801047636674</v>
      </c>
      <c r="J323" s="40">
        <f t="shared" si="50"/>
        <v>-224.77458420153886</v>
      </c>
      <c r="K323" s="37">
        <f t="shared" si="51"/>
        <v>492.60342627482788</v>
      </c>
      <c r="L323" s="37">
        <f t="shared" si="52"/>
        <v>1291997.7968679364</v>
      </c>
      <c r="M323" s="37">
        <f t="shared" si="53"/>
        <v>887178.770720965</v>
      </c>
      <c r="N323" s="41">
        <f>'jan-juli'!M323</f>
        <v>751372.33555834251</v>
      </c>
      <c r="O323" s="41">
        <f t="shared" si="54"/>
        <v>135806.43516262248</v>
      </c>
      <c r="Q323" s="63"/>
      <c r="R323" s="64"/>
      <c r="S323" s="64"/>
      <c r="T323" s="64"/>
    </row>
    <row r="324" spans="1:20" s="34" customFormat="1" x14ac:dyDescent="0.2">
      <c r="A324" s="33">
        <v>1850</v>
      </c>
      <c r="B324" s="34" t="s">
        <v>395</v>
      </c>
      <c r="C324" s="36">
        <v>30894732</v>
      </c>
      <c r="D324" s="36">
        <v>1953</v>
      </c>
      <c r="E324" s="37">
        <f t="shared" si="48"/>
        <v>15819.115207373272</v>
      </c>
      <c r="F324" s="38">
        <f t="shared" si="45"/>
        <v>0.84056997959508617</v>
      </c>
      <c r="G324" s="39">
        <f t="shared" si="46"/>
        <v>1800.2369260301948</v>
      </c>
      <c r="H324" s="39">
        <f t="shared" si="47"/>
        <v>391.45535390778809</v>
      </c>
      <c r="I324" s="37">
        <f t="shared" si="49"/>
        <v>2191.6922799379827</v>
      </c>
      <c r="J324" s="40">
        <f t="shared" si="50"/>
        <v>-224.77458420153886</v>
      </c>
      <c r="K324" s="37">
        <f t="shared" si="51"/>
        <v>1966.9176957364439</v>
      </c>
      <c r="L324" s="37">
        <f t="shared" si="52"/>
        <v>4280375.0227188803</v>
      </c>
      <c r="M324" s="37">
        <f t="shared" si="53"/>
        <v>3841390.2597732749</v>
      </c>
      <c r="N324" s="41">
        <f>'jan-juli'!M324</f>
        <v>3578950.3943546377</v>
      </c>
      <c r="O324" s="41">
        <f t="shared" si="54"/>
        <v>262439.86541863717</v>
      </c>
      <c r="Q324" s="63"/>
      <c r="R324" s="64"/>
      <c r="S324" s="64"/>
      <c r="T324" s="64"/>
    </row>
    <row r="325" spans="1:20" s="34" customFormat="1" x14ac:dyDescent="0.2">
      <c r="A325" s="33">
        <v>1851</v>
      </c>
      <c r="B325" s="34" t="s">
        <v>396</v>
      </c>
      <c r="C325" s="36">
        <v>33053517</v>
      </c>
      <c r="D325" s="36">
        <v>2102</v>
      </c>
      <c r="E325" s="37">
        <f t="shared" si="48"/>
        <v>15724.794005708849</v>
      </c>
      <c r="F325" s="38">
        <f t="shared" si="45"/>
        <v>0.83555809558519578</v>
      </c>
      <c r="G325" s="39">
        <f t="shared" si="46"/>
        <v>1856.8296470288485</v>
      </c>
      <c r="H325" s="39">
        <f t="shared" si="47"/>
        <v>424.46777449033613</v>
      </c>
      <c r="I325" s="37">
        <f t="shared" si="49"/>
        <v>2281.2974215191848</v>
      </c>
      <c r="J325" s="40">
        <f t="shared" si="50"/>
        <v>-224.77458420153886</v>
      </c>
      <c r="K325" s="37">
        <f t="shared" si="51"/>
        <v>2056.522837317646</v>
      </c>
      <c r="L325" s="37">
        <f t="shared" si="52"/>
        <v>4795287.1800333261</v>
      </c>
      <c r="M325" s="37">
        <f t="shared" si="53"/>
        <v>4322811.0040416922</v>
      </c>
      <c r="N325" s="41">
        <f>'jan-juli'!M325</f>
        <v>3873609.3345025321</v>
      </c>
      <c r="O325" s="41">
        <f t="shared" si="54"/>
        <v>449201.6695391601</v>
      </c>
      <c r="Q325" s="63"/>
      <c r="R325" s="64"/>
      <c r="S325" s="64"/>
      <c r="T325" s="64"/>
    </row>
    <row r="326" spans="1:20" s="34" customFormat="1" x14ac:dyDescent="0.2">
      <c r="A326" s="33">
        <v>1852</v>
      </c>
      <c r="B326" s="34" t="s">
        <v>397</v>
      </c>
      <c r="C326" s="36">
        <v>16405760</v>
      </c>
      <c r="D326" s="36">
        <v>1259</v>
      </c>
      <c r="E326" s="37">
        <f t="shared" si="48"/>
        <v>13030.786338363781</v>
      </c>
      <c r="F326" s="38">
        <f t="shared" si="45"/>
        <v>0.69240837195755778</v>
      </c>
      <c r="G326" s="39">
        <f t="shared" si="46"/>
        <v>3473.2342474358888</v>
      </c>
      <c r="H326" s="39">
        <f t="shared" si="47"/>
        <v>1367.3704580611097</v>
      </c>
      <c r="I326" s="37">
        <f t="shared" si="49"/>
        <v>4840.6047054969986</v>
      </c>
      <c r="J326" s="40">
        <f t="shared" si="50"/>
        <v>-224.77458420153886</v>
      </c>
      <c r="K326" s="37">
        <f t="shared" si="51"/>
        <v>4615.8301212954593</v>
      </c>
      <c r="L326" s="37">
        <f t="shared" si="52"/>
        <v>6094321.3242207216</v>
      </c>
      <c r="M326" s="37">
        <f t="shared" si="53"/>
        <v>5811330.1227109833</v>
      </c>
      <c r="N326" s="41">
        <f>'jan-juli'!M326</f>
        <v>5601636.3338671224</v>
      </c>
      <c r="O326" s="41">
        <f t="shared" si="54"/>
        <v>209693.78884386085</v>
      </c>
      <c r="Q326" s="63"/>
      <c r="R326" s="64"/>
      <c r="S326" s="64"/>
      <c r="T326" s="64"/>
    </row>
    <row r="327" spans="1:20" s="34" customFormat="1" x14ac:dyDescent="0.2">
      <c r="A327" s="33">
        <v>1853</v>
      </c>
      <c r="B327" s="34" t="s">
        <v>398</v>
      </c>
      <c r="C327" s="36">
        <v>18429596</v>
      </c>
      <c r="D327" s="36">
        <v>1387</v>
      </c>
      <c r="E327" s="37">
        <f t="shared" si="48"/>
        <v>13287.379956741168</v>
      </c>
      <c r="F327" s="38">
        <f t="shared" si="45"/>
        <v>0.70604281925352153</v>
      </c>
      <c r="G327" s="39">
        <f t="shared" si="46"/>
        <v>3319.2780764094573</v>
      </c>
      <c r="H327" s="39">
        <f t="shared" si="47"/>
        <v>1277.5626916290244</v>
      </c>
      <c r="I327" s="37">
        <f t="shared" si="49"/>
        <v>4596.8407680384817</v>
      </c>
      <c r="J327" s="40">
        <f t="shared" si="50"/>
        <v>-224.77458420153886</v>
      </c>
      <c r="K327" s="37">
        <f t="shared" si="51"/>
        <v>4372.0661838369424</v>
      </c>
      <c r="L327" s="37">
        <f t="shared" si="52"/>
        <v>6375818.1452693744</v>
      </c>
      <c r="M327" s="37">
        <f t="shared" si="53"/>
        <v>6064055.7969818395</v>
      </c>
      <c r="N327" s="41">
        <f>'jan-juli'!M327</f>
        <v>5864734.9133230336</v>
      </c>
      <c r="O327" s="41">
        <f t="shared" si="54"/>
        <v>199320.88365880586</v>
      </c>
      <c r="Q327" s="63"/>
      <c r="R327" s="64"/>
      <c r="S327" s="64"/>
      <c r="T327" s="64"/>
    </row>
    <row r="328" spans="1:20" s="34" customFormat="1" x14ac:dyDescent="0.2">
      <c r="A328" s="33">
        <v>1854</v>
      </c>
      <c r="B328" s="34" t="s">
        <v>399</v>
      </c>
      <c r="C328" s="36">
        <v>32141574</v>
      </c>
      <c r="D328" s="36">
        <v>2522</v>
      </c>
      <c r="E328" s="37">
        <f t="shared" si="48"/>
        <v>12744.478191911181</v>
      </c>
      <c r="F328" s="38">
        <f t="shared" ref="F328:F391" si="55">IF(ISNUMBER(C328),E328/E$435,"")</f>
        <v>0.6771950032155819</v>
      </c>
      <c r="G328" s="39">
        <f t="shared" ref="G328:G391" si="56">(E$435-E328)*0.6</f>
        <v>3645.0191353074492</v>
      </c>
      <c r="H328" s="39">
        <f t="shared" ref="H328:H391" si="57">IF(E328&gt;=E$435*0.9,0,IF(E328&lt;0.9*E$435,(E$435*0.9-E328)*0.35))</f>
        <v>1467.5783093195198</v>
      </c>
      <c r="I328" s="37">
        <f t="shared" si="49"/>
        <v>5112.5974446269693</v>
      </c>
      <c r="J328" s="40">
        <f t="shared" si="50"/>
        <v>-224.77458420153886</v>
      </c>
      <c r="K328" s="37">
        <f t="shared" si="51"/>
        <v>4887.82286042543</v>
      </c>
      <c r="L328" s="37">
        <f t="shared" si="52"/>
        <v>12893970.755349217</v>
      </c>
      <c r="M328" s="37">
        <f t="shared" si="53"/>
        <v>12327089.253992934</v>
      </c>
      <c r="N328" s="41">
        <f>'jan-juli'!M328</f>
        <v>11886136.998342242</v>
      </c>
      <c r="O328" s="41">
        <f t="shared" si="54"/>
        <v>440952.25565069169</v>
      </c>
      <c r="Q328" s="63"/>
      <c r="R328" s="64"/>
      <c r="S328" s="64"/>
      <c r="T328" s="64"/>
    </row>
    <row r="329" spans="1:20" s="34" customFormat="1" x14ac:dyDescent="0.2">
      <c r="A329" s="33">
        <v>1856</v>
      </c>
      <c r="B329" s="34" t="s">
        <v>400</v>
      </c>
      <c r="C329" s="36">
        <v>10636093</v>
      </c>
      <c r="D329" s="36">
        <v>517</v>
      </c>
      <c r="E329" s="37">
        <f t="shared" ref="E329:E392" si="58">(C329)/D329</f>
        <v>20572.713733075434</v>
      </c>
      <c r="F329" s="38">
        <f t="shared" si="55"/>
        <v>1.0931588357588173</v>
      </c>
      <c r="G329" s="39">
        <f t="shared" si="56"/>
        <v>-1051.9221893911024</v>
      </c>
      <c r="H329" s="39">
        <f t="shared" si="57"/>
        <v>0</v>
      </c>
      <c r="I329" s="37">
        <f t="shared" ref="I329:I392" si="59">G329+H329</f>
        <v>-1051.9221893911024</v>
      </c>
      <c r="J329" s="40">
        <f t="shared" ref="J329:J392" si="60">I$437</f>
        <v>-224.77458420153886</v>
      </c>
      <c r="K329" s="37">
        <f t="shared" ref="K329:K392" si="61">I329+J329</f>
        <v>-1276.6967735926412</v>
      </c>
      <c r="L329" s="37">
        <f t="shared" ref="L329:L392" si="62">(I329*D329)</f>
        <v>-543843.77191519993</v>
      </c>
      <c r="M329" s="37">
        <f t="shared" ref="M329:M392" si="63">(K329*D329)</f>
        <v>-660052.23194739548</v>
      </c>
      <c r="N329" s="41">
        <f>'jan-juli'!M329</f>
        <v>-612285.02238552831</v>
      </c>
      <c r="O329" s="41">
        <f t="shared" ref="O329:O392" si="64">M329-N329</f>
        <v>-47767.209561867174</v>
      </c>
      <c r="Q329" s="63"/>
      <c r="R329" s="64"/>
      <c r="S329" s="64"/>
      <c r="T329" s="64"/>
    </row>
    <row r="330" spans="1:20" s="34" customFormat="1" x14ac:dyDescent="0.2">
      <c r="A330" s="33">
        <v>1857</v>
      </c>
      <c r="B330" s="34" t="s">
        <v>401</v>
      </c>
      <c r="C330" s="36">
        <v>13232807</v>
      </c>
      <c r="D330" s="36">
        <v>746</v>
      </c>
      <c r="E330" s="37">
        <f t="shared" si="58"/>
        <v>17738.347184986596</v>
      </c>
      <c r="F330" s="38">
        <f t="shared" si="55"/>
        <v>0.94255095407517187</v>
      </c>
      <c r="G330" s="39">
        <f t="shared" si="56"/>
        <v>648.69773946220005</v>
      </c>
      <c r="H330" s="39">
        <f t="shared" si="57"/>
        <v>0</v>
      </c>
      <c r="I330" s="37">
        <f t="shared" si="59"/>
        <v>648.69773946220005</v>
      </c>
      <c r="J330" s="40">
        <f t="shared" si="60"/>
        <v>-224.77458420153886</v>
      </c>
      <c r="K330" s="37">
        <f t="shared" si="61"/>
        <v>423.92315526066119</v>
      </c>
      <c r="L330" s="37">
        <f t="shared" si="62"/>
        <v>483928.51363880123</v>
      </c>
      <c r="M330" s="37">
        <f t="shared" si="63"/>
        <v>316246.67382445326</v>
      </c>
      <c r="N330" s="41">
        <f>'jan-juli'!M330</f>
        <v>260562.74410134586</v>
      </c>
      <c r="O330" s="41">
        <f t="shared" si="64"/>
        <v>55683.929723107402</v>
      </c>
      <c r="Q330" s="63"/>
      <c r="R330" s="64"/>
      <c r="S330" s="64"/>
      <c r="T330" s="64"/>
    </row>
    <row r="331" spans="1:20" s="34" customFormat="1" x14ac:dyDescent="0.2">
      <c r="A331" s="33">
        <v>1859</v>
      </c>
      <c r="B331" s="34" t="s">
        <v>402</v>
      </c>
      <c r="C331" s="36">
        <v>22016838</v>
      </c>
      <c r="D331" s="36">
        <v>1301</v>
      </c>
      <c r="E331" s="37">
        <f t="shared" si="58"/>
        <v>16923.011529592623</v>
      </c>
      <c r="F331" s="38">
        <f t="shared" si="55"/>
        <v>0.89922699655710414</v>
      </c>
      <c r="G331" s="39">
        <f t="shared" si="56"/>
        <v>1137.8991326985845</v>
      </c>
      <c r="H331" s="39">
        <f t="shared" si="57"/>
        <v>5.0916411310154217</v>
      </c>
      <c r="I331" s="37">
        <f t="shared" si="59"/>
        <v>1142.9907738295999</v>
      </c>
      <c r="J331" s="40">
        <f t="shared" si="60"/>
        <v>-224.77458420153886</v>
      </c>
      <c r="K331" s="37">
        <f t="shared" si="61"/>
        <v>918.2161896280611</v>
      </c>
      <c r="L331" s="37">
        <f t="shared" si="62"/>
        <v>1487030.9967523094</v>
      </c>
      <c r="M331" s="37">
        <f t="shared" si="63"/>
        <v>1194599.2627061075</v>
      </c>
      <c r="N331" s="41">
        <f>'jan-juli'!M331</f>
        <v>1367167.9552510937</v>
      </c>
      <c r="O331" s="41">
        <f t="shared" si="64"/>
        <v>-172568.69254498626</v>
      </c>
      <c r="Q331" s="63"/>
      <c r="R331" s="64"/>
      <c r="S331" s="64"/>
      <c r="T331" s="64"/>
    </row>
    <row r="332" spans="1:20" s="34" customFormat="1" x14ac:dyDescent="0.2">
      <c r="A332" s="33">
        <v>1860</v>
      </c>
      <c r="B332" s="34" t="s">
        <v>403</v>
      </c>
      <c r="C332" s="36">
        <v>174651242</v>
      </c>
      <c r="D332" s="36">
        <v>11397</v>
      </c>
      <c r="E332" s="37">
        <f t="shared" si="58"/>
        <v>15324.317100991489</v>
      </c>
      <c r="F332" s="38">
        <f t="shared" si="55"/>
        <v>0.81427821619790419</v>
      </c>
      <c r="G332" s="39">
        <f t="shared" si="56"/>
        <v>2097.1157898592642</v>
      </c>
      <c r="H332" s="39">
        <f t="shared" si="57"/>
        <v>564.63469114141196</v>
      </c>
      <c r="I332" s="37">
        <f t="shared" si="59"/>
        <v>2661.7504810006762</v>
      </c>
      <c r="J332" s="40">
        <f t="shared" si="60"/>
        <v>-224.77458420153886</v>
      </c>
      <c r="K332" s="37">
        <f t="shared" si="61"/>
        <v>2436.9758967991374</v>
      </c>
      <c r="L332" s="37">
        <f t="shared" si="62"/>
        <v>30335970.231964707</v>
      </c>
      <c r="M332" s="37">
        <f t="shared" si="63"/>
        <v>27774214.295819771</v>
      </c>
      <c r="N332" s="41">
        <f>'jan-juli'!M332</f>
        <v>27805737.059836049</v>
      </c>
      <c r="O332" s="41">
        <f t="shared" si="64"/>
        <v>-31522.764016278088</v>
      </c>
      <c r="Q332" s="63"/>
      <c r="R332" s="64"/>
      <c r="S332" s="64"/>
      <c r="T332" s="64"/>
    </row>
    <row r="333" spans="1:20" s="34" customFormat="1" x14ac:dyDescent="0.2">
      <c r="A333" s="33">
        <v>1865</v>
      </c>
      <c r="B333" s="34" t="s">
        <v>404</v>
      </c>
      <c r="C333" s="36">
        <v>163244082</v>
      </c>
      <c r="D333" s="36">
        <v>9611</v>
      </c>
      <c r="E333" s="37">
        <f t="shared" si="58"/>
        <v>16985.129747164709</v>
      </c>
      <c r="F333" s="38">
        <f t="shared" si="55"/>
        <v>0.90252773166096856</v>
      </c>
      <c r="G333" s="39">
        <f t="shared" si="56"/>
        <v>1100.6282021553327</v>
      </c>
      <c r="H333" s="39">
        <f t="shared" si="57"/>
        <v>0</v>
      </c>
      <c r="I333" s="37">
        <f t="shared" si="59"/>
        <v>1100.6282021553327</v>
      </c>
      <c r="J333" s="40">
        <f t="shared" si="60"/>
        <v>-224.77458420153886</v>
      </c>
      <c r="K333" s="37">
        <f t="shared" si="61"/>
        <v>875.8536179537939</v>
      </c>
      <c r="L333" s="37">
        <f t="shared" si="62"/>
        <v>10578137.650914902</v>
      </c>
      <c r="M333" s="37">
        <f t="shared" si="63"/>
        <v>8417829.1221539136</v>
      </c>
      <c r="N333" s="41">
        <f>'jan-juli'!M333</f>
        <v>8335255.9803726953</v>
      </c>
      <c r="O333" s="41">
        <f t="shared" si="64"/>
        <v>82573.14178121835</v>
      </c>
      <c r="Q333" s="63"/>
      <c r="R333" s="64"/>
      <c r="S333" s="64"/>
      <c r="T333" s="64"/>
    </row>
    <row r="334" spans="1:20" s="34" customFormat="1" x14ac:dyDescent="0.2">
      <c r="A334" s="33">
        <v>1866</v>
      </c>
      <c r="B334" s="34" t="s">
        <v>405</v>
      </c>
      <c r="C334" s="36">
        <v>119770160</v>
      </c>
      <c r="D334" s="36">
        <v>8042</v>
      </c>
      <c r="E334" s="37">
        <f t="shared" si="58"/>
        <v>14893.081323053966</v>
      </c>
      <c r="F334" s="38">
        <f t="shared" si="55"/>
        <v>0.79136392267960032</v>
      </c>
      <c r="G334" s="39">
        <f t="shared" si="56"/>
        <v>2355.8572566217781</v>
      </c>
      <c r="H334" s="39">
        <f t="shared" si="57"/>
        <v>715.56721341954517</v>
      </c>
      <c r="I334" s="37">
        <f t="shared" si="59"/>
        <v>3071.4244700413233</v>
      </c>
      <c r="J334" s="40">
        <f t="shared" si="60"/>
        <v>-224.77458420153886</v>
      </c>
      <c r="K334" s="37">
        <f t="shared" si="61"/>
        <v>2846.6498858397845</v>
      </c>
      <c r="L334" s="37">
        <f t="shared" si="62"/>
        <v>24700395.588072322</v>
      </c>
      <c r="M334" s="37">
        <f t="shared" si="63"/>
        <v>22892758.381923545</v>
      </c>
      <c r="N334" s="41">
        <f>'jan-juli'!M334</f>
        <v>21660137.687378395</v>
      </c>
      <c r="O334" s="41">
        <f t="shared" si="64"/>
        <v>1232620.6945451498</v>
      </c>
      <c r="Q334" s="63"/>
      <c r="R334" s="64"/>
      <c r="S334" s="64"/>
      <c r="T334" s="64"/>
    </row>
    <row r="335" spans="1:20" s="34" customFormat="1" x14ac:dyDescent="0.2">
      <c r="A335" s="33">
        <v>1867</v>
      </c>
      <c r="B335" s="34" t="s">
        <v>209</v>
      </c>
      <c r="C335" s="36">
        <v>36312800</v>
      </c>
      <c r="D335" s="36">
        <v>2623</v>
      </c>
      <c r="E335" s="37">
        <f t="shared" si="58"/>
        <v>13843.995425085779</v>
      </c>
      <c r="F335" s="38">
        <f t="shared" si="55"/>
        <v>0.73561933138680846</v>
      </c>
      <c r="G335" s="39">
        <f t="shared" si="56"/>
        <v>2985.3087954026905</v>
      </c>
      <c r="H335" s="39">
        <f t="shared" si="57"/>
        <v>1082.7472777084106</v>
      </c>
      <c r="I335" s="37">
        <f t="shared" si="59"/>
        <v>4068.0560731111009</v>
      </c>
      <c r="J335" s="40">
        <f t="shared" si="60"/>
        <v>-224.77458420153886</v>
      </c>
      <c r="K335" s="37">
        <f t="shared" si="61"/>
        <v>3843.2814889095621</v>
      </c>
      <c r="L335" s="37">
        <f t="shared" si="62"/>
        <v>10670511.079770418</v>
      </c>
      <c r="M335" s="37">
        <f t="shared" si="63"/>
        <v>10080927.345409781</v>
      </c>
      <c r="N335" s="41">
        <f>'jan-juli'!M335</f>
        <v>9815735.1211941708</v>
      </c>
      <c r="O335" s="41">
        <f t="shared" si="64"/>
        <v>265192.22421560995</v>
      </c>
      <c r="Q335" s="63"/>
      <c r="R335" s="64"/>
      <c r="S335" s="64"/>
      <c r="T335" s="64"/>
    </row>
    <row r="336" spans="1:20" s="34" customFormat="1" x14ac:dyDescent="0.2">
      <c r="A336" s="33">
        <v>1868</v>
      </c>
      <c r="B336" s="34" t="s">
        <v>406</v>
      </c>
      <c r="C336" s="36">
        <v>78299080</v>
      </c>
      <c r="D336" s="36">
        <v>4541</v>
      </c>
      <c r="E336" s="37">
        <f t="shared" si="58"/>
        <v>17242.695441532702</v>
      </c>
      <c r="F336" s="38">
        <f t="shared" si="55"/>
        <v>0.91621383152313951</v>
      </c>
      <c r="G336" s="39">
        <f t="shared" si="56"/>
        <v>946.08878553453678</v>
      </c>
      <c r="H336" s="39">
        <f t="shared" si="57"/>
        <v>0</v>
      </c>
      <c r="I336" s="37">
        <f t="shared" si="59"/>
        <v>946.08878553453678</v>
      </c>
      <c r="J336" s="40">
        <f t="shared" si="60"/>
        <v>-224.77458420153886</v>
      </c>
      <c r="K336" s="37">
        <f t="shared" si="61"/>
        <v>721.31420133299798</v>
      </c>
      <c r="L336" s="37">
        <f t="shared" si="62"/>
        <v>4296189.1751123313</v>
      </c>
      <c r="M336" s="37">
        <f t="shared" si="63"/>
        <v>3275487.7882531439</v>
      </c>
      <c r="N336" s="41">
        <f>'jan-juli'!M336</f>
        <v>3261832.205313955</v>
      </c>
      <c r="O336" s="41">
        <f t="shared" si="64"/>
        <v>13655.582939188927</v>
      </c>
      <c r="Q336" s="63"/>
      <c r="R336" s="64"/>
      <c r="S336" s="64"/>
      <c r="T336" s="64"/>
    </row>
    <row r="337" spans="1:20" s="34" customFormat="1" x14ac:dyDescent="0.2">
      <c r="A337" s="33">
        <v>1870</v>
      </c>
      <c r="B337" s="34" t="s">
        <v>407</v>
      </c>
      <c r="C337" s="36">
        <v>163237339</v>
      </c>
      <c r="D337" s="36">
        <v>10401</v>
      </c>
      <c r="E337" s="37">
        <f t="shared" si="58"/>
        <v>15694.388904912988</v>
      </c>
      <c r="F337" s="38">
        <f t="shared" si="55"/>
        <v>0.83394247962813839</v>
      </c>
      <c r="G337" s="39">
        <f t="shared" si="56"/>
        <v>1875.0727075063648</v>
      </c>
      <c r="H337" s="39">
        <f t="shared" si="57"/>
        <v>435.10955976888732</v>
      </c>
      <c r="I337" s="37">
        <f t="shared" si="59"/>
        <v>2310.1822672752523</v>
      </c>
      <c r="J337" s="40">
        <f t="shared" si="60"/>
        <v>-224.77458420153886</v>
      </c>
      <c r="K337" s="37">
        <f t="shared" si="61"/>
        <v>2085.4076830737135</v>
      </c>
      <c r="L337" s="37">
        <f t="shared" si="62"/>
        <v>24028205.761929899</v>
      </c>
      <c r="M337" s="37">
        <f t="shared" si="63"/>
        <v>21690325.311649695</v>
      </c>
      <c r="N337" s="41">
        <f>'jan-juli'!M337</f>
        <v>21016408.088444751</v>
      </c>
      <c r="O337" s="41">
        <f t="shared" si="64"/>
        <v>673917.22320494428</v>
      </c>
      <c r="Q337" s="63"/>
      <c r="R337" s="64"/>
      <c r="S337" s="64"/>
      <c r="T337" s="64"/>
    </row>
    <row r="338" spans="1:20" s="34" customFormat="1" x14ac:dyDescent="0.2">
      <c r="A338" s="33">
        <v>1871</v>
      </c>
      <c r="B338" s="34" t="s">
        <v>408</v>
      </c>
      <c r="C338" s="36">
        <v>82474775</v>
      </c>
      <c r="D338" s="36">
        <v>4902</v>
      </c>
      <c r="E338" s="37">
        <f t="shared" si="58"/>
        <v>16824.719502243981</v>
      </c>
      <c r="F338" s="38">
        <f t="shared" si="55"/>
        <v>0.89400411737962038</v>
      </c>
      <c r="G338" s="39">
        <f t="shared" si="56"/>
        <v>1196.8743491077694</v>
      </c>
      <c r="H338" s="39">
        <f t="shared" si="57"/>
        <v>39.493850703039968</v>
      </c>
      <c r="I338" s="37">
        <f t="shared" si="59"/>
        <v>1236.3681998108093</v>
      </c>
      <c r="J338" s="40">
        <f t="shared" si="60"/>
        <v>-224.77458420153886</v>
      </c>
      <c r="K338" s="37">
        <f t="shared" si="61"/>
        <v>1011.5936156092705</v>
      </c>
      <c r="L338" s="37">
        <f t="shared" si="62"/>
        <v>6060676.9154725876</v>
      </c>
      <c r="M338" s="37">
        <f t="shared" si="63"/>
        <v>4958831.9037166443</v>
      </c>
      <c r="N338" s="41">
        <f>'jan-juli'!M338</f>
        <v>4863565.360100585</v>
      </c>
      <c r="O338" s="41">
        <f t="shared" si="64"/>
        <v>95266.543616059236</v>
      </c>
      <c r="Q338" s="63"/>
      <c r="R338" s="64"/>
      <c r="S338" s="64"/>
      <c r="T338" s="64"/>
    </row>
    <row r="339" spans="1:20" s="34" customFormat="1" x14ac:dyDescent="0.2">
      <c r="A339" s="33">
        <v>1874</v>
      </c>
      <c r="B339" s="34" t="s">
        <v>409</v>
      </c>
      <c r="C339" s="36">
        <v>19617993</v>
      </c>
      <c r="D339" s="36">
        <v>1068</v>
      </c>
      <c r="E339" s="37">
        <f t="shared" si="58"/>
        <v>18368.907303370786</v>
      </c>
      <c r="F339" s="38">
        <f t="shared" si="55"/>
        <v>0.97605661472025196</v>
      </c>
      <c r="G339" s="39">
        <f t="shared" si="56"/>
        <v>270.3616684316861</v>
      </c>
      <c r="H339" s="39">
        <f t="shared" si="57"/>
        <v>0</v>
      </c>
      <c r="I339" s="37">
        <f t="shared" si="59"/>
        <v>270.3616684316861</v>
      </c>
      <c r="J339" s="40">
        <f t="shared" si="60"/>
        <v>-224.77458420153886</v>
      </c>
      <c r="K339" s="37">
        <f t="shared" si="61"/>
        <v>45.587084230147241</v>
      </c>
      <c r="L339" s="37">
        <f t="shared" si="62"/>
        <v>288746.26188504073</v>
      </c>
      <c r="M339" s="37">
        <f t="shared" si="63"/>
        <v>48687.00595779725</v>
      </c>
      <c r="N339" s="41">
        <f>'jan-juli'!M339</f>
        <v>23294.699598173429</v>
      </c>
      <c r="O339" s="41">
        <f t="shared" si="64"/>
        <v>25392.306359623821</v>
      </c>
      <c r="Q339" s="63"/>
      <c r="R339" s="64"/>
      <c r="S339" s="64"/>
      <c r="T339" s="64"/>
    </row>
    <row r="340" spans="1:20" s="34" customFormat="1" x14ac:dyDescent="0.2">
      <c r="A340" s="33">
        <v>1902</v>
      </c>
      <c r="B340" s="34" t="s">
        <v>410</v>
      </c>
      <c r="C340" s="36">
        <v>1415211654</v>
      </c>
      <c r="D340" s="36">
        <v>75638</v>
      </c>
      <c r="E340" s="37">
        <f t="shared" si="58"/>
        <v>18710.326211692536</v>
      </c>
      <c r="F340" s="38">
        <f t="shared" si="55"/>
        <v>0.99419836797505001</v>
      </c>
      <c r="G340" s="39">
        <f t="shared" si="56"/>
        <v>65.510323438636263</v>
      </c>
      <c r="H340" s="39">
        <f t="shared" si="57"/>
        <v>0</v>
      </c>
      <c r="I340" s="37">
        <f t="shared" si="59"/>
        <v>65.510323438636263</v>
      </c>
      <c r="J340" s="40">
        <f t="shared" si="60"/>
        <v>-224.77458420153886</v>
      </c>
      <c r="K340" s="37">
        <f t="shared" si="61"/>
        <v>-159.26426076290261</v>
      </c>
      <c r="L340" s="37">
        <f t="shared" si="62"/>
        <v>4955069.8442515694</v>
      </c>
      <c r="M340" s="37">
        <f t="shared" si="63"/>
        <v>-12046430.155584427</v>
      </c>
      <c r="N340" s="41">
        <f>'jan-juli'!M340</f>
        <v>-11313875.57059304</v>
      </c>
      <c r="O340" s="41">
        <f t="shared" si="64"/>
        <v>-732554.58499138616</v>
      </c>
      <c r="Q340" s="63"/>
      <c r="R340" s="64"/>
      <c r="S340" s="64"/>
      <c r="T340" s="64"/>
    </row>
    <row r="341" spans="1:20" s="34" customFormat="1" x14ac:dyDescent="0.2">
      <c r="A341" s="33">
        <v>1903</v>
      </c>
      <c r="B341" s="34" t="s">
        <v>411</v>
      </c>
      <c r="C341" s="36">
        <v>407059681</v>
      </c>
      <c r="D341" s="36">
        <v>24820</v>
      </c>
      <c r="E341" s="37">
        <f t="shared" si="58"/>
        <v>16400.470628525381</v>
      </c>
      <c r="F341" s="38">
        <f t="shared" si="55"/>
        <v>0.87146108242159281</v>
      </c>
      <c r="G341" s="39">
        <f t="shared" si="56"/>
        <v>1451.4236733389291</v>
      </c>
      <c r="H341" s="39">
        <f t="shared" si="57"/>
        <v>187.98095650454979</v>
      </c>
      <c r="I341" s="37">
        <f t="shared" si="59"/>
        <v>1639.4046298434789</v>
      </c>
      <c r="J341" s="40">
        <f t="shared" si="60"/>
        <v>-224.77458420153886</v>
      </c>
      <c r="K341" s="37">
        <f t="shared" si="61"/>
        <v>1414.6300456419401</v>
      </c>
      <c r="L341" s="37">
        <f t="shared" si="62"/>
        <v>40690022.912715144</v>
      </c>
      <c r="M341" s="37">
        <f t="shared" si="63"/>
        <v>35111117.732832953</v>
      </c>
      <c r="N341" s="41">
        <f>'jan-juli'!M341</f>
        <v>34002097.622622706</v>
      </c>
      <c r="O341" s="41">
        <f t="shared" si="64"/>
        <v>1109020.1102102473</v>
      </c>
      <c r="Q341" s="63"/>
      <c r="R341" s="64"/>
      <c r="S341" s="64"/>
      <c r="T341" s="64"/>
    </row>
    <row r="342" spans="1:20" s="34" customFormat="1" x14ac:dyDescent="0.2">
      <c r="A342" s="33">
        <v>1911</v>
      </c>
      <c r="B342" s="34" t="s">
        <v>412</v>
      </c>
      <c r="C342" s="36">
        <v>41511208</v>
      </c>
      <c r="D342" s="36">
        <v>2928</v>
      </c>
      <c r="E342" s="37">
        <f t="shared" si="58"/>
        <v>14177.325136612022</v>
      </c>
      <c r="F342" s="38">
        <f t="shared" si="55"/>
        <v>0.75333125428155134</v>
      </c>
      <c r="G342" s="39">
        <f t="shared" si="56"/>
        <v>2785.3109684869446</v>
      </c>
      <c r="H342" s="39">
        <f t="shared" si="57"/>
        <v>966.08187867422555</v>
      </c>
      <c r="I342" s="37">
        <f t="shared" si="59"/>
        <v>3751.3928471611703</v>
      </c>
      <c r="J342" s="40">
        <f t="shared" si="60"/>
        <v>-224.77458420153886</v>
      </c>
      <c r="K342" s="37">
        <f t="shared" si="61"/>
        <v>3526.6182629596315</v>
      </c>
      <c r="L342" s="37">
        <f t="shared" si="62"/>
        <v>10984078.256487906</v>
      </c>
      <c r="M342" s="37">
        <f t="shared" si="63"/>
        <v>10325938.273945801</v>
      </c>
      <c r="N342" s="41">
        <f>'jan-juli'!M342</f>
        <v>9658573.8550539557</v>
      </c>
      <c r="O342" s="41">
        <f t="shared" si="64"/>
        <v>667364.41889184527</v>
      </c>
      <c r="Q342" s="63"/>
      <c r="R342" s="64"/>
      <c r="S342" s="64"/>
      <c r="T342" s="64"/>
    </row>
    <row r="343" spans="1:20" s="34" customFormat="1" x14ac:dyDescent="0.2">
      <c r="A343" s="33">
        <v>1913</v>
      </c>
      <c r="B343" s="34" t="s">
        <v>413</v>
      </c>
      <c r="C343" s="36">
        <v>43107826</v>
      </c>
      <c r="D343" s="36">
        <v>2994</v>
      </c>
      <c r="E343" s="37">
        <f t="shared" si="58"/>
        <v>14398.071476285904</v>
      </c>
      <c r="F343" s="38">
        <f t="shared" si="55"/>
        <v>0.7650609081719838</v>
      </c>
      <c r="G343" s="39">
        <f t="shared" si="56"/>
        <v>2652.8631646826152</v>
      </c>
      <c r="H343" s="39">
        <f t="shared" si="57"/>
        <v>888.82065978836681</v>
      </c>
      <c r="I343" s="37">
        <f t="shared" si="59"/>
        <v>3541.683824470982</v>
      </c>
      <c r="J343" s="40">
        <f t="shared" si="60"/>
        <v>-224.77458420153886</v>
      </c>
      <c r="K343" s="37">
        <f t="shared" si="61"/>
        <v>3316.9092402694432</v>
      </c>
      <c r="L343" s="37">
        <f t="shared" si="62"/>
        <v>10603801.370466121</v>
      </c>
      <c r="M343" s="37">
        <f t="shared" si="63"/>
        <v>9930826.2653667126</v>
      </c>
      <c r="N343" s="41">
        <f>'jan-juli'!M343</f>
        <v>9500577.6600859147</v>
      </c>
      <c r="O343" s="41">
        <f t="shared" si="64"/>
        <v>430248.60528079793</v>
      </c>
      <c r="Q343" s="63"/>
      <c r="R343" s="64"/>
      <c r="S343" s="64"/>
      <c r="T343" s="64"/>
    </row>
    <row r="344" spans="1:20" s="34" customFormat="1" x14ac:dyDescent="0.2">
      <c r="A344" s="33">
        <v>1917</v>
      </c>
      <c r="B344" s="34" t="s">
        <v>414</v>
      </c>
      <c r="C344" s="36">
        <v>23049460</v>
      </c>
      <c r="D344" s="36">
        <v>1380</v>
      </c>
      <c r="E344" s="37">
        <f t="shared" si="58"/>
        <v>16702.507246376812</v>
      </c>
      <c r="F344" s="38">
        <f t="shared" si="55"/>
        <v>0.88751020466238739</v>
      </c>
      <c r="G344" s="39">
        <f t="shared" si="56"/>
        <v>1270.2017026280707</v>
      </c>
      <c r="H344" s="39">
        <f t="shared" si="57"/>
        <v>82.268140256549117</v>
      </c>
      <c r="I344" s="37">
        <f t="shared" si="59"/>
        <v>1352.4698428846198</v>
      </c>
      <c r="J344" s="40">
        <f t="shared" si="60"/>
        <v>-224.77458420153886</v>
      </c>
      <c r="K344" s="37">
        <f t="shared" si="61"/>
        <v>1127.695258683081</v>
      </c>
      <c r="L344" s="37">
        <f t="shared" si="62"/>
        <v>1866408.3831807752</v>
      </c>
      <c r="M344" s="37">
        <f t="shared" si="63"/>
        <v>1556219.4569826517</v>
      </c>
      <c r="N344" s="41">
        <f>'jan-juli'!M344</f>
        <v>1271771.359759036</v>
      </c>
      <c r="O344" s="41">
        <f t="shared" si="64"/>
        <v>284448.09722361574</v>
      </c>
      <c r="Q344" s="63"/>
      <c r="R344" s="64"/>
      <c r="S344" s="64"/>
      <c r="T344" s="64"/>
    </row>
    <row r="345" spans="1:20" s="34" customFormat="1" x14ac:dyDescent="0.2">
      <c r="A345" s="33">
        <v>1919</v>
      </c>
      <c r="B345" s="34" t="s">
        <v>415</v>
      </c>
      <c r="C345" s="36">
        <v>15602195</v>
      </c>
      <c r="D345" s="36">
        <v>1117</v>
      </c>
      <c r="E345" s="37">
        <f t="shared" si="58"/>
        <v>13967.945389435989</v>
      </c>
      <c r="F345" s="38">
        <f t="shared" si="55"/>
        <v>0.7422055795833008</v>
      </c>
      <c r="G345" s="39">
        <f t="shared" si="56"/>
        <v>2910.9388167925649</v>
      </c>
      <c r="H345" s="39">
        <f t="shared" si="57"/>
        <v>1039.3647901858374</v>
      </c>
      <c r="I345" s="37">
        <f t="shared" si="59"/>
        <v>3950.3036069784021</v>
      </c>
      <c r="J345" s="40">
        <f t="shared" si="60"/>
        <v>-224.77458420153886</v>
      </c>
      <c r="K345" s="37">
        <f t="shared" si="61"/>
        <v>3725.5290227768633</v>
      </c>
      <c r="L345" s="37">
        <f t="shared" si="62"/>
        <v>4412489.1289948747</v>
      </c>
      <c r="M345" s="37">
        <f t="shared" si="63"/>
        <v>4161415.9184417562</v>
      </c>
      <c r="N345" s="41">
        <f>'jan-juli'!M345</f>
        <v>4109771.6972832209</v>
      </c>
      <c r="O345" s="41">
        <f t="shared" si="64"/>
        <v>51644.22115853522</v>
      </c>
      <c r="Q345" s="63"/>
      <c r="R345" s="64"/>
      <c r="S345" s="64"/>
      <c r="T345" s="64"/>
    </row>
    <row r="346" spans="1:20" s="34" customFormat="1" x14ac:dyDescent="0.2">
      <c r="A346" s="33">
        <v>1920</v>
      </c>
      <c r="B346" s="34" t="s">
        <v>416</v>
      </c>
      <c r="C346" s="36">
        <v>12934067</v>
      </c>
      <c r="D346" s="36">
        <v>1061</v>
      </c>
      <c r="E346" s="37">
        <f t="shared" si="58"/>
        <v>12190.449575871819</v>
      </c>
      <c r="F346" s="38">
        <f t="shared" si="55"/>
        <v>0.64775594696152294</v>
      </c>
      <c r="G346" s="39">
        <f t="shared" si="56"/>
        <v>3977.4363049310668</v>
      </c>
      <c r="H346" s="39">
        <f t="shared" si="57"/>
        <v>1661.4883249332968</v>
      </c>
      <c r="I346" s="37">
        <f t="shared" si="59"/>
        <v>5638.9246298643639</v>
      </c>
      <c r="J346" s="40">
        <f t="shared" si="60"/>
        <v>-224.77458420153886</v>
      </c>
      <c r="K346" s="37">
        <f t="shared" si="61"/>
        <v>5414.1500456628246</v>
      </c>
      <c r="L346" s="37">
        <f t="shared" si="62"/>
        <v>5982899.0322860898</v>
      </c>
      <c r="M346" s="37">
        <f t="shared" si="63"/>
        <v>5744413.1984482566</v>
      </c>
      <c r="N346" s="41">
        <f>'jan-juli'!M346</f>
        <v>5887391.9187712604</v>
      </c>
      <c r="O346" s="41">
        <f t="shared" si="64"/>
        <v>-142978.72032300383</v>
      </c>
      <c r="Q346" s="63"/>
      <c r="R346" s="64"/>
      <c r="S346" s="64"/>
      <c r="T346" s="64"/>
    </row>
    <row r="347" spans="1:20" s="34" customFormat="1" x14ac:dyDescent="0.2">
      <c r="A347" s="33">
        <v>1922</v>
      </c>
      <c r="B347" s="34" t="s">
        <v>417</v>
      </c>
      <c r="C347" s="36">
        <v>75708147</v>
      </c>
      <c r="D347" s="36">
        <v>3979</v>
      </c>
      <c r="E347" s="37">
        <f t="shared" si="58"/>
        <v>19026.92812264388</v>
      </c>
      <c r="F347" s="38">
        <f t="shared" si="55"/>
        <v>1.0110214366700738</v>
      </c>
      <c r="G347" s="39">
        <f t="shared" si="56"/>
        <v>-124.45082313216989</v>
      </c>
      <c r="H347" s="39">
        <f t="shared" si="57"/>
        <v>0</v>
      </c>
      <c r="I347" s="37">
        <f t="shared" si="59"/>
        <v>-124.45082313216989</v>
      </c>
      <c r="J347" s="40">
        <f t="shared" si="60"/>
        <v>-224.77458420153886</v>
      </c>
      <c r="K347" s="37">
        <f t="shared" si="61"/>
        <v>-349.22540733370874</v>
      </c>
      <c r="L347" s="37">
        <f t="shared" si="62"/>
        <v>-495189.82524290396</v>
      </c>
      <c r="M347" s="37">
        <f t="shared" si="63"/>
        <v>-1389567.8957808272</v>
      </c>
      <c r="N347" s="41">
        <f>'jan-juli'!M347</f>
        <v>-1807733.1927892007</v>
      </c>
      <c r="O347" s="41">
        <f t="shared" si="64"/>
        <v>418165.29700837354</v>
      </c>
      <c r="Q347" s="63"/>
      <c r="R347" s="64"/>
      <c r="S347" s="64"/>
      <c r="T347" s="64"/>
    </row>
    <row r="348" spans="1:20" s="34" customFormat="1" x14ac:dyDescent="0.2">
      <c r="A348" s="33">
        <v>1923</v>
      </c>
      <c r="B348" s="34" t="s">
        <v>418</v>
      </c>
      <c r="C348" s="36">
        <v>31713893</v>
      </c>
      <c r="D348" s="36">
        <v>2226</v>
      </c>
      <c r="E348" s="37">
        <f t="shared" si="58"/>
        <v>14247.03189577718</v>
      </c>
      <c r="F348" s="38">
        <f t="shared" si="55"/>
        <v>0.75703521675739105</v>
      </c>
      <c r="G348" s="39">
        <f t="shared" si="56"/>
        <v>2743.4869129878502</v>
      </c>
      <c r="H348" s="39">
        <f t="shared" si="57"/>
        <v>941.68451296642036</v>
      </c>
      <c r="I348" s="37">
        <f t="shared" si="59"/>
        <v>3685.1714259542705</v>
      </c>
      <c r="J348" s="40">
        <f t="shared" si="60"/>
        <v>-224.77458420153886</v>
      </c>
      <c r="K348" s="37">
        <f t="shared" si="61"/>
        <v>3460.3968417527317</v>
      </c>
      <c r="L348" s="37">
        <f t="shared" si="62"/>
        <v>8203191.5941742063</v>
      </c>
      <c r="M348" s="37">
        <f t="shared" si="63"/>
        <v>7702843.3697415804</v>
      </c>
      <c r="N348" s="41">
        <f>'jan-juli'!M348</f>
        <v>7450026.1833504485</v>
      </c>
      <c r="O348" s="41">
        <f t="shared" si="64"/>
        <v>252817.18639113195</v>
      </c>
      <c r="Q348" s="63"/>
      <c r="R348" s="64"/>
      <c r="S348" s="64"/>
      <c r="T348" s="64"/>
    </row>
    <row r="349" spans="1:20" s="34" customFormat="1" x14ac:dyDescent="0.2">
      <c r="A349" s="33">
        <v>1924</v>
      </c>
      <c r="B349" s="34" t="s">
        <v>419</v>
      </c>
      <c r="C349" s="36">
        <v>118831953</v>
      </c>
      <c r="D349" s="36">
        <v>6798</v>
      </c>
      <c r="E349" s="37">
        <f t="shared" si="58"/>
        <v>17480.428508384819</v>
      </c>
      <c r="F349" s="38">
        <f t="shared" si="55"/>
        <v>0.92884609802688312</v>
      </c>
      <c r="G349" s="39">
        <f t="shared" si="56"/>
        <v>803.44894542326654</v>
      </c>
      <c r="H349" s="39">
        <f t="shared" si="57"/>
        <v>0</v>
      </c>
      <c r="I349" s="37">
        <f t="shared" si="59"/>
        <v>803.44894542326654</v>
      </c>
      <c r="J349" s="40">
        <f t="shared" si="60"/>
        <v>-224.77458420153886</v>
      </c>
      <c r="K349" s="37">
        <f t="shared" si="61"/>
        <v>578.67436122172762</v>
      </c>
      <c r="L349" s="37">
        <f t="shared" si="62"/>
        <v>5461845.9309873655</v>
      </c>
      <c r="M349" s="37">
        <f t="shared" si="63"/>
        <v>3933828.3075853046</v>
      </c>
      <c r="N349" s="41">
        <f>'jan-juli'!M349</f>
        <v>3448179.2418243247</v>
      </c>
      <c r="O349" s="41">
        <f t="shared" si="64"/>
        <v>485649.06576097989</v>
      </c>
      <c r="Q349" s="63"/>
      <c r="R349" s="64"/>
      <c r="S349" s="64"/>
      <c r="T349" s="64"/>
    </row>
    <row r="350" spans="1:20" s="34" customFormat="1" x14ac:dyDescent="0.2">
      <c r="A350" s="33">
        <v>1925</v>
      </c>
      <c r="B350" s="34" t="s">
        <v>420</v>
      </c>
      <c r="C350" s="36">
        <v>52691522</v>
      </c>
      <c r="D350" s="36">
        <v>3494</v>
      </c>
      <c r="E350" s="37">
        <f t="shared" si="58"/>
        <v>15080.572982255295</v>
      </c>
      <c r="F350" s="38">
        <f t="shared" si="55"/>
        <v>0.80132654436122597</v>
      </c>
      <c r="G350" s="39">
        <f t="shared" si="56"/>
        <v>2243.362261100981</v>
      </c>
      <c r="H350" s="39">
        <f t="shared" si="57"/>
        <v>649.94513269908009</v>
      </c>
      <c r="I350" s="37">
        <f t="shared" si="59"/>
        <v>2893.3073938000612</v>
      </c>
      <c r="J350" s="40">
        <f t="shared" si="60"/>
        <v>-224.77458420153886</v>
      </c>
      <c r="K350" s="37">
        <f t="shared" si="61"/>
        <v>2668.5328095985224</v>
      </c>
      <c r="L350" s="37">
        <f t="shared" si="62"/>
        <v>10109216.033937413</v>
      </c>
      <c r="M350" s="37">
        <f t="shared" si="63"/>
        <v>9323853.6367372368</v>
      </c>
      <c r="N350" s="41">
        <f>'jan-juli'!M350</f>
        <v>8979401.7860855609</v>
      </c>
      <c r="O350" s="41">
        <f t="shared" si="64"/>
        <v>344451.85065167584</v>
      </c>
      <c r="Q350" s="63"/>
      <c r="R350" s="64"/>
      <c r="S350" s="64"/>
      <c r="T350" s="64"/>
    </row>
    <row r="351" spans="1:20" s="34" customFormat="1" x14ac:dyDescent="0.2">
      <c r="A351" s="33">
        <v>1926</v>
      </c>
      <c r="B351" s="34" t="s">
        <v>421</v>
      </c>
      <c r="C351" s="36">
        <v>15446467</v>
      </c>
      <c r="D351" s="36">
        <v>1165</v>
      </c>
      <c r="E351" s="37">
        <f t="shared" si="58"/>
        <v>13258.769957081546</v>
      </c>
      <c r="F351" s="38">
        <f t="shared" si="55"/>
        <v>0.70452258841160353</v>
      </c>
      <c r="G351" s="39">
        <f t="shared" si="56"/>
        <v>3336.4440762052304</v>
      </c>
      <c r="H351" s="39">
        <f t="shared" si="57"/>
        <v>1287.5761915098922</v>
      </c>
      <c r="I351" s="37">
        <f t="shared" si="59"/>
        <v>4624.0202677151228</v>
      </c>
      <c r="J351" s="40">
        <f t="shared" si="60"/>
        <v>-224.77458420153886</v>
      </c>
      <c r="K351" s="37">
        <f t="shared" si="61"/>
        <v>4399.2456835135836</v>
      </c>
      <c r="L351" s="37">
        <f t="shared" si="62"/>
        <v>5386983.6118881181</v>
      </c>
      <c r="M351" s="37">
        <f t="shared" si="63"/>
        <v>5125121.2212933246</v>
      </c>
      <c r="N351" s="41">
        <f>'jan-juli'!M351</f>
        <v>4920830.1145791877</v>
      </c>
      <c r="O351" s="41">
        <f t="shared" si="64"/>
        <v>204291.1067141369</v>
      </c>
      <c r="Q351" s="63"/>
      <c r="R351" s="64"/>
      <c r="S351" s="64"/>
      <c r="T351" s="64"/>
    </row>
    <row r="352" spans="1:20" s="34" customFormat="1" x14ac:dyDescent="0.2">
      <c r="A352" s="33">
        <v>1927</v>
      </c>
      <c r="B352" s="34" t="s">
        <v>422</v>
      </c>
      <c r="C352" s="36">
        <v>20673585</v>
      </c>
      <c r="D352" s="36">
        <v>1536</v>
      </c>
      <c r="E352" s="37">
        <f t="shared" si="58"/>
        <v>13459.365234375</v>
      </c>
      <c r="F352" s="38">
        <f t="shared" si="55"/>
        <v>0.71518148847845664</v>
      </c>
      <c r="G352" s="39">
        <f t="shared" si="56"/>
        <v>3216.0869098291578</v>
      </c>
      <c r="H352" s="39">
        <f t="shared" si="57"/>
        <v>1217.3678444571833</v>
      </c>
      <c r="I352" s="37">
        <f t="shared" si="59"/>
        <v>4433.4547542863411</v>
      </c>
      <c r="J352" s="40">
        <f t="shared" si="60"/>
        <v>-224.77458420153886</v>
      </c>
      <c r="K352" s="37">
        <f t="shared" si="61"/>
        <v>4208.6801700848018</v>
      </c>
      <c r="L352" s="37">
        <f t="shared" si="62"/>
        <v>6809786.5025838204</v>
      </c>
      <c r="M352" s="37">
        <f t="shared" si="63"/>
        <v>6464532.7412502561</v>
      </c>
      <c r="N352" s="41">
        <f>'jan-juli'!M352</f>
        <v>6270696.8034709282</v>
      </c>
      <c r="O352" s="41">
        <f t="shared" si="64"/>
        <v>193835.93777932785</v>
      </c>
      <c r="Q352" s="63"/>
      <c r="R352" s="64"/>
      <c r="S352" s="64"/>
      <c r="T352" s="64"/>
    </row>
    <row r="353" spans="1:20" s="34" customFormat="1" x14ac:dyDescent="0.2">
      <c r="A353" s="33">
        <v>1928</v>
      </c>
      <c r="B353" s="34" t="s">
        <v>423</v>
      </c>
      <c r="C353" s="36">
        <v>13228405</v>
      </c>
      <c r="D353" s="36">
        <v>943</v>
      </c>
      <c r="E353" s="37">
        <f t="shared" si="58"/>
        <v>14028.001060445387</v>
      </c>
      <c r="F353" s="38">
        <f t="shared" si="55"/>
        <v>0.745396718499301</v>
      </c>
      <c r="G353" s="39">
        <f t="shared" si="56"/>
        <v>2874.9054141869256</v>
      </c>
      <c r="H353" s="39">
        <f t="shared" si="57"/>
        <v>1018.3453053325477</v>
      </c>
      <c r="I353" s="37">
        <f t="shared" si="59"/>
        <v>3893.250719519473</v>
      </c>
      <c r="J353" s="40">
        <f t="shared" si="60"/>
        <v>-224.77458420153886</v>
      </c>
      <c r="K353" s="37">
        <f t="shared" si="61"/>
        <v>3668.4761353179342</v>
      </c>
      <c r="L353" s="37">
        <f t="shared" si="62"/>
        <v>3671335.4285068628</v>
      </c>
      <c r="M353" s="37">
        <f t="shared" si="63"/>
        <v>3459372.9956048122</v>
      </c>
      <c r="N353" s="41">
        <f>'jan-juli'!M353</f>
        <v>3348430.9658353417</v>
      </c>
      <c r="O353" s="41">
        <f t="shared" si="64"/>
        <v>110942.02976947045</v>
      </c>
      <c r="Q353" s="63"/>
      <c r="R353" s="64"/>
      <c r="S353" s="64"/>
      <c r="T353" s="64"/>
    </row>
    <row r="354" spans="1:20" s="34" customFormat="1" x14ac:dyDescent="0.2">
      <c r="A354" s="33">
        <v>1929</v>
      </c>
      <c r="B354" s="34" t="s">
        <v>424</v>
      </c>
      <c r="C354" s="36">
        <v>15405539</v>
      </c>
      <c r="D354" s="36">
        <v>902</v>
      </c>
      <c r="E354" s="37">
        <f t="shared" si="58"/>
        <v>17079.311529933482</v>
      </c>
      <c r="F354" s="38">
        <f t="shared" si="55"/>
        <v>0.90753220746017615</v>
      </c>
      <c r="G354" s="39">
        <f t="shared" si="56"/>
        <v>1044.1191324940685</v>
      </c>
      <c r="H354" s="39">
        <f t="shared" si="57"/>
        <v>0</v>
      </c>
      <c r="I354" s="37">
        <f t="shared" si="59"/>
        <v>1044.1191324940685</v>
      </c>
      <c r="J354" s="40">
        <f t="shared" si="60"/>
        <v>-224.77458420153886</v>
      </c>
      <c r="K354" s="37">
        <f t="shared" si="61"/>
        <v>819.34454829252968</v>
      </c>
      <c r="L354" s="37">
        <f t="shared" si="62"/>
        <v>941795.4575096498</v>
      </c>
      <c r="M354" s="37">
        <f t="shared" si="63"/>
        <v>739048.78255986178</v>
      </c>
      <c r="N354" s="41">
        <f>'jan-juli'!M354</f>
        <v>605331.84179546137</v>
      </c>
      <c r="O354" s="41">
        <f t="shared" si="64"/>
        <v>133716.94076440041</v>
      </c>
      <c r="Q354" s="63"/>
      <c r="R354" s="64"/>
      <c r="S354" s="64"/>
      <c r="T354" s="64"/>
    </row>
    <row r="355" spans="1:20" s="34" customFormat="1" x14ac:dyDescent="0.2">
      <c r="A355" s="33">
        <v>1931</v>
      </c>
      <c r="B355" s="34" t="s">
        <v>425</v>
      </c>
      <c r="C355" s="36">
        <v>185458647</v>
      </c>
      <c r="D355" s="36">
        <v>11644</v>
      </c>
      <c r="E355" s="37">
        <f t="shared" si="58"/>
        <v>15927.400120233597</v>
      </c>
      <c r="F355" s="38">
        <f t="shared" si="55"/>
        <v>0.84632384419498707</v>
      </c>
      <c r="G355" s="39">
        <f t="shared" si="56"/>
        <v>1735.265978314</v>
      </c>
      <c r="H355" s="39">
        <f t="shared" si="57"/>
        <v>353.55563440667447</v>
      </c>
      <c r="I355" s="37">
        <f t="shared" si="59"/>
        <v>2088.8216127206742</v>
      </c>
      <c r="J355" s="40">
        <f t="shared" si="60"/>
        <v>-224.77458420153886</v>
      </c>
      <c r="K355" s="37">
        <f t="shared" si="61"/>
        <v>1864.0470285191354</v>
      </c>
      <c r="L355" s="37">
        <f t="shared" si="62"/>
        <v>24322238.858519532</v>
      </c>
      <c r="M355" s="37">
        <f t="shared" si="63"/>
        <v>21704963.600076813</v>
      </c>
      <c r="N355" s="41">
        <f>'jan-juli'!M355</f>
        <v>18642966.149879873</v>
      </c>
      <c r="O355" s="41">
        <f t="shared" si="64"/>
        <v>3061997.4501969405</v>
      </c>
      <c r="Q355" s="63"/>
      <c r="R355" s="64"/>
      <c r="S355" s="64"/>
      <c r="T355" s="64"/>
    </row>
    <row r="356" spans="1:20" s="34" customFormat="1" x14ac:dyDescent="0.2">
      <c r="A356" s="33">
        <v>1933</v>
      </c>
      <c r="B356" s="34" t="s">
        <v>426</v>
      </c>
      <c r="C356" s="36">
        <v>75904720</v>
      </c>
      <c r="D356" s="36">
        <v>5653</v>
      </c>
      <c r="E356" s="37">
        <f t="shared" si="58"/>
        <v>13427.334158853706</v>
      </c>
      <c r="F356" s="38">
        <f t="shared" si="55"/>
        <v>0.71347947416574764</v>
      </c>
      <c r="G356" s="39">
        <f t="shared" si="56"/>
        <v>3235.3055551419343</v>
      </c>
      <c r="H356" s="39">
        <f t="shared" si="57"/>
        <v>1228.5787208896361</v>
      </c>
      <c r="I356" s="37">
        <f t="shared" si="59"/>
        <v>4463.8842760315702</v>
      </c>
      <c r="J356" s="40">
        <f t="shared" si="60"/>
        <v>-224.77458420153886</v>
      </c>
      <c r="K356" s="37">
        <f t="shared" si="61"/>
        <v>4239.1096918300309</v>
      </c>
      <c r="L356" s="37">
        <f t="shared" si="62"/>
        <v>25234337.812406465</v>
      </c>
      <c r="M356" s="37">
        <f t="shared" si="63"/>
        <v>23963687.087915163</v>
      </c>
      <c r="N356" s="41">
        <f>'jan-juli'!M356</f>
        <v>23263299.656752061</v>
      </c>
      <c r="O356" s="41">
        <f t="shared" si="64"/>
        <v>700387.43116310239</v>
      </c>
      <c r="Q356" s="63"/>
      <c r="R356" s="64"/>
      <c r="S356" s="64"/>
      <c r="T356" s="64"/>
    </row>
    <row r="357" spans="1:20" s="34" customFormat="1" x14ac:dyDescent="0.2">
      <c r="A357" s="33">
        <v>1936</v>
      </c>
      <c r="B357" s="34" t="s">
        <v>427</v>
      </c>
      <c r="C357" s="36">
        <v>32014672</v>
      </c>
      <c r="D357" s="36">
        <v>2263</v>
      </c>
      <c r="E357" s="37">
        <f t="shared" si="58"/>
        <v>14147.004860804242</v>
      </c>
      <c r="F357" s="38">
        <f t="shared" si="55"/>
        <v>0.75172014561441269</v>
      </c>
      <c r="G357" s="39">
        <f t="shared" si="56"/>
        <v>2803.5031339716129</v>
      </c>
      <c r="H357" s="39">
        <f t="shared" si="57"/>
        <v>976.69397520694872</v>
      </c>
      <c r="I357" s="37">
        <f t="shared" si="59"/>
        <v>3780.1971091785617</v>
      </c>
      <c r="J357" s="40">
        <f t="shared" si="60"/>
        <v>-224.77458420153886</v>
      </c>
      <c r="K357" s="37">
        <f t="shared" si="61"/>
        <v>3555.4225249770229</v>
      </c>
      <c r="L357" s="37">
        <f t="shared" si="62"/>
        <v>8554586.0580710843</v>
      </c>
      <c r="M357" s="37">
        <f t="shared" si="63"/>
        <v>8045921.1740230033</v>
      </c>
      <c r="N357" s="41">
        <f>'jan-juli'!M357</f>
        <v>7836325.3164744219</v>
      </c>
      <c r="O357" s="41">
        <f t="shared" si="64"/>
        <v>209595.85754858144</v>
      </c>
      <c r="Q357" s="63"/>
      <c r="R357" s="64"/>
      <c r="S357" s="64"/>
      <c r="T357" s="64"/>
    </row>
    <row r="358" spans="1:20" s="34" customFormat="1" x14ac:dyDescent="0.2">
      <c r="A358" s="33">
        <v>1938</v>
      </c>
      <c r="B358" s="34" t="s">
        <v>428</v>
      </c>
      <c r="C358" s="36">
        <v>39392336</v>
      </c>
      <c r="D358" s="36">
        <v>2877</v>
      </c>
      <c r="E358" s="37">
        <f t="shared" si="58"/>
        <v>13692.157108098714</v>
      </c>
      <c r="F358" s="38">
        <f t="shared" si="55"/>
        <v>0.72755119803431345</v>
      </c>
      <c r="G358" s="39">
        <f t="shared" si="56"/>
        <v>3076.4117855949294</v>
      </c>
      <c r="H358" s="39">
        <f t="shared" si="57"/>
        <v>1135.8906886538832</v>
      </c>
      <c r="I358" s="37">
        <f t="shared" si="59"/>
        <v>4212.3024742488124</v>
      </c>
      <c r="J358" s="40">
        <f t="shared" si="60"/>
        <v>-224.77458420153886</v>
      </c>
      <c r="K358" s="37">
        <f t="shared" si="61"/>
        <v>3987.5278900472736</v>
      </c>
      <c r="L358" s="37">
        <f t="shared" si="62"/>
        <v>12118794.218413834</v>
      </c>
      <c r="M358" s="37">
        <f t="shared" si="63"/>
        <v>11472117.739666006</v>
      </c>
      <c r="N358" s="41">
        <f>'jan-juli'!M358</f>
        <v>11126854.314801991</v>
      </c>
      <c r="O358" s="41">
        <f t="shared" si="64"/>
        <v>345263.42486401461</v>
      </c>
      <c r="Q358" s="63"/>
      <c r="R358" s="64"/>
      <c r="S358" s="64"/>
      <c r="T358" s="64"/>
    </row>
    <row r="359" spans="1:20" s="34" customFormat="1" x14ac:dyDescent="0.2">
      <c r="A359" s="33">
        <v>1939</v>
      </c>
      <c r="B359" s="34" t="s">
        <v>429</v>
      </c>
      <c r="C359" s="36">
        <v>32265208</v>
      </c>
      <c r="D359" s="36">
        <v>1856</v>
      </c>
      <c r="E359" s="37">
        <f t="shared" si="58"/>
        <v>17384.271551724138</v>
      </c>
      <c r="F359" s="38">
        <f t="shared" si="55"/>
        <v>0.92373666870427962</v>
      </c>
      <c r="G359" s="39">
        <f t="shared" si="56"/>
        <v>861.14311941967537</v>
      </c>
      <c r="H359" s="39">
        <f t="shared" si="57"/>
        <v>0</v>
      </c>
      <c r="I359" s="37">
        <f t="shared" si="59"/>
        <v>861.14311941967537</v>
      </c>
      <c r="J359" s="40">
        <f t="shared" si="60"/>
        <v>-224.77458420153886</v>
      </c>
      <c r="K359" s="37">
        <f t="shared" si="61"/>
        <v>636.36853521813646</v>
      </c>
      <c r="L359" s="37">
        <f t="shared" si="62"/>
        <v>1598281.6296429175</v>
      </c>
      <c r="M359" s="37">
        <f t="shared" si="63"/>
        <v>1181100.0013648611</v>
      </c>
      <c r="N359" s="41">
        <f>'jan-juli'!M359</f>
        <v>1060871.9161556247</v>
      </c>
      <c r="O359" s="41">
        <f t="shared" si="64"/>
        <v>120228.08520923648</v>
      </c>
      <c r="Q359" s="63"/>
      <c r="R359" s="64"/>
      <c r="S359" s="64"/>
      <c r="T359" s="64"/>
    </row>
    <row r="360" spans="1:20" s="34" customFormat="1" x14ac:dyDescent="0.2">
      <c r="A360" s="33">
        <v>1940</v>
      </c>
      <c r="B360" s="34" t="s">
        <v>430</v>
      </c>
      <c r="C360" s="36">
        <v>31722321</v>
      </c>
      <c r="D360" s="36">
        <v>2132</v>
      </c>
      <c r="E360" s="37">
        <f t="shared" si="58"/>
        <v>14879.137429643528</v>
      </c>
      <c r="F360" s="38">
        <f t="shared" si="55"/>
        <v>0.7906229951342959</v>
      </c>
      <c r="G360" s="39">
        <f t="shared" si="56"/>
        <v>2364.223592668041</v>
      </c>
      <c r="H360" s="39">
        <f t="shared" si="57"/>
        <v>720.44757611319847</v>
      </c>
      <c r="I360" s="37">
        <f t="shared" si="59"/>
        <v>3084.6711687812394</v>
      </c>
      <c r="J360" s="40">
        <f t="shared" si="60"/>
        <v>-224.77458420153886</v>
      </c>
      <c r="K360" s="37">
        <f t="shared" si="61"/>
        <v>2859.8965845797006</v>
      </c>
      <c r="L360" s="37">
        <f t="shared" si="62"/>
        <v>6576518.9318416025</v>
      </c>
      <c r="M360" s="37">
        <f t="shared" si="63"/>
        <v>6097299.5183239216</v>
      </c>
      <c r="N360" s="41">
        <f>'jan-juli'!M360</f>
        <v>5764157.964062511</v>
      </c>
      <c r="O360" s="41">
        <f t="shared" si="64"/>
        <v>333141.55426141061</v>
      </c>
      <c r="Q360" s="63"/>
      <c r="R360" s="64"/>
      <c r="S360" s="64"/>
      <c r="T360" s="64"/>
    </row>
    <row r="361" spans="1:20" s="34" customFormat="1" x14ac:dyDescent="0.2">
      <c r="A361" s="33">
        <v>1941</v>
      </c>
      <c r="B361" s="34" t="s">
        <v>431</v>
      </c>
      <c r="C361" s="36">
        <v>41424450</v>
      </c>
      <c r="D361" s="36">
        <v>2925</v>
      </c>
      <c r="E361" s="37">
        <f t="shared" si="58"/>
        <v>14162.205128205129</v>
      </c>
      <c r="F361" s="38">
        <f t="shared" si="55"/>
        <v>0.75252783228282061</v>
      </c>
      <c r="G361" s="39">
        <f t="shared" si="56"/>
        <v>2794.3829735310806</v>
      </c>
      <c r="H361" s="39">
        <f t="shared" si="57"/>
        <v>971.37388161663819</v>
      </c>
      <c r="I361" s="37">
        <f t="shared" si="59"/>
        <v>3765.7568551477189</v>
      </c>
      <c r="J361" s="40">
        <f t="shared" si="60"/>
        <v>-224.77458420153886</v>
      </c>
      <c r="K361" s="37">
        <f t="shared" si="61"/>
        <v>3540.9822709461801</v>
      </c>
      <c r="L361" s="37">
        <f t="shared" si="62"/>
        <v>11014838.801307078</v>
      </c>
      <c r="M361" s="37">
        <f t="shared" si="63"/>
        <v>10357373.142517576</v>
      </c>
      <c r="N361" s="41">
        <f>'jan-juli'!M361</f>
        <v>10069443.232097963</v>
      </c>
      <c r="O361" s="41">
        <f t="shared" si="64"/>
        <v>287929.91041961312</v>
      </c>
      <c r="Q361" s="63"/>
      <c r="R361" s="64"/>
      <c r="S361" s="64"/>
      <c r="T361" s="64"/>
    </row>
    <row r="362" spans="1:20" s="34" customFormat="1" x14ac:dyDescent="0.2">
      <c r="A362" s="33">
        <v>1942</v>
      </c>
      <c r="B362" s="34" t="s">
        <v>432</v>
      </c>
      <c r="C362" s="36">
        <v>67119921</v>
      </c>
      <c r="D362" s="36">
        <v>4944</v>
      </c>
      <c r="E362" s="37">
        <f t="shared" si="58"/>
        <v>13576.035800970874</v>
      </c>
      <c r="F362" s="38">
        <f t="shared" si="55"/>
        <v>0.72138093607696274</v>
      </c>
      <c r="G362" s="39">
        <f t="shared" si="56"/>
        <v>3146.0845698716334</v>
      </c>
      <c r="H362" s="39">
        <f t="shared" si="57"/>
        <v>1176.5331461486271</v>
      </c>
      <c r="I362" s="37">
        <f t="shared" si="59"/>
        <v>4322.6177160202606</v>
      </c>
      <c r="J362" s="40">
        <f t="shared" si="60"/>
        <v>-224.77458420153886</v>
      </c>
      <c r="K362" s="37">
        <f t="shared" si="61"/>
        <v>4097.8431318187213</v>
      </c>
      <c r="L362" s="37">
        <f t="shared" si="62"/>
        <v>21371021.988004167</v>
      </c>
      <c r="M362" s="37">
        <f t="shared" si="63"/>
        <v>20259736.443711758</v>
      </c>
      <c r="N362" s="41">
        <f>'jan-juli'!M362</f>
        <v>19821146.131484549</v>
      </c>
      <c r="O362" s="41">
        <f t="shared" si="64"/>
        <v>438590.31222720817</v>
      </c>
      <c r="Q362" s="63"/>
      <c r="R362" s="64"/>
      <c r="S362" s="64"/>
      <c r="T362" s="64"/>
    </row>
    <row r="363" spans="1:20" s="34" customFormat="1" x14ac:dyDescent="0.2">
      <c r="A363" s="33">
        <v>1943</v>
      </c>
      <c r="B363" s="34" t="s">
        <v>433</v>
      </c>
      <c r="C363" s="36">
        <v>21351615</v>
      </c>
      <c r="D363" s="36">
        <v>1224</v>
      </c>
      <c r="E363" s="37">
        <f t="shared" si="58"/>
        <v>17444.129901960783</v>
      </c>
      <c r="F363" s="38">
        <f t="shared" si="55"/>
        <v>0.92691732271541938</v>
      </c>
      <c r="G363" s="39">
        <f t="shared" si="56"/>
        <v>825.22810927768808</v>
      </c>
      <c r="H363" s="39">
        <f t="shared" si="57"/>
        <v>0</v>
      </c>
      <c r="I363" s="37">
        <f t="shared" si="59"/>
        <v>825.22810927768808</v>
      </c>
      <c r="J363" s="40">
        <f t="shared" si="60"/>
        <v>-224.77458420153886</v>
      </c>
      <c r="K363" s="37">
        <f t="shared" si="61"/>
        <v>600.45352507614916</v>
      </c>
      <c r="L363" s="37">
        <f t="shared" si="62"/>
        <v>1010079.2057558902</v>
      </c>
      <c r="M363" s="37">
        <f t="shared" si="63"/>
        <v>734955.11469320662</v>
      </c>
      <c r="N363" s="41">
        <f>'jan-juli'!M363</f>
        <v>613388.79729228886</v>
      </c>
      <c r="O363" s="41">
        <f t="shared" si="64"/>
        <v>121566.31740091776</v>
      </c>
      <c r="Q363" s="63"/>
      <c r="R363" s="64"/>
      <c r="S363" s="64"/>
      <c r="T363" s="64"/>
    </row>
    <row r="364" spans="1:20" s="34" customFormat="1" x14ac:dyDescent="0.2">
      <c r="A364" s="33">
        <v>2002</v>
      </c>
      <c r="B364" s="34" t="s">
        <v>434</v>
      </c>
      <c r="C364" s="36">
        <v>28999763</v>
      </c>
      <c r="D364" s="36">
        <v>2110</v>
      </c>
      <c r="E364" s="37">
        <f t="shared" si="58"/>
        <v>13743.963507109005</v>
      </c>
      <c r="F364" s="38">
        <f t="shared" si="55"/>
        <v>0.73030400077884861</v>
      </c>
      <c r="G364" s="39">
        <f t="shared" si="56"/>
        <v>3045.3279461887546</v>
      </c>
      <c r="H364" s="39">
        <f t="shared" si="57"/>
        <v>1117.7584490002814</v>
      </c>
      <c r="I364" s="37">
        <f t="shared" si="59"/>
        <v>4163.086395189036</v>
      </c>
      <c r="J364" s="40">
        <f t="shared" si="60"/>
        <v>-224.77458420153886</v>
      </c>
      <c r="K364" s="37">
        <f t="shared" si="61"/>
        <v>3938.3118109874972</v>
      </c>
      <c r="L364" s="37">
        <f t="shared" si="62"/>
        <v>8784112.2938488666</v>
      </c>
      <c r="M364" s="37">
        <f t="shared" si="63"/>
        <v>8309837.9211836187</v>
      </c>
      <c r="N364" s="41">
        <f>'jan-juli'!M364</f>
        <v>8044689.8957185298</v>
      </c>
      <c r="O364" s="41">
        <f t="shared" si="64"/>
        <v>265148.0254650889</v>
      </c>
      <c r="Q364" s="63"/>
      <c r="R364" s="64"/>
      <c r="S364" s="64"/>
      <c r="T364" s="64"/>
    </row>
    <row r="365" spans="1:20" s="34" customFormat="1" x14ac:dyDescent="0.2">
      <c r="A365" s="33">
        <v>2003</v>
      </c>
      <c r="B365" s="34" t="s">
        <v>435</v>
      </c>
      <c r="C365" s="36">
        <v>92870423</v>
      </c>
      <c r="D365" s="36">
        <v>6033</v>
      </c>
      <c r="E365" s="37">
        <f t="shared" si="58"/>
        <v>15393.738272832754</v>
      </c>
      <c r="F365" s="38">
        <f t="shared" si="55"/>
        <v>0.81796700360687891</v>
      </c>
      <c r="G365" s="39">
        <f t="shared" si="56"/>
        <v>2055.4630867545056</v>
      </c>
      <c r="H365" s="39">
        <f t="shared" si="57"/>
        <v>540.33728099696941</v>
      </c>
      <c r="I365" s="37">
        <f t="shared" si="59"/>
        <v>2595.8003677514753</v>
      </c>
      <c r="J365" s="40">
        <f t="shared" si="60"/>
        <v>-224.77458420153886</v>
      </c>
      <c r="K365" s="37">
        <f t="shared" si="61"/>
        <v>2371.0257835499365</v>
      </c>
      <c r="L365" s="37">
        <f t="shared" si="62"/>
        <v>15660463.618644651</v>
      </c>
      <c r="M365" s="37">
        <f t="shared" si="63"/>
        <v>14304398.552156767</v>
      </c>
      <c r="N365" s="41">
        <f>'jan-juli'!M365</f>
        <v>13928919.864511792</v>
      </c>
      <c r="O365" s="41">
        <f t="shared" si="64"/>
        <v>375478.68764497526</v>
      </c>
      <c r="Q365" s="63"/>
      <c r="R365" s="64"/>
      <c r="S365" s="64"/>
      <c r="T365" s="64"/>
    </row>
    <row r="366" spans="1:20" s="34" customFormat="1" x14ac:dyDescent="0.2">
      <c r="A366" s="33">
        <v>2004</v>
      </c>
      <c r="B366" s="34" t="s">
        <v>436</v>
      </c>
      <c r="C366" s="36">
        <v>185504205</v>
      </c>
      <c r="D366" s="36">
        <v>10533</v>
      </c>
      <c r="E366" s="37">
        <f t="shared" si="58"/>
        <v>17611.716035317575</v>
      </c>
      <c r="F366" s="38">
        <f t="shared" si="55"/>
        <v>0.93582223748780047</v>
      </c>
      <c r="G366" s="39">
        <f t="shared" si="56"/>
        <v>724.67642926361293</v>
      </c>
      <c r="H366" s="39">
        <f t="shared" si="57"/>
        <v>0</v>
      </c>
      <c r="I366" s="37">
        <f t="shared" si="59"/>
        <v>724.67642926361293</v>
      </c>
      <c r="J366" s="40">
        <f t="shared" si="60"/>
        <v>-224.77458420153886</v>
      </c>
      <c r="K366" s="37">
        <f t="shared" si="61"/>
        <v>499.90184506207407</v>
      </c>
      <c r="L366" s="37">
        <f t="shared" si="62"/>
        <v>7633016.8294336349</v>
      </c>
      <c r="M366" s="37">
        <f t="shared" si="63"/>
        <v>5265466.1340388265</v>
      </c>
      <c r="N366" s="41">
        <f>'jan-juli'!M366</f>
        <v>4645370.1423853422</v>
      </c>
      <c r="O366" s="41">
        <f t="shared" si="64"/>
        <v>620095.99165348429</v>
      </c>
      <c r="Q366" s="63"/>
      <c r="R366" s="64"/>
      <c r="S366" s="64"/>
      <c r="T366" s="64"/>
    </row>
    <row r="367" spans="1:20" s="34" customFormat="1" x14ac:dyDescent="0.2">
      <c r="A367" s="33">
        <v>2011</v>
      </c>
      <c r="B367" s="34" t="s">
        <v>437</v>
      </c>
      <c r="C367" s="36">
        <v>37035186</v>
      </c>
      <c r="D367" s="36">
        <v>2946</v>
      </c>
      <c r="E367" s="37">
        <f t="shared" si="58"/>
        <v>12571.346232179227</v>
      </c>
      <c r="F367" s="38">
        <f t="shared" si="55"/>
        <v>0.66799540349389108</v>
      </c>
      <c r="G367" s="39">
        <f t="shared" si="56"/>
        <v>3748.8983111466218</v>
      </c>
      <c r="H367" s="39">
        <f t="shared" si="57"/>
        <v>1528.1744952257038</v>
      </c>
      <c r="I367" s="37">
        <f t="shared" si="59"/>
        <v>5277.0728063723254</v>
      </c>
      <c r="J367" s="40">
        <f t="shared" si="60"/>
        <v>-224.77458420153886</v>
      </c>
      <c r="K367" s="37">
        <f t="shared" si="61"/>
        <v>5052.2982221707862</v>
      </c>
      <c r="L367" s="37">
        <f t="shared" si="62"/>
        <v>15546256.487572871</v>
      </c>
      <c r="M367" s="37">
        <f t="shared" si="63"/>
        <v>14884070.562515136</v>
      </c>
      <c r="N367" s="41">
        <f>'jan-juli'!M367</f>
        <v>14282313.642789945</v>
      </c>
      <c r="O367" s="41">
        <f t="shared" si="64"/>
        <v>601756.91972519085</v>
      </c>
      <c r="Q367" s="63"/>
      <c r="R367" s="64"/>
      <c r="S367" s="64"/>
      <c r="T367" s="64"/>
    </row>
    <row r="368" spans="1:20" s="34" customFormat="1" x14ac:dyDescent="0.2">
      <c r="A368" s="33">
        <v>2012</v>
      </c>
      <c r="B368" s="34" t="s">
        <v>438</v>
      </c>
      <c r="C368" s="36">
        <v>329501748</v>
      </c>
      <c r="D368" s="36">
        <v>20635</v>
      </c>
      <c r="E368" s="37">
        <f t="shared" si="58"/>
        <v>15968.100218076084</v>
      </c>
      <c r="F368" s="38">
        <f t="shared" si="55"/>
        <v>0.84848649867752302</v>
      </c>
      <c r="G368" s="39">
        <f t="shared" si="56"/>
        <v>1710.8459196085073</v>
      </c>
      <c r="H368" s="39">
        <f t="shared" si="57"/>
        <v>339.31060016180379</v>
      </c>
      <c r="I368" s="37">
        <f t="shared" si="59"/>
        <v>2050.1565197703112</v>
      </c>
      <c r="J368" s="40">
        <f t="shared" si="60"/>
        <v>-224.77458420153886</v>
      </c>
      <c r="K368" s="37">
        <f t="shared" si="61"/>
        <v>1825.3819355687724</v>
      </c>
      <c r="L368" s="37">
        <f t="shared" si="62"/>
        <v>42304979.785460375</v>
      </c>
      <c r="M368" s="37">
        <f t="shared" si="63"/>
        <v>37666756.240461618</v>
      </c>
      <c r="N368" s="41">
        <f>'jan-juli'!M368</f>
        <v>36498960.899005622</v>
      </c>
      <c r="O368" s="41">
        <f t="shared" si="64"/>
        <v>1167795.341455996</v>
      </c>
      <c r="Q368" s="63"/>
      <c r="R368" s="64"/>
      <c r="S368" s="64"/>
      <c r="T368" s="64"/>
    </row>
    <row r="369" spans="1:20" s="34" customFormat="1" x14ac:dyDescent="0.2">
      <c r="A369" s="33">
        <v>2014</v>
      </c>
      <c r="B369" s="34" t="s">
        <v>439</v>
      </c>
      <c r="C369" s="36">
        <v>12689077</v>
      </c>
      <c r="D369" s="36">
        <v>941</v>
      </c>
      <c r="E369" s="37">
        <f t="shared" si="58"/>
        <v>13484.672688629118</v>
      </c>
      <c r="F369" s="38">
        <f t="shared" si="55"/>
        <v>0.71652623412491812</v>
      </c>
      <c r="G369" s="39">
        <f t="shared" si="56"/>
        <v>3200.9024372766871</v>
      </c>
      <c r="H369" s="39">
        <f t="shared" si="57"/>
        <v>1208.5102354682419</v>
      </c>
      <c r="I369" s="37">
        <f t="shared" si="59"/>
        <v>4409.4126727449293</v>
      </c>
      <c r="J369" s="40">
        <f t="shared" si="60"/>
        <v>-224.77458420153886</v>
      </c>
      <c r="K369" s="37">
        <f t="shared" si="61"/>
        <v>4184.63808854339</v>
      </c>
      <c r="L369" s="37">
        <f t="shared" si="62"/>
        <v>4149257.3250529785</v>
      </c>
      <c r="M369" s="37">
        <f t="shared" si="63"/>
        <v>3937744.4413193301</v>
      </c>
      <c r="N369" s="41">
        <f>'jan-juli'!M369</f>
        <v>3854693.3005313431</v>
      </c>
      <c r="O369" s="41">
        <f t="shared" si="64"/>
        <v>83051.140787987038</v>
      </c>
      <c r="Q369" s="63"/>
      <c r="R369" s="64"/>
      <c r="S369" s="64"/>
      <c r="T369" s="64"/>
    </row>
    <row r="370" spans="1:20" s="34" customFormat="1" x14ac:dyDescent="0.2">
      <c r="A370" s="33">
        <v>2015</v>
      </c>
      <c r="B370" s="34" t="s">
        <v>440</v>
      </c>
      <c r="C370" s="36">
        <v>14043927</v>
      </c>
      <c r="D370" s="36">
        <v>1022</v>
      </c>
      <c r="E370" s="37">
        <f t="shared" si="58"/>
        <v>13741.611545988259</v>
      </c>
      <c r="F370" s="38">
        <f t="shared" si="55"/>
        <v>0.73017902615888042</v>
      </c>
      <c r="G370" s="39">
        <f t="shared" si="56"/>
        <v>3046.7391228612028</v>
      </c>
      <c r="H370" s="39">
        <f t="shared" si="57"/>
        <v>1118.5816353925427</v>
      </c>
      <c r="I370" s="37">
        <f t="shared" si="59"/>
        <v>4165.3207582537452</v>
      </c>
      <c r="J370" s="40">
        <f t="shared" si="60"/>
        <v>-224.77458420153886</v>
      </c>
      <c r="K370" s="37">
        <f t="shared" si="61"/>
        <v>3940.5461740522064</v>
      </c>
      <c r="L370" s="37">
        <f t="shared" si="62"/>
        <v>4256957.8149353275</v>
      </c>
      <c r="M370" s="37">
        <f t="shared" si="63"/>
        <v>4027238.189881355</v>
      </c>
      <c r="N370" s="41">
        <f>'jan-juli'!M370</f>
        <v>3800009.2203432871</v>
      </c>
      <c r="O370" s="41">
        <f t="shared" si="64"/>
        <v>227228.96953806793</v>
      </c>
      <c r="Q370" s="63"/>
      <c r="R370" s="64"/>
      <c r="S370" s="64"/>
      <c r="T370" s="64"/>
    </row>
    <row r="371" spans="1:20" s="34" customFormat="1" x14ac:dyDescent="0.2">
      <c r="A371" s="33">
        <v>2017</v>
      </c>
      <c r="B371" s="34" t="s">
        <v>441</v>
      </c>
      <c r="C371" s="36">
        <v>14349531</v>
      </c>
      <c r="D371" s="36">
        <v>1027</v>
      </c>
      <c r="E371" s="37">
        <f t="shared" si="58"/>
        <v>13972.279454722493</v>
      </c>
      <c r="F371" s="38">
        <f t="shared" si="55"/>
        <v>0.74243587597609417</v>
      </c>
      <c r="G371" s="39">
        <f t="shared" si="56"/>
        <v>2908.338377620662</v>
      </c>
      <c r="H371" s="39">
        <f t="shared" si="57"/>
        <v>1037.8478673355607</v>
      </c>
      <c r="I371" s="37">
        <f t="shared" si="59"/>
        <v>3946.1862449562227</v>
      </c>
      <c r="J371" s="40">
        <f t="shared" si="60"/>
        <v>-224.77458420153886</v>
      </c>
      <c r="K371" s="37">
        <f t="shared" si="61"/>
        <v>3721.4116607546839</v>
      </c>
      <c r="L371" s="37">
        <f t="shared" si="62"/>
        <v>4052733.2735700407</v>
      </c>
      <c r="M371" s="37">
        <f t="shared" si="63"/>
        <v>3821889.7755950605</v>
      </c>
      <c r="N371" s="41">
        <f>'jan-juli'!M371</f>
        <v>3668406.8586032842</v>
      </c>
      <c r="O371" s="41">
        <f t="shared" si="64"/>
        <v>153482.91699177632</v>
      </c>
      <c r="Q371" s="63"/>
      <c r="R371" s="64"/>
      <c r="S371" s="64"/>
      <c r="T371" s="64"/>
    </row>
    <row r="372" spans="1:20" s="34" customFormat="1" x14ac:dyDescent="0.2">
      <c r="A372" s="33">
        <v>2018</v>
      </c>
      <c r="B372" s="34" t="s">
        <v>442</v>
      </c>
      <c r="C372" s="36">
        <v>21114637</v>
      </c>
      <c r="D372" s="36">
        <v>1231</v>
      </c>
      <c r="E372" s="37">
        <f t="shared" si="58"/>
        <v>17152.426482534524</v>
      </c>
      <c r="F372" s="38">
        <f t="shared" si="55"/>
        <v>0.91141726888177244</v>
      </c>
      <c r="G372" s="39">
        <f t="shared" si="56"/>
        <v>1000.2501609334438</v>
      </c>
      <c r="H372" s="39">
        <f t="shared" si="57"/>
        <v>0</v>
      </c>
      <c r="I372" s="37">
        <f t="shared" si="59"/>
        <v>1000.2501609334438</v>
      </c>
      <c r="J372" s="40">
        <f t="shared" si="60"/>
        <v>-224.77458420153886</v>
      </c>
      <c r="K372" s="37">
        <f t="shared" si="61"/>
        <v>775.47557673190499</v>
      </c>
      <c r="L372" s="37">
        <f t="shared" si="62"/>
        <v>1231307.9481090694</v>
      </c>
      <c r="M372" s="37">
        <f t="shared" si="63"/>
        <v>954610.43495697505</v>
      </c>
      <c r="N372" s="41">
        <f>'jan-juli'!M372</f>
        <v>830833.80936830677</v>
      </c>
      <c r="O372" s="41">
        <f t="shared" si="64"/>
        <v>123776.62558866828</v>
      </c>
      <c r="Q372" s="63"/>
      <c r="R372" s="64"/>
      <c r="S372" s="64"/>
      <c r="T372" s="64"/>
    </row>
    <row r="373" spans="1:20" s="34" customFormat="1" x14ac:dyDescent="0.2">
      <c r="A373" s="33">
        <v>2019</v>
      </c>
      <c r="B373" s="34" t="s">
        <v>443</v>
      </c>
      <c r="C373" s="36">
        <v>53708452</v>
      </c>
      <c r="D373" s="36">
        <v>3239</v>
      </c>
      <c r="E373" s="37">
        <f t="shared" si="58"/>
        <v>16581.800555727077</v>
      </c>
      <c r="F373" s="38">
        <f t="shared" si="55"/>
        <v>0.88109629217952312</v>
      </c>
      <c r="G373" s="39">
        <f t="shared" si="56"/>
        <v>1342.6257170179117</v>
      </c>
      <c r="H373" s="39">
        <f t="shared" si="57"/>
        <v>124.51548198395629</v>
      </c>
      <c r="I373" s="37">
        <f t="shared" si="59"/>
        <v>1467.141199001868</v>
      </c>
      <c r="J373" s="40">
        <f t="shared" si="60"/>
        <v>-224.77458420153886</v>
      </c>
      <c r="K373" s="37">
        <f t="shared" si="61"/>
        <v>1242.3666148003292</v>
      </c>
      <c r="L373" s="37">
        <f t="shared" si="62"/>
        <v>4752070.3435670501</v>
      </c>
      <c r="M373" s="37">
        <f t="shared" si="63"/>
        <v>4024025.4653382665</v>
      </c>
      <c r="N373" s="41">
        <f>'jan-juli'!M373</f>
        <v>4347542.7348257387</v>
      </c>
      <c r="O373" s="41">
        <f t="shared" si="64"/>
        <v>-323517.26948747225</v>
      </c>
      <c r="Q373" s="63"/>
      <c r="R373" s="64"/>
      <c r="S373" s="64"/>
      <c r="T373" s="64"/>
    </row>
    <row r="374" spans="1:20" s="34" customFormat="1" x14ac:dyDescent="0.2">
      <c r="A374" s="33">
        <v>2020</v>
      </c>
      <c r="B374" s="34" t="s">
        <v>444</v>
      </c>
      <c r="C374" s="36">
        <v>57968875</v>
      </c>
      <c r="D374" s="36">
        <v>3964</v>
      </c>
      <c r="E374" s="37">
        <f t="shared" si="58"/>
        <v>14623.833249243189</v>
      </c>
      <c r="F374" s="38">
        <f t="shared" si="55"/>
        <v>0.77705706386086859</v>
      </c>
      <c r="G374" s="39">
        <f t="shared" si="56"/>
        <v>2517.4061009082443</v>
      </c>
      <c r="H374" s="39">
        <f t="shared" si="57"/>
        <v>809.80403925331711</v>
      </c>
      <c r="I374" s="37">
        <f t="shared" si="59"/>
        <v>3327.2101401615614</v>
      </c>
      <c r="J374" s="40">
        <f t="shared" si="60"/>
        <v>-224.77458420153886</v>
      </c>
      <c r="K374" s="37">
        <f t="shared" si="61"/>
        <v>3102.4355559600226</v>
      </c>
      <c r="L374" s="37">
        <f t="shared" si="62"/>
        <v>13189060.99560043</v>
      </c>
      <c r="M374" s="37">
        <f t="shared" si="63"/>
        <v>12298054.54382553</v>
      </c>
      <c r="N374" s="41">
        <f>'jan-juli'!M374</f>
        <v>11749214.782525232</v>
      </c>
      <c r="O374" s="41">
        <f t="shared" si="64"/>
        <v>548839.76130029745</v>
      </c>
      <c r="Q374" s="63"/>
      <c r="R374" s="64"/>
      <c r="S374" s="64"/>
      <c r="T374" s="64"/>
    </row>
    <row r="375" spans="1:20" s="34" customFormat="1" x14ac:dyDescent="0.2">
      <c r="A375" s="33">
        <v>2021</v>
      </c>
      <c r="B375" s="34" t="s">
        <v>445</v>
      </c>
      <c r="C375" s="36">
        <v>33786548</v>
      </c>
      <c r="D375" s="36">
        <v>2701</v>
      </c>
      <c r="E375" s="37">
        <f t="shared" si="58"/>
        <v>12508.903369122547</v>
      </c>
      <c r="F375" s="38">
        <f t="shared" si="55"/>
        <v>0.66467741791521928</v>
      </c>
      <c r="G375" s="39">
        <f t="shared" si="56"/>
        <v>3786.3640289806299</v>
      </c>
      <c r="H375" s="39">
        <f t="shared" si="57"/>
        <v>1550.0294972955419</v>
      </c>
      <c r="I375" s="37">
        <f t="shared" si="59"/>
        <v>5336.3935262761715</v>
      </c>
      <c r="J375" s="40">
        <f t="shared" si="60"/>
        <v>-224.77458420153886</v>
      </c>
      <c r="K375" s="37">
        <f t="shared" si="61"/>
        <v>5111.6189420746323</v>
      </c>
      <c r="L375" s="37">
        <f t="shared" si="62"/>
        <v>14413598.914471939</v>
      </c>
      <c r="M375" s="37">
        <f t="shared" si="63"/>
        <v>13806482.762543581</v>
      </c>
      <c r="N375" s="41">
        <f>'jan-juli'!M375</f>
        <v>13440096.168050118</v>
      </c>
      <c r="O375" s="41">
        <f t="shared" si="64"/>
        <v>366386.59449346364</v>
      </c>
      <c r="Q375" s="63"/>
      <c r="R375" s="64"/>
      <c r="S375" s="64"/>
      <c r="T375" s="64"/>
    </row>
    <row r="376" spans="1:20" s="34" customFormat="1" x14ac:dyDescent="0.2">
      <c r="A376" s="33">
        <v>2022</v>
      </c>
      <c r="B376" s="34" t="s">
        <v>446</v>
      </c>
      <c r="C376" s="36">
        <v>21742567</v>
      </c>
      <c r="D376" s="36">
        <v>1349</v>
      </c>
      <c r="E376" s="37">
        <f t="shared" si="58"/>
        <v>16117.544106745738</v>
      </c>
      <c r="F376" s="38">
        <f t="shared" si="55"/>
        <v>0.85642740085839286</v>
      </c>
      <c r="G376" s="39">
        <f t="shared" si="56"/>
        <v>1621.1795864067153</v>
      </c>
      <c r="H376" s="39">
        <f t="shared" si="57"/>
        <v>287.00523912742506</v>
      </c>
      <c r="I376" s="37">
        <f t="shared" si="59"/>
        <v>1908.1848255341404</v>
      </c>
      <c r="J376" s="40">
        <f t="shared" si="60"/>
        <v>-224.77458420153886</v>
      </c>
      <c r="K376" s="37">
        <f t="shared" si="61"/>
        <v>1683.4102413326016</v>
      </c>
      <c r="L376" s="37">
        <f t="shared" si="62"/>
        <v>2574141.3296455555</v>
      </c>
      <c r="M376" s="37">
        <f t="shared" si="63"/>
        <v>2270920.4155576797</v>
      </c>
      <c r="N376" s="41">
        <f>'jan-juli'!M376</f>
        <v>2410826.2725470583</v>
      </c>
      <c r="O376" s="41">
        <f t="shared" si="64"/>
        <v>-139905.85698937858</v>
      </c>
      <c r="Q376" s="63"/>
      <c r="R376" s="64"/>
      <c r="S376" s="64"/>
      <c r="T376" s="64"/>
    </row>
    <row r="377" spans="1:20" s="34" customFormat="1" x14ac:dyDescent="0.2">
      <c r="A377" s="33">
        <v>2023</v>
      </c>
      <c r="B377" s="34" t="s">
        <v>447</v>
      </c>
      <c r="C377" s="36">
        <v>17097841</v>
      </c>
      <c r="D377" s="36">
        <v>1153</v>
      </c>
      <c r="E377" s="37">
        <f t="shared" si="58"/>
        <v>14829.003469210755</v>
      </c>
      <c r="F377" s="38">
        <f t="shared" si="55"/>
        <v>0.78795905966473467</v>
      </c>
      <c r="G377" s="39">
        <f t="shared" si="56"/>
        <v>2394.3039689277052</v>
      </c>
      <c r="H377" s="39">
        <f t="shared" si="57"/>
        <v>737.9944622646691</v>
      </c>
      <c r="I377" s="37">
        <f t="shared" si="59"/>
        <v>3132.2984311923742</v>
      </c>
      <c r="J377" s="40">
        <f t="shared" si="60"/>
        <v>-224.77458420153886</v>
      </c>
      <c r="K377" s="37">
        <f t="shared" si="61"/>
        <v>2907.5238469908354</v>
      </c>
      <c r="L377" s="37">
        <f t="shared" si="62"/>
        <v>3611540.0911648073</v>
      </c>
      <c r="M377" s="37">
        <f t="shared" si="63"/>
        <v>3352374.9955804334</v>
      </c>
      <c r="N377" s="41">
        <f>'jan-juli'!M377</f>
        <v>3410896.6227551969</v>
      </c>
      <c r="O377" s="41">
        <f t="shared" si="64"/>
        <v>-58521.627174763475</v>
      </c>
      <c r="Q377" s="63"/>
      <c r="R377" s="64"/>
      <c r="S377" s="64"/>
      <c r="T377" s="64"/>
    </row>
    <row r="378" spans="1:20" s="34" customFormat="1" x14ac:dyDescent="0.2">
      <c r="A378" s="33">
        <v>2024</v>
      </c>
      <c r="B378" s="34" t="s">
        <v>448</v>
      </c>
      <c r="C378" s="36">
        <v>15620472</v>
      </c>
      <c r="D378" s="36">
        <v>983</v>
      </c>
      <c r="E378" s="37">
        <f t="shared" si="58"/>
        <v>15890.612410986776</v>
      </c>
      <c r="F378" s="38">
        <f t="shared" si="55"/>
        <v>0.84436907974668618</v>
      </c>
      <c r="G378" s="39">
        <f t="shared" si="56"/>
        <v>1757.3386038620922</v>
      </c>
      <c r="H378" s="39">
        <f t="shared" si="57"/>
        <v>366.43133264306169</v>
      </c>
      <c r="I378" s="37">
        <f t="shared" si="59"/>
        <v>2123.769936505154</v>
      </c>
      <c r="J378" s="40">
        <f t="shared" si="60"/>
        <v>-224.77458420153886</v>
      </c>
      <c r="K378" s="37">
        <f t="shared" si="61"/>
        <v>1898.9953523036152</v>
      </c>
      <c r="L378" s="37">
        <f t="shared" si="62"/>
        <v>2087665.8475845663</v>
      </c>
      <c r="M378" s="37">
        <f t="shared" si="63"/>
        <v>1866712.4313144537</v>
      </c>
      <c r="N378" s="41">
        <f>'jan-juli'!M378</f>
        <v>1966884.5219153143</v>
      </c>
      <c r="O378" s="41">
        <f t="shared" si="64"/>
        <v>-100172.09060086054</v>
      </c>
      <c r="Q378" s="63"/>
      <c r="R378" s="64"/>
      <c r="S378" s="64"/>
      <c r="T378" s="64"/>
    </row>
    <row r="379" spans="1:20" s="34" customFormat="1" x14ac:dyDescent="0.2">
      <c r="A379" s="33">
        <v>2025</v>
      </c>
      <c r="B379" s="34" t="s">
        <v>449</v>
      </c>
      <c r="C379" s="36">
        <v>41467167</v>
      </c>
      <c r="D379" s="36">
        <v>2922</v>
      </c>
      <c r="E379" s="37">
        <f t="shared" si="58"/>
        <v>14191.364476386037</v>
      </c>
      <c r="F379" s="38">
        <f t="shared" si="55"/>
        <v>0.75407725349785848</v>
      </c>
      <c r="G379" s="39">
        <f t="shared" si="56"/>
        <v>2776.8873646225352</v>
      </c>
      <c r="H379" s="39">
        <f t="shared" si="57"/>
        <v>961.1681097533201</v>
      </c>
      <c r="I379" s="37">
        <f t="shared" si="59"/>
        <v>3738.0554743758553</v>
      </c>
      <c r="J379" s="40">
        <f t="shared" si="60"/>
        <v>-224.77458420153886</v>
      </c>
      <c r="K379" s="37">
        <f t="shared" si="61"/>
        <v>3513.2808901743165</v>
      </c>
      <c r="L379" s="37">
        <f t="shared" si="62"/>
        <v>10922598.096126249</v>
      </c>
      <c r="M379" s="37">
        <f t="shared" si="63"/>
        <v>10265806.761089353</v>
      </c>
      <c r="N379" s="41">
        <f>'jan-juli'!M379</f>
        <v>10122035.309141964</v>
      </c>
      <c r="O379" s="41">
        <f t="shared" si="64"/>
        <v>143771.45194738917</v>
      </c>
      <c r="Q379" s="63"/>
      <c r="R379" s="64"/>
      <c r="S379" s="64"/>
      <c r="T379" s="64"/>
    </row>
    <row r="380" spans="1:20" s="34" customFormat="1" x14ac:dyDescent="0.2">
      <c r="A380" s="33">
        <v>2027</v>
      </c>
      <c r="B380" s="34" t="s">
        <v>450</v>
      </c>
      <c r="C380" s="36">
        <v>11819771</v>
      </c>
      <c r="D380" s="36">
        <v>944</v>
      </c>
      <c r="E380" s="37">
        <f t="shared" si="58"/>
        <v>12520.943855932202</v>
      </c>
      <c r="F380" s="38">
        <f t="shared" si="55"/>
        <v>0.66531720538874306</v>
      </c>
      <c r="G380" s="39">
        <f t="shared" si="56"/>
        <v>3779.1397368948365</v>
      </c>
      <c r="H380" s="39">
        <f t="shared" si="57"/>
        <v>1545.8153269121624</v>
      </c>
      <c r="I380" s="37">
        <f t="shared" si="59"/>
        <v>5324.9550638069986</v>
      </c>
      <c r="J380" s="40">
        <f t="shared" si="60"/>
        <v>-224.77458420153886</v>
      </c>
      <c r="K380" s="37">
        <f t="shared" si="61"/>
        <v>5100.1804796054594</v>
      </c>
      <c r="L380" s="37">
        <f t="shared" si="62"/>
        <v>5026757.5802338067</v>
      </c>
      <c r="M380" s="37">
        <f t="shared" si="63"/>
        <v>4814570.3727475535</v>
      </c>
      <c r="N380" s="41">
        <f>'jan-juli'!M380</f>
        <v>4757326.2234873418</v>
      </c>
      <c r="O380" s="41">
        <f t="shared" si="64"/>
        <v>57244.149260211736</v>
      </c>
      <c r="Q380" s="63"/>
      <c r="R380" s="64"/>
      <c r="S380" s="64"/>
      <c r="T380" s="64"/>
    </row>
    <row r="381" spans="1:20" s="34" customFormat="1" x14ac:dyDescent="0.2">
      <c r="A381" s="33">
        <v>2028</v>
      </c>
      <c r="B381" s="34" t="s">
        <v>451</v>
      </c>
      <c r="C381" s="36">
        <v>37624271</v>
      </c>
      <c r="D381" s="36">
        <v>2263</v>
      </c>
      <c r="E381" s="37">
        <f t="shared" si="58"/>
        <v>16625.837825894829</v>
      </c>
      <c r="F381" s="38">
        <f t="shared" si="55"/>
        <v>0.8834362718055061</v>
      </c>
      <c r="G381" s="39">
        <f t="shared" si="56"/>
        <v>1316.2033549172606</v>
      </c>
      <c r="H381" s="39">
        <f t="shared" si="57"/>
        <v>109.10243742524325</v>
      </c>
      <c r="I381" s="37">
        <f t="shared" si="59"/>
        <v>1425.305792342504</v>
      </c>
      <c r="J381" s="40">
        <f t="shared" si="60"/>
        <v>-224.77458420153886</v>
      </c>
      <c r="K381" s="37">
        <f t="shared" si="61"/>
        <v>1200.5312081409652</v>
      </c>
      <c r="L381" s="37">
        <f t="shared" si="62"/>
        <v>3225467.0080710864</v>
      </c>
      <c r="M381" s="37">
        <f t="shared" si="63"/>
        <v>2716802.1240230044</v>
      </c>
      <c r="N381" s="41">
        <f>'jan-juli'!M381</f>
        <v>2577774.1664744206</v>
      </c>
      <c r="O381" s="41">
        <f t="shared" si="64"/>
        <v>139027.95754858386</v>
      </c>
      <c r="Q381" s="63"/>
      <c r="R381" s="64"/>
      <c r="S381" s="64"/>
      <c r="T381" s="64"/>
    </row>
    <row r="382" spans="1:20" s="34" customFormat="1" x14ac:dyDescent="0.2">
      <c r="A382" s="33">
        <v>2030</v>
      </c>
      <c r="B382" s="34" t="s">
        <v>452</v>
      </c>
      <c r="C382" s="36">
        <v>164379562</v>
      </c>
      <c r="D382" s="36">
        <v>10171</v>
      </c>
      <c r="E382" s="37">
        <f t="shared" si="58"/>
        <v>16161.592960377544</v>
      </c>
      <c r="F382" s="38">
        <f t="shared" si="55"/>
        <v>0.85876799598733</v>
      </c>
      <c r="G382" s="39">
        <f t="shared" si="56"/>
        <v>1594.7502742276315</v>
      </c>
      <c r="H382" s="39">
        <f t="shared" si="57"/>
        <v>271.58814035629291</v>
      </c>
      <c r="I382" s="37">
        <f t="shared" si="59"/>
        <v>1866.3384145839245</v>
      </c>
      <c r="J382" s="40">
        <f t="shared" si="60"/>
        <v>-224.77458420153886</v>
      </c>
      <c r="K382" s="37">
        <f t="shared" si="61"/>
        <v>1641.5638303823857</v>
      </c>
      <c r="L382" s="37">
        <f t="shared" si="62"/>
        <v>18982528.014733095</v>
      </c>
      <c r="M382" s="37">
        <f t="shared" si="63"/>
        <v>16696345.718819246</v>
      </c>
      <c r="N382" s="41">
        <f>'jan-juli'!M382</f>
        <v>15756070.828484904</v>
      </c>
      <c r="O382" s="41">
        <f t="shared" si="64"/>
        <v>940274.89033434168</v>
      </c>
      <c r="Q382" s="63"/>
      <c r="R382" s="64"/>
      <c r="S382" s="64"/>
      <c r="T382" s="64"/>
    </row>
    <row r="383" spans="1:20" s="34" customFormat="1" x14ac:dyDescent="0.2">
      <c r="A383" s="33">
        <v>5001</v>
      </c>
      <c r="B383" s="34" t="s">
        <v>453</v>
      </c>
      <c r="C383" s="36">
        <v>3655146625</v>
      </c>
      <c r="D383" s="36">
        <v>193501</v>
      </c>
      <c r="E383" s="37">
        <f t="shared" si="58"/>
        <v>18889.549020418501</v>
      </c>
      <c r="F383" s="38">
        <f t="shared" si="55"/>
        <v>1.0037216131565214</v>
      </c>
      <c r="G383" s="39">
        <f t="shared" si="56"/>
        <v>-42.023361796942481</v>
      </c>
      <c r="H383" s="39">
        <f t="shared" si="57"/>
        <v>0</v>
      </c>
      <c r="I383" s="37">
        <f t="shared" si="59"/>
        <v>-42.023361796942481</v>
      </c>
      <c r="J383" s="40">
        <f t="shared" si="60"/>
        <v>-224.77458420153886</v>
      </c>
      <c r="K383" s="37">
        <f t="shared" si="61"/>
        <v>-266.79794599848134</v>
      </c>
      <c r="L383" s="37">
        <f t="shared" si="62"/>
        <v>-8131562.5310701672</v>
      </c>
      <c r="M383" s="37">
        <f t="shared" si="63"/>
        <v>-51625669.348652139</v>
      </c>
      <c r="N383" s="41">
        <f>'jan-juli'!M383</f>
        <v>-54325785.782634608</v>
      </c>
      <c r="O383" s="41">
        <f t="shared" si="64"/>
        <v>2700116.4339824691</v>
      </c>
      <c r="Q383" s="63"/>
      <c r="R383" s="64"/>
      <c r="S383" s="64"/>
      <c r="T383" s="64"/>
    </row>
    <row r="384" spans="1:20" s="34" customFormat="1" x14ac:dyDescent="0.2">
      <c r="A384" s="33">
        <v>5004</v>
      </c>
      <c r="B384" s="34" t="s">
        <v>454</v>
      </c>
      <c r="C384" s="36">
        <v>307601171</v>
      </c>
      <c r="D384" s="36">
        <v>22096</v>
      </c>
      <c r="E384" s="37">
        <f t="shared" si="58"/>
        <v>13921.12468320058</v>
      </c>
      <c r="F384" s="38">
        <f t="shared" si="55"/>
        <v>0.73971769833526613</v>
      </c>
      <c r="G384" s="39">
        <f t="shared" si="56"/>
        <v>2939.03124053381</v>
      </c>
      <c r="H384" s="39">
        <f t="shared" si="57"/>
        <v>1055.7520373682303</v>
      </c>
      <c r="I384" s="37">
        <f t="shared" si="59"/>
        <v>3994.78327790204</v>
      </c>
      <c r="J384" s="40">
        <f t="shared" si="60"/>
        <v>-224.77458420153886</v>
      </c>
      <c r="K384" s="37">
        <f t="shared" si="61"/>
        <v>3770.0086937005012</v>
      </c>
      <c r="L384" s="37">
        <f t="shared" si="62"/>
        <v>88268731.308523476</v>
      </c>
      <c r="M384" s="37">
        <f t="shared" si="63"/>
        <v>83302112.096006274</v>
      </c>
      <c r="N384" s="41">
        <f>'jan-juli'!M384</f>
        <v>79764412.378576592</v>
      </c>
      <c r="O384" s="41">
        <f t="shared" si="64"/>
        <v>3537699.7174296826</v>
      </c>
      <c r="Q384" s="63"/>
      <c r="R384" s="64"/>
      <c r="S384" s="64"/>
      <c r="T384" s="64"/>
    </row>
    <row r="385" spans="1:20" s="34" customFormat="1" x14ac:dyDescent="0.2">
      <c r="A385" s="33">
        <v>5005</v>
      </c>
      <c r="B385" s="34" t="s">
        <v>455</v>
      </c>
      <c r="C385" s="36">
        <v>192914393</v>
      </c>
      <c r="D385" s="36">
        <v>13078</v>
      </c>
      <c r="E385" s="37">
        <f t="shared" si="58"/>
        <v>14751.062318397309</v>
      </c>
      <c r="F385" s="38">
        <f t="shared" si="55"/>
        <v>0.78381755170490008</v>
      </c>
      <c r="G385" s="39">
        <f t="shared" si="56"/>
        <v>2441.0686594157723</v>
      </c>
      <c r="H385" s="39">
        <f t="shared" si="57"/>
        <v>765.27386504937499</v>
      </c>
      <c r="I385" s="37">
        <f t="shared" si="59"/>
        <v>3206.3425244651471</v>
      </c>
      <c r="J385" s="40">
        <f t="shared" si="60"/>
        <v>-224.77458420153886</v>
      </c>
      <c r="K385" s="37">
        <f t="shared" si="61"/>
        <v>2981.5679402636083</v>
      </c>
      <c r="L385" s="37">
        <f t="shared" si="62"/>
        <v>41932547.534955196</v>
      </c>
      <c r="M385" s="37">
        <f t="shared" si="63"/>
        <v>38992945.522767469</v>
      </c>
      <c r="N385" s="41">
        <f>'jan-juli'!M385</f>
        <v>37572977.972846873</v>
      </c>
      <c r="O385" s="41">
        <f t="shared" si="64"/>
        <v>1419967.5499205962</v>
      </c>
      <c r="Q385" s="63"/>
      <c r="R385" s="64"/>
      <c r="S385" s="64"/>
      <c r="T385" s="64"/>
    </row>
    <row r="386" spans="1:20" s="34" customFormat="1" x14ac:dyDescent="0.2">
      <c r="A386" s="33">
        <v>5011</v>
      </c>
      <c r="B386" s="34" t="s">
        <v>456</v>
      </c>
      <c r="C386" s="36">
        <v>68633500</v>
      </c>
      <c r="D386" s="36">
        <v>4225</v>
      </c>
      <c r="E386" s="37">
        <f t="shared" si="58"/>
        <v>16244.615384615385</v>
      </c>
      <c r="F386" s="38">
        <f t="shared" si="55"/>
        <v>0.86317950425013157</v>
      </c>
      <c r="G386" s="39">
        <f t="shared" si="56"/>
        <v>1544.9368196849271</v>
      </c>
      <c r="H386" s="39">
        <f t="shared" si="57"/>
        <v>242.53029187304864</v>
      </c>
      <c r="I386" s="37">
        <f t="shared" si="59"/>
        <v>1787.4671115579756</v>
      </c>
      <c r="J386" s="40">
        <f t="shared" si="60"/>
        <v>-224.77458420153886</v>
      </c>
      <c r="K386" s="37">
        <f t="shared" si="61"/>
        <v>1562.6925273564368</v>
      </c>
      <c r="L386" s="37">
        <f t="shared" si="62"/>
        <v>7552048.5463324469</v>
      </c>
      <c r="M386" s="37">
        <f t="shared" si="63"/>
        <v>6602375.9280809453</v>
      </c>
      <c r="N386" s="41">
        <f>'jan-juli'!M386</f>
        <v>5869179.2796970559</v>
      </c>
      <c r="O386" s="41">
        <f t="shared" si="64"/>
        <v>733196.64838388935</v>
      </c>
      <c r="Q386" s="63"/>
      <c r="R386" s="64"/>
      <c r="S386" s="64"/>
      <c r="T386" s="64"/>
    </row>
    <row r="387" spans="1:20" s="34" customFormat="1" x14ac:dyDescent="0.2">
      <c r="A387" s="33">
        <v>5012</v>
      </c>
      <c r="B387" s="34" t="s">
        <v>457</v>
      </c>
      <c r="C387" s="36">
        <v>15854924</v>
      </c>
      <c r="D387" s="36">
        <v>987</v>
      </c>
      <c r="E387" s="37">
        <f t="shared" si="58"/>
        <v>16063.752786220872</v>
      </c>
      <c r="F387" s="38">
        <f t="shared" si="55"/>
        <v>0.8535691266374108</v>
      </c>
      <c r="G387" s="39">
        <f t="shared" si="56"/>
        <v>1653.4543787216348</v>
      </c>
      <c r="H387" s="39">
        <f t="shared" si="57"/>
        <v>305.83220131112819</v>
      </c>
      <c r="I387" s="37">
        <f t="shared" si="59"/>
        <v>1959.2865800327631</v>
      </c>
      <c r="J387" s="40">
        <f t="shared" si="60"/>
        <v>-224.77458420153886</v>
      </c>
      <c r="K387" s="37">
        <f t="shared" si="61"/>
        <v>1734.5119958312243</v>
      </c>
      <c r="L387" s="37">
        <f t="shared" si="62"/>
        <v>1933815.8544923372</v>
      </c>
      <c r="M387" s="37">
        <f t="shared" si="63"/>
        <v>1711963.3398854185</v>
      </c>
      <c r="N387" s="41">
        <f>'jan-juli'!M387</f>
        <v>1756144.6525233125</v>
      </c>
      <c r="O387" s="41">
        <f t="shared" si="64"/>
        <v>-44181.312637893949</v>
      </c>
      <c r="Q387" s="63"/>
      <c r="R387" s="64"/>
      <c r="S387" s="64"/>
      <c r="T387" s="64"/>
    </row>
    <row r="388" spans="1:20" s="34" customFormat="1" x14ac:dyDescent="0.2">
      <c r="A388" s="33">
        <v>5013</v>
      </c>
      <c r="B388" s="34" t="s">
        <v>458</v>
      </c>
      <c r="C388" s="36">
        <v>68720766</v>
      </c>
      <c r="D388" s="36">
        <v>4648</v>
      </c>
      <c r="E388" s="37">
        <f t="shared" si="58"/>
        <v>14785.018502581755</v>
      </c>
      <c r="F388" s="38">
        <f t="shared" si="55"/>
        <v>0.78562185925768557</v>
      </c>
      <c r="G388" s="39">
        <f t="shared" si="56"/>
        <v>2420.6949489051044</v>
      </c>
      <c r="H388" s="39">
        <f t="shared" si="57"/>
        <v>753.38920058481881</v>
      </c>
      <c r="I388" s="37">
        <f t="shared" si="59"/>
        <v>3174.0841494899232</v>
      </c>
      <c r="J388" s="40">
        <f t="shared" si="60"/>
        <v>-224.77458420153886</v>
      </c>
      <c r="K388" s="37">
        <f t="shared" si="61"/>
        <v>2949.3095652883844</v>
      </c>
      <c r="L388" s="37">
        <f t="shared" si="62"/>
        <v>14753143.126829162</v>
      </c>
      <c r="M388" s="37">
        <f t="shared" si="63"/>
        <v>13708390.859460412</v>
      </c>
      <c r="N388" s="41">
        <f>'jan-juli'!M388</f>
        <v>13669378.066492761</v>
      </c>
      <c r="O388" s="41">
        <f t="shared" si="64"/>
        <v>39012.792967651039</v>
      </c>
      <c r="Q388" s="63"/>
      <c r="R388" s="64"/>
      <c r="S388" s="64"/>
      <c r="T388" s="64"/>
    </row>
    <row r="389" spans="1:20" s="34" customFormat="1" x14ac:dyDescent="0.2">
      <c r="A389" s="33">
        <v>5014</v>
      </c>
      <c r="B389" s="34" t="s">
        <v>459</v>
      </c>
      <c r="C389" s="36">
        <v>122529641</v>
      </c>
      <c r="D389" s="36">
        <v>4962</v>
      </c>
      <c r="E389" s="37">
        <f t="shared" si="58"/>
        <v>24693.59955663039</v>
      </c>
      <c r="F389" s="38">
        <f t="shared" si="55"/>
        <v>1.3121276508417716</v>
      </c>
      <c r="G389" s="39">
        <f t="shared" si="56"/>
        <v>-3524.453683524076</v>
      </c>
      <c r="H389" s="39">
        <f t="shared" si="57"/>
        <v>0</v>
      </c>
      <c r="I389" s="37">
        <f t="shared" si="59"/>
        <v>-3524.453683524076</v>
      </c>
      <c r="J389" s="40">
        <f t="shared" si="60"/>
        <v>-224.77458420153886</v>
      </c>
      <c r="K389" s="37">
        <f t="shared" si="61"/>
        <v>-3749.2282677256148</v>
      </c>
      <c r="L389" s="37">
        <f t="shared" si="62"/>
        <v>-17488339.177646466</v>
      </c>
      <c r="M389" s="37">
        <f t="shared" si="63"/>
        <v>-18603670.664454501</v>
      </c>
      <c r="N389" s="41">
        <f>'jan-juli'!M389</f>
        <v>-16653777.954114102</v>
      </c>
      <c r="O389" s="41">
        <f t="shared" si="64"/>
        <v>-1949892.7103403993</v>
      </c>
      <c r="Q389" s="63"/>
      <c r="R389" s="64"/>
      <c r="S389" s="64"/>
      <c r="T389" s="64"/>
    </row>
    <row r="390" spans="1:20" s="34" customFormat="1" x14ac:dyDescent="0.2">
      <c r="A390" s="33">
        <v>5015</v>
      </c>
      <c r="B390" s="34" t="s">
        <v>460</v>
      </c>
      <c r="C390" s="36">
        <v>85173902</v>
      </c>
      <c r="D390" s="36">
        <v>5351</v>
      </c>
      <c r="E390" s="37">
        <f t="shared" si="58"/>
        <v>15917.380302747149</v>
      </c>
      <c r="F390" s="38">
        <f t="shared" si="55"/>
        <v>0.84579142770583959</v>
      </c>
      <c r="G390" s="39">
        <f t="shared" si="56"/>
        <v>1741.2778688058681</v>
      </c>
      <c r="H390" s="39">
        <f t="shared" si="57"/>
        <v>357.06257052693098</v>
      </c>
      <c r="I390" s="37">
        <f t="shared" si="59"/>
        <v>2098.3404393327992</v>
      </c>
      <c r="J390" s="40">
        <f t="shared" si="60"/>
        <v>-224.77458420153886</v>
      </c>
      <c r="K390" s="37">
        <f t="shared" si="61"/>
        <v>1873.5658551312604</v>
      </c>
      <c r="L390" s="37">
        <f t="shared" si="62"/>
        <v>11228219.690869808</v>
      </c>
      <c r="M390" s="37">
        <f t="shared" si="63"/>
        <v>10025450.890807373</v>
      </c>
      <c r="N390" s="41">
        <f>'jan-juli'!M390</f>
        <v>10287403.395848271</v>
      </c>
      <c r="O390" s="41">
        <f t="shared" si="64"/>
        <v>-261952.50504089706</v>
      </c>
      <c r="Q390" s="63"/>
      <c r="R390" s="64"/>
      <c r="S390" s="64"/>
      <c r="T390" s="64"/>
    </row>
    <row r="391" spans="1:20" s="34" customFormat="1" x14ac:dyDescent="0.2">
      <c r="A391" s="33">
        <v>5016</v>
      </c>
      <c r="B391" s="34" t="s">
        <v>461</v>
      </c>
      <c r="C391" s="36">
        <v>23147579</v>
      </c>
      <c r="D391" s="36">
        <v>1684</v>
      </c>
      <c r="E391" s="37">
        <f t="shared" si="58"/>
        <v>13745.5932304038</v>
      </c>
      <c r="F391" s="38">
        <f t="shared" si="55"/>
        <v>0.73039059831977893</v>
      </c>
      <c r="G391" s="39">
        <f t="shared" si="56"/>
        <v>3044.3501122118782</v>
      </c>
      <c r="H391" s="39">
        <f t="shared" si="57"/>
        <v>1117.1880458471032</v>
      </c>
      <c r="I391" s="37">
        <f t="shared" si="59"/>
        <v>4161.5381580589819</v>
      </c>
      <c r="J391" s="40">
        <f t="shared" si="60"/>
        <v>-224.77458420153886</v>
      </c>
      <c r="K391" s="37">
        <f t="shared" si="61"/>
        <v>3936.7635738574431</v>
      </c>
      <c r="L391" s="37">
        <f t="shared" si="62"/>
        <v>7008030.2581713255</v>
      </c>
      <c r="M391" s="37">
        <f t="shared" si="63"/>
        <v>6629509.858375934</v>
      </c>
      <c r="N391" s="41">
        <f>'jan-juli'!M391</f>
        <v>6301215.2359668268</v>
      </c>
      <c r="O391" s="41">
        <f t="shared" si="64"/>
        <v>328294.62240910716</v>
      </c>
      <c r="Q391" s="63"/>
      <c r="R391" s="64"/>
      <c r="S391" s="64"/>
      <c r="T391" s="64"/>
    </row>
    <row r="392" spans="1:20" s="34" customFormat="1" x14ac:dyDescent="0.2">
      <c r="A392" s="33">
        <v>5017</v>
      </c>
      <c r="B392" s="34" t="s">
        <v>462</v>
      </c>
      <c r="C392" s="36">
        <v>67228610</v>
      </c>
      <c r="D392" s="36">
        <v>4864</v>
      </c>
      <c r="E392" s="37">
        <f t="shared" si="58"/>
        <v>13821.67146381579</v>
      </c>
      <c r="F392" s="38">
        <f t="shared" ref="F392:F429" si="65">IF(ISNUMBER(C392),E392/E$435,"")</f>
        <v>0.73443311765593877</v>
      </c>
      <c r="G392" s="39">
        <f t="shared" ref="G392:G429" si="66">(E$435-E392)*0.6</f>
        <v>2998.703172164684</v>
      </c>
      <c r="H392" s="39">
        <f t="shared" ref="H392:H429" si="67">IF(E392&gt;=E$435*0.9,0,IF(E392&lt;0.9*E$435,(E$435*0.9-E392)*0.35))</f>
        <v>1090.5606641529066</v>
      </c>
      <c r="I392" s="37">
        <f t="shared" si="59"/>
        <v>4089.2638363175906</v>
      </c>
      <c r="J392" s="40">
        <f t="shared" si="60"/>
        <v>-224.77458420153886</v>
      </c>
      <c r="K392" s="37">
        <f t="shared" si="61"/>
        <v>3864.4892521160518</v>
      </c>
      <c r="L392" s="37">
        <f t="shared" si="62"/>
        <v>19890179.299848761</v>
      </c>
      <c r="M392" s="37">
        <f t="shared" si="63"/>
        <v>18796875.722292475</v>
      </c>
      <c r="N392" s="41">
        <f>'jan-juli'!M392</f>
        <v>18107744.969324604</v>
      </c>
      <c r="O392" s="41">
        <f t="shared" si="64"/>
        <v>689130.75296787173</v>
      </c>
      <c r="Q392" s="63"/>
      <c r="R392" s="64"/>
      <c r="S392" s="64"/>
      <c r="T392" s="64"/>
    </row>
    <row r="393" spans="1:20" s="34" customFormat="1" x14ac:dyDescent="0.2">
      <c r="A393" s="33">
        <v>5018</v>
      </c>
      <c r="B393" s="34" t="s">
        <v>463</v>
      </c>
      <c r="C393" s="36">
        <v>49460273</v>
      </c>
      <c r="D393" s="36">
        <v>3277</v>
      </c>
      <c r="E393" s="37">
        <f t="shared" ref="E393:E429" si="68">(C393)/D393</f>
        <v>15093.156240463839</v>
      </c>
      <c r="F393" s="38">
        <f t="shared" si="65"/>
        <v>0.80199517272361787</v>
      </c>
      <c r="G393" s="39">
        <f t="shared" si="66"/>
        <v>2235.8123061758547</v>
      </c>
      <c r="H393" s="39">
        <f t="shared" si="67"/>
        <v>645.54099232608962</v>
      </c>
      <c r="I393" s="37">
        <f t="shared" ref="I393:I429" si="69">G393+H393</f>
        <v>2881.3532985019442</v>
      </c>
      <c r="J393" s="40">
        <f t="shared" ref="J393:J429" si="70">I$437</f>
        <v>-224.77458420153886</v>
      </c>
      <c r="K393" s="37">
        <f t="shared" ref="K393:K429" si="71">I393+J393</f>
        <v>2656.5787143004054</v>
      </c>
      <c r="L393" s="37">
        <f t="shared" ref="L393:L429" si="72">(I393*D393)</f>
        <v>9442194.7591908704</v>
      </c>
      <c r="M393" s="37">
        <f t="shared" ref="M393:M429" si="73">(K393*D393)</f>
        <v>8705608.4467624277</v>
      </c>
      <c r="N393" s="41">
        <f>'jan-juli'!M393</f>
        <v>8340211.5756017119</v>
      </c>
      <c r="O393" s="41">
        <f t="shared" ref="O393:O429" si="74">M393-N393</f>
        <v>365396.87116071582</v>
      </c>
      <c r="Q393" s="63"/>
      <c r="R393" s="64"/>
      <c r="S393" s="64"/>
      <c r="T393" s="64"/>
    </row>
    <row r="394" spans="1:20" s="34" customFormat="1" x14ac:dyDescent="0.2">
      <c r="A394" s="33">
        <v>5019</v>
      </c>
      <c r="B394" s="34" t="s">
        <v>464</v>
      </c>
      <c r="C394" s="36">
        <v>12569923</v>
      </c>
      <c r="D394" s="36">
        <v>953</v>
      </c>
      <c r="E394" s="37">
        <f t="shared" si="68"/>
        <v>13189.84575026233</v>
      </c>
      <c r="F394" s="38">
        <f t="shared" si="65"/>
        <v>0.70086020790800663</v>
      </c>
      <c r="G394" s="39">
        <f t="shared" si="66"/>
        <v>3377.79860029676</v>
      </c>
      <c r="H394" s="39">
        <f t="shared" si="67"/>
        <v>1311.6996638966179</v>
      </c>
      <c r="I394" s="37">
        <f t="shared" si="69"/>
        <v>4689.4982641933784</v>
      </c>
      <c r="J394" s="40">
        <f t="shared" si="70"/>
        <v>-224.77458420153886</v>
      </c>
      <c r="K394" s="37">
        <f t="shared" si="71"/>
        <v>4464.7236799918392</v>
      </c>
      <c r="L394" s="37">
        <f t="shared" si="72"/>
        <v>4469091.8457762897</v>
      </c>
      <c r="M394" s="37">
        <f t="shared" si="73"/>
        <v>4254881.6670322223</v>
      </c>
      <c r="N394" s="41">
        <f>'jan-juli'!M394</f>
        <v>4138794.2923553353</v>
      </c>
      <c r="O394" s="41">
        <f t="shared" si="74"/>
        <v>116087.37467688695</v>
      </c>
      <c r="Q394" s="63"/>
      <c r="R394" s="64"/>
      <c r="S394" s="64"/>
      <c r="T394" s="64"/>
    </row>
    <row r="395" spans="1:20" s="34" customFormat="1" x14ac:dyDescent="0.2">
      <c r="A395" s="33">
        <v>5020</v>
      </c>
      <c r="B395" s="34" t="s">
        <v>465</v>
      </c>
      <c r="C395" s="36">
        <v>12683564</v>
      </c>
      <c r="D395" s="36">
        <v>967</v>
      </c>
      <c r="E395" s="37">
        <f t="shared" si="68"/>
        <v>13116.405377456049</v>
      </c>
      <c r="F395" s="38">
        <f t="shared" si="65"/>
        <v>0.69695785484577866</v>
      </c>
      <c r="G395" s="39">
        <f t="shared" si="66"/>
        <v>3421.8628239805284</v>
      </c>
      <c r="H395" s="39">
        <f t="shared" si="67"/>
        <v>1337.4037943788162</v>
      </c>
      <c r="I395" s="37">
        <f t="shared" si="69"/>
        <v>4759.2666183593446</v>
      </c>
      <c r="J395" s="40">
        <f t="shared" si="70"/>
        <v>-224.77458420153886</v>
      </c>
      <c r="K395" s="37">
        <f t="shared" si="71"/>
        <v>4534.4920341578054</v>
      </c>
      <c r="L395" s="37">
        <f t="shared" si="72"/>
        <v>4602210.8199534863</v>
      </c>
      <c r="M395" s="37">
        <f t="shared" si="73"/>
        <v>4384853.7970305979</v>
      </c>
      <c r="N395" s="41">
        <f>'jan-juli'!M395</f>
        <v>4181501.4994833255</v>
      </c>
      <c r="O395" s="41">
        <f t="shared" si="74"/>
        <v>203352.29754727241</v>
      </c>
      <c r="Q395" s="63"/>
      <c r="R395" s="64"/>
      <c r="S395" s="64"/>
      <c r="T395" s="64"/>
    </row>
    <row r="396" spans="1:20" s="34" customFormat="1" x14ac:dyDescent="0.2">
      <c r="A396" s="33">
        <v>5021</v>
      </c>
      <c r="B396" s="34" t="s">
        <v>466</v>
      </c>
      <c r="C396" s="36">
        <v>106616022</v>
      </c>
      <c r="D396" s="36">
        <v>6970</v>
      </c>
      <c r="E396" s="37">
        <f t="shared" si="68"/>
        <v>15296.416355810617</v>
      </c>
      <c r="F396" s="38">
        <f t="shared" si="65"/>
        <v>0.81279567254739449</v>
      </c>
      <c r="G396" s="39">
        <f t="shared" si="66"/>
        <v>2113.8562369677875</v>
      </c>
      <c r="H396" s="39">
        <f t="shared" si="67"/>
        <v>574.39995195471715</v>
      </c>
      <c r="I396" s="37">
        <f t="shared" si="69"/>
        <v>2688.2561889225044</v>
      </c>
      <c r="J396" s="40">
        <f t="shared" si="70"/>
        <v>-224.77458420153886</v>
      </c>
      <c r="K396" s="37">
        <f t="shared" si="71"/>
        <v>2463.4816047209656</v>
      </c>
      <c r="L396" s="37">
        <f t="shared" si="72"/>
        <v>18737145.636789855</v>
      </c>
      <c r="M396" s="37">
        <f t="shared" si="73"/>
        <v>17170466.784905132</v>
      </c>
      <c r="N396" s="41">
        <f>'jan-juli'!M396</f>
        <v>16522632.03443514</v>
      </c>
      <c r="O396" s="41">
        <f t="shared" si="74"/>
        <v>647834.75046999194</v>
      </c>
      <c r="Q396" s="63"/>
      <c r="R396" s="64"/>
      <c r="S396" s="64"/>
      <c r="T396" s="64"/>
    </row>
    <row r="397" spans="1:20" s="34" customFormat="1" x14ac:dyDescent="0.2">
      <c r="A397" s="33">
        <v>5022</v>
      </c>
      <c r="B397" s="34" t="s">
        <v>467</v>
      </c>
      <c r="C397" s="36">
        <v>37658768</v>
      </c>
      <c r="D397" s="36">
        <v>2541</v>
      </c>
      <c r="E397" s="37">
        <f t="shared" si="68"/>
        <v>14820.45179063361</v>
      </c>
      <c r="F397" s="38">
        <f t="shared" si="65"/>
        <v>0.78750465471269637</v>
      </c>
      <c r="G397" s="39">
        <f t="shared" si="66"/>
        <v>2399.4349760739919</v>
      </c>
      <c r="H397" s="39">
        <f t="shared" si="67"/>
        <v>740.98754976666987</v>
      </c>
      <c r="I397" s="37">
        <f t="shared" si="69"/>
        <v>3140.4225258406618</v>
      </c>
      <c r="J397" s="40">
        <f t="shared" si="70"/>
        <v>-224.77458420153886</v>
      </c>
      <c r="K397" s="37">
        <f t="shared" si="71"/>
        <v>2915.647941639123</v>
      </c>
      <c r="L397" s="37">
        <f t="shared" si="72"/>
        <v>7979813.6381611219</v>
      </c>
      <c r="M397" s="37">
        <f t="shared" si="73"/>
        <v>7408661.4197050119</v>
      </c>
      <c r="N397" s="41">
        <f>'jan-juli'!M397</f>
        <v>6971088.8937302288</v>
      </c>
      <c r="O397" s="41">
        <f t="shared" si="74"/>
        <v>437572.52597478312</v>
      </c>
      <c r="Q397" s="63"/>
      <c r="R397" s="64"/>
      <c r="S397" s="64"/>
      <c r="T397" s="64"/>
    </row>
    <row r="398" spans="1:20" s="34" customFormat="1" x14ac:dyDescent="0.2">
      <c r="A398" s="33">
        <v>5023</v>
      </c>
      <c r="B398" s="34" t="s">
        <v>468</v>
      </c>
      <c r="C398" s="36">
        <v>54396932</v>
      </c>
      <c r="D398" s="36">
        <v>3930</v>
      </c>
      <c r="E398" s="37">
        <f t="shared" si="68"/>
        <v>13841.458524173027</v>
      </c>
      <c r="F398" s="38">
        <f t="shared" si="65"/>
        <v>0.73548452974205702</v>
      </c>
      <c r="G398" s="39">
        <f t="shared" si="66"/>
        <v>2986.8309359503414</v>
      </c>
      <c r="H398" s="39">
        <f t="shared" si="67"/>
        <v>1083.6351930278736</v>
      </c>
      <c r="I398" s="37">
        <f t="shared" si="69"/>
        <v>4070.4661289782152</v>
      </c>
      <c r="J398" s="40">
        <f t="shared" si="70"/>
        <v>-224.77458420153886</v>
      </c>
      <c r="K398" s="37">
        <f t="shared" si="71"/>
        <v>3845.6915447766764</v>
      </c>
      <c r="L398" s="37">
        <f t="shared" si="72"/>
        <v>15996931.886884386</v>
      </c>
      <c r="M398" s="37">
        <f t="shared" si="73"/>
        <v>15113567.770972338</v>
      </c>
      <c r="N398" s="41">
        <f>'jan-juli'!M398</f>
        <v>14756636.672357261</v>
      </c>
      <c r="O398" s="41">
        <f t="shared" si="74"/>
        <v>356931.09861507639</v>
      </c>
      <c r="Q398" s="63"/>
      <c r="R398" s="64"/>
      <c r="S398" s="64"/>
      <c r="T398" s="64"/>
    </row>
    <row r="399" spans="1:20" s="34" customFormat="1" x14ac:dyDescent="0.2">
      <c r="A399" s="33">
        <v>5024</v>
      </c>
      <c r="B399" s="34" t="s">
        <v>469</v>
      </c>
      <c r="C399" s="36">
        <v>177883094</v>
      </c>
      <c r="D399" s="36">
        <v>11933</v>
      </c>
      <c r="E399" s="37">
        <f t="shared" si="68"/>
        <v>14906.820916785386</v>
      </c>
      <c r="F399" s="38">
        <f t="shared" si="65"/>
        <v>0.79209399448646611</v>
      </c>
      <c r="G399" s="39">
        <f t="shared" si="66"/>
        <v>2347.6135003829263</v>
      </c>
      <c r="H399" s="39">
        <f t="shared" si="67"/>
        <v>710.75835561354825</v>
      </c>
      <c r="I399" s="37">
        <f t="shared" si="69"/>
        <v>3058.3718559964746</v>
      </c>
      <c r="J399" s="40">
        <f t="shared" si="70"/>
        <v>-224.77458420153886</v>
      </c>
      <c r="K399" s="37">
        <f t="shared" si="71"/>
        <v>2833.5972717949358</v>
      </c>
      <c r="L399" s="37">
        <f t="shared" si="72"/>
        <v>36495551.357605934</v>
      </c>
      <c r="M399" s="37">
        <f t="shared" si="73"/>
        <v>33813316.244328968</v>
      </c>
      <c r="N399" s="41">
        <f>'jan-juli'!M399</f>
        <v>31651275.161307685</v>
      </c>
      <c r="O399" s="41">
        <f t="shared" si="74"/>
        <v>2162041.0830212831</v>
      </c>
      <c r="Q399" s="63"/>
      <c r="R399" s="64"/>
      <c r="S399" s="64"/>
      <c r="T399" s="64"/>
    </row>
    <row r="400" spans="1:20" s="34" customFormat="1" x14ac:dyDescent="0.2">
      <c r="A400" s="33">
        <v>5025</v>
      </c>
      <c r="B400" s="34" t="s">
        <v>470</v>
      </c>
      <c r="C400" s="36">
        <v>91828539</v>
      </c>
      <c r="D400" s="36">
        <v>5663</v>
      </c>
      <c r="E400" s="37">
        <f t="shared" si="68"/>
        <v>16215.528695037965</v>
      </c>
      <c r="F400" s="38">
        <f t="shared" si="65"/>
        <v>0.86163394384779091</v>
      </c>
      <c r="G400" s="39">
        <f t="shared" si="66"/>
        <v>1562.388833431379</v>
      </c>
      <c r="H400" s="39">
        <f t="shared" si="67"/>
        <v>252.71063322514553</v>
      </c>
      <c r="I400" s="37">
        <f t="shared" si="69"/>
        <v>1815.0994666565246</v>
      </c>
      <c r="J400" s="40">
        <f t="shared" si="70"/>
        <v>-224.77458420153886</v>
      </c>
      <c r="K400" s="37">
        <f t="shared" si="71"/>
        <v>1590.3248824549858</v>
      </c>
      <c r="L400" s="37">
        <f t="shared" si="72"/>
        <v>10278908.279675899</v>
      </c>
      <c r="M400" s="37">
        <f t="shared" si="73"/>
        <v>9006009.8093425836</v>
      </c>
      <c r="N400" s="41">
        <f>'jan-juli'!M400</f>
        <v>7942351.7332720459</v>
      </c>
      <c r="O400" s="41">
        <f t="shared" si="74"/>
        <v>1063658.0760705378</v>
      </c>
      <c r="Q400" s="63"/>
      <c r="R400" s="64"/>
      <c r="S400" s="64"/>
      <c r="T400" s="64"/>
    </row>
    <row r="401" spans="1:20" s="34" customFormat="1" x14ac:dyDescent="0.2">
      <c r="A401" s="33">
        <v>5026</v>
      </c>
      <c r="B401" s="34" t="s">
        <v>471</v>
      </c>
      <c r="C401" s="36">
        <v>26341736</v>
      </c>
      <c r="D401" s="36">
        <v>2028</v>
      </c>
      <c r="E401" s="37">
        <f t="shared" si="68"/>
        <v>12989.021696252465</v>
      </c>
      <c r="F401" s="38">
        <f t="shared" si="65"/>
        <v>0.69018915148238591</v>
      </c>
      <c r="G401" s="39">
        <f t="shared" si="66"/>
        <v>3498.2930327026793</v>
      </c>
      <c r="H401" s="39">
        <f t="shared" si="67"/>
        <v>1381.9880828000705</v>
      </c>
      <c r="I401" s="37">
        <f t="shared" si="69"/>
        <v>4880.2811155027503</v>
      </c>
      <c r="J401" s="40">
        <f t="shared" si="70"/>
        <v>-224.77458420153886</v>
      </c>
      <c r="K401" s="37">
        <f t="shared" si="71"/>
        <v>4655.506531301211</v>
      </c>
      <c r="L401" s="37">
        <f t="shared" si="72"/>
        <v>9897210.1022395771</v>
      </c>
      <c r="M401" s="37">
        <f t="shared" si="73"/>
        <v>9441367.2454788554</v>
      </c>
      <c r="N401" s="41">
        <f>'jan-juli'!M401</f>
        <v>9077350.8682545852</v>
      </c>
      <c r="O401" s="41">
        <f t="shared" si="74"/>
        <v>364016.37722427025</v>
      </c>
      <c r="Q401" s="63"/>
      <c r="R401" s="64"/>
      <c r="S401" s="64"/>
      <c r="T401" s="64"/>
    </row>
    <row r="402" spans="1:20" s="34" customFormat="1" x14ac:dyDescent="0.2">
      <c r="A402" s="33">
        <v>5027</v>
      </c>
      <c r="B402" s="34" t="s">
        <v>472</v>
      </c>
      <c r="C402" s="36">
        <v>84352702</v>
      </c>
      <c r="D402" s="36">
        <v>6225</v>
      </c>
      <c r="E402" s="37">
        <f t="shared" si="68"/>
        <v>13550.63485943775</v>
      </c>
      <c r="F402" s="38">
        <f t="shared" si="65"/>
        <v>0.7200312228580944</v>
      </c>
      <c r="G402" s="39">
        <f t="shared" si="66"/>
        <v>3161.3251347915075</v>
      </c>
      <c r="H402" s="39">
        <f t="shared" si="67"/>
        <v>1185.4234756852206</v>
      </c>
      <c r="I402" s="37">
        <f t="shared" si="69"/>
        <v>4346.7486104767286</v>
      </c>
      <c r="J402" s="40">
        <f t="shared" si="70"/>
        <v>-224.77458420153886</v>
      </c>
      <c r="K402" s="37">
        <f t="shared" si="71"/>
        <v>4121.9740262751893</v>
      </c>
      <c r="L402" s="37">
        <f t="shared" si="72"/>
        <v>27058510.100217637</v>
      </c>
      <c r="M402" s="37">
        <f t="shared" si="73"/>
        <v>25659288.313563053</v>
      </c>
      <c r="N402" s="41">
        <f>'jan-juli'!M402</f>
        <v>24900225.533695661</v>
      </c>
      <c r="O402" s="41">
        <f t="shared" si="74"/>
        <v>759062.77986739203</v>
      </c>
      <c r="Q402" s="63"/>
      <c r="R402" s="64"/>
      <c r="S402" s="64"/>
      <c r="T402" s="64"/>
    </row>
    <row r="403" spans="1:20" s="34" customFormat="1" x14ac:dyDescent="0.2">
      <c r="A403" s="33">
        <v>5028</v>
      </c>
      <c r="B403" s="34" t="s">
        <v>473</v>
      </c>
      <c r="C403" s="36">
        <v>246266947</v>
      </c>
      <c r="D403" s="36">
        <v>16424</v>
      </c>
      <c r="E403" s="37">
        <f t="shared" si="68"/>
        <v>14994.334327812956</v>
      </c>
      <c r="F403" s="38">
        <f t="shared" si="65"/>
        <v>0.79674413737735639</v>
      </c>
      <c r="G403" s="39">
        <f t="shared" si="66"/>
        <v>2295.1054537663845</v>
      </c>
      <c r="H403" s="39">
        <f t="shared" si="67"/>
        <v>680.12866175389865</v>
      </c>
      <c r="I403" s="37">
        <f t="shared" si="69"/>
        <v>2975.234115520283</v>
      </c>
      <c r="J403" s="40">
        <f t="shared" si="70"/>
        <v>-224.77458420153886</v>
      </c>
      <c r="K403" s="37">
        <f t="shared" si="71"/>
        <v>2750.4595313187442</v>
      </c>
      <c r="L403" s="37">
        <f t="shared" si="72"/>
        <v>48865245.113305129</v>
      </c>
      <c r="M403" s="37">
        <f t="shared" si="73"/>
        <v>45173547.342379056</v>
      </c>
      <c r="N403" s="41">
        <f>'jan-juli'!M403</f>
        <v>43512253.72643654</v>
      </c>
      <c r="O403" s="41">
        <f t="shared" si="74"/>
        <v>1661293.6159425154</v>
      </c>
      <c r="Q403" s="63"/>
      <c r="R403" s="64"/>
      <c r="S403" s="64"/>
      <c r="T403" s="64"/>
    </row>
    <row r="404" spans="1:20" s="34" customFormat="1" x14ac:dyDescent="0.2">
      <c r="A404" s="33">
        <v>5029</v>
      </c>
      <c r="B404" s="34" t="s">
        <v>474</v>
      </c>
      <c r="C404" s="36">
        <v>118932762</v>
      </c>
      <c r="D404" s="36">
        <v>8142</v>
      </c>
      <c r="E404" s="37">
        <f t="shared" si="68"/>
        <v>14607.315401621223</v>
      </c>
      <c r="F404" s="38">
        <f t="shared" si="65"/>
        <v>0.77617936579390723</v>
      </c>
      <c r="G404" s="39">
        <f t="shared" si="66"/>
        <v>2527.3168094814241</v>
      </c>
      <c r="H404" s="39">
        <f t="shared" si="67"/>
        <v>815.58528592100527</v>
      </c>
      <c r="I404" s="37">
        <f t="shared" si="69"/>
        <v>3342.9020954024295</v>
      </c>
      <c r="J404" s="40">
        <f t="shared" si="70"/>
        <v>-224.77458420153886</v>
      </c>
      <c r="K404" s="37">
        <f t="shared" si="71"/>
        <v>3118.1275112008907</v>
      </c>
      <c r="L404" s="37">
        <f t="shared" si="72"/>
        <v>27217908.860766582</v>
      </c>
      <c r="M404" s="37">
        <f t="shared" si="73"/>
        <v>25387794.196197651</v>
      </c>
      <c r="N404" s="41">
        <f>'jan-juli'!M404</f>
        <v>24189788.152578324</v>
      </c>
      <c r="O404" s="41">
        <f t="shared" si="74"/>
        <v>1198006.0436193272</v>
      </c>
      <c r="Q404" s="63"/>
      <c r="R404" s="64"/>
      <c r="S404" s="64"/>
      <c r="T404" s="64"/>
    </row>
    <row r="405" spans="1:20" s="34" customFormat="1" x14ac:dyDescent="0.2">
      <c r="A405" s="33">
        <v>5030</v>
      </c>
      <c r="B405" s="34" t="s">
        <v>475</v>
      </c>
      <c r="C405" s="36">
        <v>95132396</v>
      </c>
      <c r="D405" s="36">
        <v>6094</v>
      </c>
      <c r="E405" s="37">
        <f t="shared" si="68"/>
        <v>15610.829668526419</v>
      </c>
      <c r="F405" s="38">
        <f t="shared" si="65"/>
        <v>0.82950244712924726</v>
      </c>
      <c r="G405" s="39">
        <f t="shared" si="66"/>
        <v>1925.2082493383061</v>
      </c>
      <c r="H405" s="39">
        <f t="shared" si="67"/>
        <v>464.35529250418648</v>
      </c>
      <c r="I405" s="37">
        <f t="shared" si="69"/>
        <v>2389.5635418424927</v>
      </c>
      <c r="J405" s="40">
        <f t="shared" si="70"/>
        <v>-224.77458420153886</v>
      </c>
      <c r="K405" s="37">
        <f t="shared" si="71"/>
        <v>2164.7889576409539</v>
      </c>
      <c r="L405" s="37">
        <f t="shared" si="72"/>
        <v>14562000.223988151</v>
      </c>
      <c r="M405" s="37">
        <f t="shared" si="73"/>
        <v>13192223.907863973</v>
      </c>
      <c r="N405" s="41">
        <f>'jan-juli'!M405</f>
        <v>12792910.831283748</v>
      </c>
      <c r="O405" s="41">
        <f t="shared" si="74"/>
        <v>399313.07658022456</v>
      </c>
      <c r="Q405" s="63"/>
      <c r="R405" s="64"/>
      <c r="S405" s="64"/>
      <c r="T405" s="64"/>
    </row>
    <row r="406" spans="1:20" s="34" customFormat="1" x14ac:dyDescent="0.2">
      <c r="A406" s="33">
        <v>5031</v>
      </c>
      <c r="B406" s="34" t="s">
        <v>476</v>
      </c>
      <c r="C406" s="36">
        <v>238515731</v>
      </c>
      <c r="D406" s="36">
        <v>13958</v>
      </c>
      <c r="E406" s="37">
        <f t="shared" si="68"/>
        <v>17088.10223527726</v>
      </c>
      <c r="F406" s="38">
        <f t="shared" si="65"/>
        <v>0.90799931342119744</v>
      </c>
      <c r="G406" s="39">
        <f t="shared" si="66"/>
        <v>1038.8447092878021</v>
      </c>
      <c r="H406" s="39">
        <f t="shared" si="67"/>
        <v>0</v>
      </c>
      <c r="I406" s="37">
        <f t="shared" si="69"/>
        <v>1038.8447092878021</v>
      </c>
      <c r="J406" s="40">
        <f t="shared" si="70"/>
        <v>-224.77458420153886</v>
      </c>
      <c r="K406" s="37">
        <f t="shared" si="71"/>
        <v>814.07012508626326</v>
      </c>
      <c r="L406" s="37">
        <f t="shared" si="72"/>
        <v>14500194.452239141</v>
      </c>
      <c r="M406" s="37">
        <f t="shared" si="73"/>
        <v>11362790.805954063</v>
      </c>
      <c r="N406" s="41">
        <f>'jan-juli'!M406</f>
        <v>11324761.079579854</v>
      </c>
      <c r="O406" s="41">
        <f t="shared" si="74"/>
        <v>38029.726374208927</v>
      </c>
      <c r="Q406" s="63"/>
      <c r="R406" s="64"/>
      <c r="S406" s="64"/>
      <c r="T406" s="64"/>
    </row>
    <row r="407" spans="1:20" s="34" customFormat="1" x14ac:dyDescent="0.2">
      <c r="A407" s="33">
        <v>5032</v>
      </c>
      <c r="B407" s="34" t="s">
        <v>477</v>
      </c>
      <c r="C407" s="36">
        <v>61210467</v>
      </c>
      <c r="D407" s="36">
        <v>4093</v>
      </c>
      <c r="E407" s="37">
        <f t="shared" si="68"/>
        <v>14954.914976789642</v>
      </c>
      <c r="F407" s="38">
        <f t="shared" si="65"/>
        <v>0.79464953710098474</v>
      </c>
      <c r="G407" s="39">
        <f t="shared" si="66"/>
        <v>2318.7570643803729</v>
      </c>
      <c r="H407" s="39">
        <f t="shared" si="67"/>
        <v>693.92543461205878</v>
      </c>
      <c r="I407" s="37">
        <f t="shared" si="69"/>
        <v>3012.6824989924316</v>
      </c>
      <c r="J407" s="40">
        <f t="shared" si="70"/>
        <v>-224.77458420153886</v>
      </c>
      <c r="K407" s="37">
        <f t="shared" si="71"/>
        <v>2787.9079147908928</v>
      </c>
      <c r="L407" s="37">
        <f t="shared" si="72"/>
        <v>12330909.468376022</v>
      </c>
      <c r="M407" s="37">
        <f t="shared" si="73"/>
        <v>11410907.095239125</v>
      </c>
      <c r="N407" s="41">
        <f>'jan-juli'!M407</f>
        <v>10557384.219633143</v>
      </c>
      <c r="O407" s="41">
        <f t="shared" si="74"/>
        <v>853522.8756059818</v>
      </c>
      <c r="Q407" s="63"/>
      <c r="R407" s="64"/>
      <c r="S407" s="64"/>
      <c r="T407" s="64"/>
    </row>
    <row r="408" spans="1:20" s="34" customFormat="1" x14ac:dyDescent="0.2">
      <c r="A408" s="33">
        <v>5033</v>
      </c>
      <c r="B408" s="34" t="s">
        <v>478</v>
      </c>
      <c r="C408" s="36">
        <v>27077058</v>
      </c>
      <c r="D408" s="36">
        <v>834</v>
      </c>
      <c r="E408" s="37">
        <f t="shared" si="68"/>
        <v>32466.496402877699</v>
      </c>
      <c r="F408" s="38">
        <f t="shared" si="65"/>
        <v>1.725150987342885</v>
      </c>
      <c r="G408" s="39">
        <f t="shared" si="66"/>
        <v>-8188.1917912724612</v>
      </c>
      <c r="H408" s="39">
        <f t="shared" si="67"/>
        <v>0</v>
      </c>
      <c r="I408" s="37">
        <f t="shared" si="69"/>
        <v>-8188.1917912724612</v>
      </c>
      <c r="J408" s="40">
        <f t="shared" si="70"/>
        <v>-224.77458420153886</v>
      </c>
      <c r="K408" s="37">
        <f t="shared" si="71"/>
        <v>-8412.9663754739995</v>
      </c>
      <c r="L408" s="37">
        <f t="shared" si="72"/>
        <v>-6828951.9539212324</v>
      </c>
      <c r="M408" s="37">
        <f t="shared" si="73"/>
        <v>-7016413.9571453156</v>
      </c>
      <c r="N408" s="41">
        <f>'jan-juli'!M408</f>
        <v>-7158797.8469430013</v>
      </c>
      <c r="O408" s="41">
        <f t="shared" si="74"/>
        <v>142383.88979768567</v>
      </c>
      <c r="Q408" s="63"/>
      <c r="R408" s="64"/>
      <c r="S408" s="64"/>
      <c r="T408" s="64"/>
    </row>
    <row r="409" spans="1:20" s="34" customFormat="1" x14ac:dyDescent="0.2">
      <c r="A409" s="33">
        <v>5034</v>
      </c>
      <c r="B409" s="34" t="s">
        <v>479</v>
      </c>
      <c r="C409" s="36">
        <v>36401982</v>
      </c>
      <c r="D409" s="36">
        <v>2469</v>
      </c>
      <c r="E409" s="37">
        <f t="shared" si="68"/>
        <v>14743.613608748481</v>
      </c>
      <c r="F409" s="38">
        <f t="shared" si="65"/>
        <v>0.78342175449150053</v>
      </c>
      <c r="G409" s="39">
        <f t="shared" si="66"/>
        <v>2445.5378852050694</v>
      </c>
      <c r="H409" s="39">
        <f t="shared" si="67"/>
        <v>767.88091342646487</v>
      </c>
      <c r="I409" s="37">
        <f t="shared" si="69"/>
        <v>3213.4187986315342</v>
      </c>
      <c r="J409" s="40">
        <f t="shared" si="70"/>
        <v>-224.77458420153886</v>
      </c>
      <c r="K409" s="37">
        <f t="shared" si="71"/>
        <v>2988.6442144299954</v>
      </c>
      <c r="L409" s="37">
        <f t="shared" si="72"/>
        <v>7933931.0138212582</v>
      </c>
      <c r="M409" s="37">
        <f t="shared" si="73"/>
        <v>7378962.5654276581</v>
      </c>
      <c r="N409" s="41">
        <f>'jan-juli'!M409</f>
        <v>6865862.0927862776</v>
      </c>
      <c r="O409" s="41">
        <f t="shared" si="74"/>
        <v>513100.4726413805</v>
      </c>
      <c r="Q409" s="63"/>
      <c r="R409" s="64"/>
      <c r="S409" s="64"/>
      <c r="T409" s="64"/>
    </row>
    <row r="410" spans="1:20" s="34" customFormat="1" x14ac:dyDescent="0.2">
      <c r="A410" s="33">
        <v>5035</v>
      </c>
      <c r="B410" s="34" t="s">
        <v>480</v>
      </c>
      <c r="C410" s="36">
        <v>356489874</v>
      </c>
      <c r="D410" s="36">
        <v>23964</v>
      </c>
      <c r="E410" s="37">
        <f t="shared" si="68"/>
        <v>14876.058838257386</v>
      </c>
      <c r="F410" s="38">
        <f t="shared" si="65"/>
        <v>0.79045941003710751</v>
      </c>
      <c r="G410" s="39">
        <f t="shared" si="66"/>
        <v>2366.0707474997262</v>
      </c>
      <c r="H410" s="39">
        <f t="shared" si="67"/>
        <v>721.5250830983482</v>
      </c>
      <c r="I410" s="37">
        <f t="shared" si="69"/>
        <v>3087.5958305980744</v>
      </c>
      <c r="J410" s="40">
        <f t="shared" si="70"/>
        <v>-224.77458420153886</v>
      </c>
      <c r="K410" s="37">
        <f t="shared" si="71"/>
        <v>2862.8212463965356</v>
      </c>
      <c r="L410" s="37">
        <f t="shared" si="72"/>
        <v>73991146.484452248</v>
      </c>
      <c r="M410" s="37">
        <f t="shared" si="73"/>
        <v>68604648.348646581</v>
      </c>
      <c r="N410" s="41">
        <f>'jan-juli'!M410</f>
        <v>66018734.922511272</v>
      </c>
      <c r="O410" s="41">
        <f t="shared" si="74"/>
        <v>2585913.426135309</v>
      </c>
      <c r="Q410" s="63"/>
      <c r="R410" s="64"/>
      <c r="S410" s="64"/>
      <c r="T410" s="64"/>
    </row>
    <row r="411" spans="1:20" s="34" customFormat="1" x14ac:dyDescent="0.2">
      <c r="A411" s="33">
        <v>5036</v>
      </c>
      <c r="B411" s="34" t="s">
        <v>481</v>
      </c>
      <c r="C411" s="36">
        <v>33689097</v>
      </c>
      <c r="D411" s="36">
        <v>2616</v>
      </c>
      <c r="E411" s="37">
        <f t="shared" si="68"/>
        <v>12878.095183486239</v>
      </c>
      <c r="F411" s="38">
        <f t="shared" si="65"/>
        <v>0.68429492191580432</v>
      </c>
      <c r="G411" s="39">
        <f t="shared" si="66"/>
        <v>3564.8489403624144</v>
      </c>
      <c r="H411" s="39">
        <f t="shared" si="67"/>
        <v>1420.8123622682497</v>
      </c>
      <c r="I411" s="37">
        <f t="shared" si="69"/>
        <v>4985.6613026306641</v>
      </c>
      <c r="J411" s="40">
        <f t="shared" si="70"/>
        <v>-224.77458420153886</v>
      </c>
      <c r="K411" s="37">
        <f t="shared" si="71"/>
        <v>4760.8867184291248</v>
      </c>
      <c r="L411" s="37">
        <f t="shared" si="72"/>
        <v>13042489.967681818</v>
      </c>
      <c r="M411" s="37">
        <f t="shared" si="73"/>
        <v>12454479.65541059</v>
      </c>
      <c r="N411" s="41">
        <f>'jan-juli'!M411</f>
        <v>12148645.867630176</v>
      </c>
      <c r="O411" s="41">
        <f t="shared" si="74"/>
        <v>305833.7877804134</v>
      </c>
      <c r="Q411" s="63"/>
      <c r="R411" s="64"/>
      <c r="S411" s="64"/>
      <c r="T411" s="64"/>
    </row>
    <row r="412" spans="1:20" s="34" customFormat="1" x14ac:dyDescent="0.2">
      <c r="A412" s="33">
        <v>5037</v>
      </c>
      <c r="B412" s="34" t="s">
        <v>482</v>
      </c>
      <c r="C412" s="36">
        <v>288896098</v>
      </c>
      <c r="D412" s="36">
        <v>20115</v>
      </c>
      <c r="E412" s="37">
        <f t="shared" si="68"/>
        <v>14362.222122793935</v>
      </c>
      <c r="F412" s="38">
        <f t="shared" si="65"/>
        <v>0.76315600451977472</v>
      </c>
      <c r="G412" s="39">
        <f t="shared" si="66"/>
        <v>2674.3727767777968</v>
      </c>
      <c r="H412" s="39">
        <f t="shared" si="67"/>
        <v>901.36793351055587</v>
      </c>
      <c r="I412" s="37">
        <f t="shared" si="69"/>
        <v>3575.7407102883526</v>
      </c>
      <c r="J412" s="40">
        <f t="shared" si="70"/>
        <v>-224.77458420153886</v>
      </c>
      <c r="K412" s="37">
        <f t="shared" si="71"/>
        <v>3350.9661260868138</v>
      </c>
      <c r="L412" s="37">
        <f t="shared" si="72"/>
        <v>71926024.387450218</v>
      </c>
      <c r="M412" s="37">
        <f t="shared" si="73"/>
        <v>67404683.62623626</v>
      </c>
      <c r="N412" s="41">
        <f>'jan-juli'!M412</f>
        <v>64652771.769965984</v>
      </c>
      <c r="O412" s="41">
        <f t="shared" si="74"/>
        <v>2751911.856270276</v>
      </c>
      <c r="Q412" s="63"/>
      <c r="R412" s="64"/>
      <c r="S412" s="64"/>
      <c r="T412" s="64"/>
    </row>
    <row r="413" spans="1:20" s="34" customFormat="1" x14ac:dyDescent="0.2">
      <c r="A413" s="33">
        <v>5038</v>
      </c>
      <c r="B413" s="34" t="s">
        <v>483</v>
      </c>
      <c r="C413" s="36">
        <v>203187650</v>
      </c>
      <c r="D413" s="36">
        <v>14943</v>
      </c>
      <c r="E413" s="37">
        <f t="shared" si="68"/>
        <v>13597.513886100516</v>
      </c>
      <c r="F413" s="38">
        <f t="shared" si="65"/>
        <v>0.72252220304053794</v>
      </c>
      <c r="G413" s="39">
        <f t="shared" si="66"/>
        <v>3133.1977187938483</v>
      </c>
      <c r="H413" s="39">
        <f t="shared" si="67"/>
        <v>1169.0158163532526</v>
      </c>
      <c r="I413" s="37">
        <f t="shared" si="69"/>
        <v>4302.2135351471006</v>
      </c>
      <c r="J413" s="40">
        <f t="shared" si="70"/>
        <v>-224.77458420153886</v>
      </c>
      <c r="K413" s="37">
        <f t="shared" si="71"/>
        <v>4077.4389509455618</v>
      </c>
      <c r="L413" s="37">
        <f t="shared" si="72"/>
        <v>64287976.855703123</v>
      </c>
      <c r="M413" s="37">
        <f t="shared" si="73"/>
        <v>60929170.243979529</v>
      </c>
      <c r="N413" s="41">
        <f>'jan-juli'!M413</f>
        <v>58782428.993825577</v>
      </c>
      <c r="O413" s="41">
        <f t="shared" si="74"/>
        <v>2146741.2501539513</v>
      </c>
      <c r="Q413" s="63"/>
      <c r="R413" s="64"/>
      <c r="S413" s="64"/>
      <c r="T413" s="64"/>
    </row>
    <row r="414" spans="1:20" s="34" customFormat="1" x14ac:dyDescent="0.2">
      <c r="A414" s="33">
        <v>5039</v>
      </c>
      <c r="B414" s="34" t="s">
        <v>484</v>
      </c>
      <c r="C414" s="36">
        <v>31363697</v>
      </c>
      <c r="D414" s="36">
        <v>2473</v>
      </c>
      <c r="E414" s="37">
        <f t="shared" si="68"/>
        <v>12682.449251920743</v>
      </c>
      <c r="F414" s="38">
        <f t="shared" si="65"/>
        <v>0.67389901199618896</v>
      </c>
      <c r="G414" s="39">
        <f t="shared" si="66"/>
        <v>3682.2364993017118</v>
      </c>
      <c r="H414" s="39">
        <f t="shared" si="67"/>
        <v>1489.2884383161731</v>
      </c>
      <c r="I414" s="37">
        <f t="shared" si="69"/>
        <v>5171.5249376178854</v>
      </c>
      <c r="J414" s="40">
        <f t="shared" si="70"/>
        <v>-224.77458420153886</v>
      </c>
      <c r="K414" s="37">
        <f t="shared" si="71"/>
        <v>4946.7503534163461</v>
      </c>
      <c r="L414" s="37">
        <f t="shared" si="72"/>
        <v>12789181.17072903</v>
      </c>
      <c r="M414" s="37">
        <f t="shared" si="73"/>
        <v>12233313.623998623</v>
      </c>
      <c r="N414" s="41">
        <f>'jan-juli'!M414</f>
        <v>11688965.123394273</v>
      </c>
      <c r="O414" s="41">
        <f t="shared" si="74"/>
        <v>544348.50060435012</v>
      </c>
      <c r="Q414" s="63"/>
      <c r="R414" s="64"/>
      <c r="S414" s="64"/>
      <c r="T414" s="64"/>
    </row>
    <row r="415" spans="1:20" s="34" customFormat="1" x14ac:dyDescent="0.2">
      <c r="A415" s="33">
        <v>5040</v>
      </c>
      <c r="B415" s="34" t="s">
        <v>485</v>
      </c>
      <c r="C415" s="36">
        <v>18909483</v>
      </c>
      <c r="D415" s="36">
        <v>1585</v>
      </c>
      <c r="E415" s="37">
        <f t="shared" si="68"/>
        <v>11930.273186119874</v>
      </c>
      <c r="F415" s="38">
        <f t="shared" si="65"/>
        <v>0.63393112428604348</v>
      </c>
      <c r="G415" s="39">
        <f t="shared" si="66"/>
        <v>4133.5421387822335</v>
      </c>
      <c r="H415" s="39">
        <f t="shared" si="67"/>
        <v>1752.5500613464774</v>
      </c>
      <c r="I415" s="37">
        <f t="shared" si="69"/>
        <v>5886.0922001287108</v>
      </c>
      <c r="J415" s="40">
        <f t="shared" si="70"/>
        <v>-224.77458420153886</v>
      </c>
      <c r="K415" s="37">
        <f t="shared" si="71"/>
        <v>5661.3176159271716</v>
      </c>
      <c r="L415" s="37">
        <f t="shared" si="72"/>
        <v>9329456.1372040063</v>
      </c>
      <c r="M415" s="37">
        <f t="shared" si="73"/>
        <v>8973188.4212445673</v>
      </c>
      <c r="N415" s="41">
        <f>'jan-juli'!M415</f>
        <v>8765991.8284188956</v>
      </c>
      <c r="O415" s="41">
        <f t="shared" si="74"/>
        <v>207196.59282567166</v>
      </c>
      <c r="Q415" s="63"/>
      <c r="R415" s="64"/>
      <c r="S415" s="64"/>
      <c r="T415" s="64"/>
    </row>
    <row r="416" spans="1:20" s="34" customFormat="1" x14ac:dyDescent="0.2">
      <c r="A416" s="33">
        <v>5041</v>
      </c>
      <c r="B416" s="34" t="s">
        <v>486</v>
      </c>
      <c r="C416" s="36">
        <v>27114222</v>
      </c>
      <c r="D416" s="36">
        <v>2094</v>
      </c>
      <c r="E416" s="37">
        <f t="shared" si="68"/>
        <v>12948.530085959885</v>
      </c>
      <c r="F416" s="38">
        <f t="shared" si="65"/>
        <v>0.68803757526644549</v>
      </c>
      <c r="G416" s="39">
        <f t="shared" si="66"/>
        <v>3522.5879988782272</v>
      </c>
      <c r="H416" s="39">
        <f t="shared" si="67"/>
        <v>1396.1601464024736</v>
      </c>
      <c r="I416" s="37">
        <f t="shared" si="69"/>
        <v>4918.7481452807006</v>
      </c>
      <c r="J416" s="40">
        <f t="shared" si="70"/>
        <v>-224.77458420153886</v>
      </c>
      <c r="K416" s="37">
        <f t="shared" si="71"/>
        <v>4693.9735610791613</v>
      </c>
      <c r="L416" s="37">
        <f t="shared" si="72"/>
        <v>10299858.616217786</v>
      </c>
      <c r="M416" s="37">
        <f t="shared" si="73"/>
        <v>9829180.6368997637</v>
      </c>
      <c r="N416" s="41">
        <f>'jan-juli'!M416</f>
        <v>9309019.0232865382</v>
      </c>
      <c r="O416" s="41">
        <f t="shared" si="74"/>
        <v>520161.61361322552</v>
      </c>
      <c r="Q416" s="63"/>
      <c r="R416" s="64"/>
      <c r="S416" s="64"/>
      <c r="T416" s="64"/>
    </row>
    <row r="417" spans="1:20" s="34" customFormat="1" x14ac:dyDescent="0.2">
      <c r="A417" s="33">
        <v>5042</v>
      </c>
      <c r="B417" s="34" t="s">
        <v>487</v>
      </c>
      <c r="C417" s="36">
        <v>19816707</v>
      </c>
      <c r="D417" s="36">
        <v>1379</v>
      </c>
      <c r="E417" s="37">
        <f t="shared" si="68"/>
        <v>14370.345902828136</v>
      </c>
      <c r="F417" s="38">
        <f t="shared" si="65"/>
        <v>0.76358767250676807</v>
      </c>
      <c r="G417" s="39">
        <f t="shared" si="66"/>
        <v>2669.4985087572763</v>
      </c>
      <c r="H417" s="39">
        <f t="shared" si="67"/>
        <v>898.52461049858573</v>
      </c>
      <c r="I417" s="37">
        <f t="shared" si="69"/>
        <v>3568.0231192558622</v>
      </c>
      <c r="J417" s="40">
        <f t="shared" si="70"/>
        <v>-224.77458420153886</v>
      </c>
      <c r="K417" s="37">
        <f t="shared" si="71"/>
        <v>3343.2485350543234</v>
      </c>
      <c r="L417" s="37">
        <f t="shared" si="72"/>
        <v>4920303.8814538335</v>
      </c>
      <c r="M417" s="37">
        <f t="shared" si="73"/>
        <v>4610339.7298399117</v>
      </c>
      <c r="N417" s="41">
        <f>'jan-juli'!M417</f>
        <v>4307252.5521070389</v>
      </c>
      <c r="O417" s="41">
        <f t="shared" si="74"/>
        <v>303087.17773287278</v>
      </c>
      <c r="Q417" s="63"/>
      <c r="R417" s="64"/>
      <c r="S417" s="64"/>
      <c r="T417" s="64"/>
    </row>
    <row r="418" spans="1:20" s="34" customFormat="1" x14ac:dyDescent="0.2">
      <c r="A418" s="33">
        <v>5043</v>
      </c>
      <c r="B418" s="34" t="s">
        <v>488</v>
      </c>
      <c r="C418" s="36">
        <v>7713911</v>
      </c>
      <c r="D418" s="36">
        <v>474</v>
      </c>
      <c r="E418" s="37">
        <f t="shared" si="68"/>
        <v>16274.073839662447</v>
      </c>
      <c r="F418" s="38">
        <f t="shared" si="65"/>
        <v>0.86474481891111021</v>
      </c>
      <c r="G418" s="39">
        <f t="shared" si="66"/>
        <v>1527.2617466566894</v>
      </c>
      <c r="H418" s="39">
        <f t="shared" si="67"/>
        <v>232.21983260657669</v>
      </c>
      <c r="I418" s="37">
        <f t="shared" si="69"/>
        <v>1759.4815792632662</v>
      </c>
      <c r="J418" s="40">
        <f t="shared" si="70"/>
        <v>-224.77458420153886</v>
      </c>
      <c r="K418" s="37">
        <f t="shared" si="71"/>
        <v>1534.7069950617274</v>
      </c>
      <c r="L418" s="37">
        <f t="shared" si="72"/>
        <v>833994.2685707882</v>
      </c>
      <c r="M418" s="37">
        <f t="shared" si="73"/>
        <v>727451.11565925879</v>
      </c>
      <c r="N418" s="41">
        <f>'jan-juli'!M418</f>
        <v>658578.17704766907</v>
      </c>
      <c r="O418" s="41">
        <f t="shared" si="74"/>
        <v>68872.938611589721</v>
      </c>
      <c r="Q418" s="63"/>
      <c r="R418" s="64"/>
      <c r="S418" s="64"/>
      <c r="T418" s="64"/>
    </row>
    <row r="419" spans="1:20" s="34" customFormat="1" x14ac:dyDescent="0.2">
      <c r="A419" s="33">
        <v>5044</v>
      </c>
      <c r="B419" s="34" t="s">
        <v>489</v>
      </c>
      <c r="C419" s="36">
        <v>20617822</v>
      </c>
      <c r="D419" s="36">
        <v>902</v>
      </c>
      <c r="E419" s="37">
        <f t="shared" si="68"/>
        <v>22857.895787139689</v>
      </c>
      <c r="F419" s="38">
        <f t="shared" si="65"/>
        <v>1.2145850601320072</v>
      </c>
      <c r="G419" s="39">
        <f t="shared" si="66"/>
        <v>-2423.0314218296553</v>
      </c>
      <c r="H419" s="39">
        <f t="shared" si="67"/>
        <v>0</v>
      </c>
      <c r="I419" s="37">
        <f t="shared" si="69"/>
        <v>-2423.0314218296553</v>
      </c>
      <c r="J419" s="40">
        <f t="shared" si="70"/>
        <v>-224.77458420153886</v>
      </c>
      <c r="K419" s="37">
        <f t="shared" si="71"/>
        <v>-2647.8060060311941</v>
      </c>
      <c r="L419" s="37">
        <f t="shared" si="72"/>
        <v>-2185574.342490349</v>
      </c>
      <c r="M419" s="37">
        <f t="shared" si="73"/>
        <v>-2388321.017440137</v>
      </c>
      <c r="N419" s="41">
        <f>'jan-juli'!M419</f>
        <v>-2507819.7582045398</v>
      </c>
      <c r="O419" s="41">
        <f t="shared" si="74"/>
        <v>119498.74076440278</v>
      </c>
      <c r="Q419" s="63"/>
      <c r="R419" s="64"/>
      <c r="S419" s="64"/>
      <c r="T419" s="64"/>
    </row>
    <row r="420" spans="1:20" s="34" customFormat="1" x14ac:dyDescent="0.2">
      <c r="A420" s="33">
        <v>5045</v>
      </c>
      <c r="B420" s="34" t="s">
        <v>490</v>
      </c>
      <c r="C420" s="36">
        <v>40232750</v>
      </c>
      <c r="D420" s="36">
        <v>2400</v>
      </c>
      <c r="E420" s="37">
        <f t="shared" si="68"/>
        <v>16763.645833333332</v>
      </c>
      <c r="F420" s="38">
        <f t="shared" si="65"/>
        <v>0.89075888577487849</v>
      </c>
      <c r="G420" s="39">
        <f t="shared" si="66"/>
        <v>1233.5185504541587</v>
      </c>
      <c r="H420" s="39">
        <f t="shared" si="67"/>
        <v>60.869634821767065</v>
      </c>
      <c r="I420" s="37">
        <f t="shared" si="69"/>
        <v>1294.3881852759257</v>
      </c>
      <c r="J420" s="40">
        <f t="shared" si="70"/>
        <v>-224.77458420153886</v>
      </c>
      <c r="K420" s="37">
        <f t="shared" si="71"/>
        <v>1069.6136010743869</v>
      </c>
      <c r="L420" s="37">
        <f t="shared" si="72"/>
        <v>3106531.6446622219</v>
      </c>
      <c r="M420" s="37">
        <f t="shared" si="73"/>
        <v>2567072.6425785287</v>
      </c>
      <c r="N420" s="41">
        <f>'jan-juli'!M420</f>
        <v>1866802.2260633085</v>
      </c>
      <c r="O420" s="41">
        <f t="shared" si="74"/>
        <v>700270.41651522019</v>
      </c>
      <c r="Q420" s="63"/>
      <c r="R420" s="64"/>
      <c r="S420" s="64"/>
      <c r="T420" s="64"/>
    </row>
    <row r="421" spans="1:20" s="34" customFormat="1" x14ac:dyDescent="0.2">
      <c r="A421" s="33">
        <v>5046</v>
      </c>
      <c r="B421" s="34" t="s">
        <v>491</v>
      </c>
      <c r="C421" s="36">
        <v>16372934</v>
      </c>
      <c r="D421" s="36">
        <v>1268</v>
      </c>
      <c r="E421" s="37">
        <f t="shared" si="68"/>
        <v>12912.408517350157</v>
      </c>
      <c r="F421" s="38">
        <f t="shared" si="65"/>
        <v>0.68611820709754379</v>
      </c>
      <c r="G421" s="39">
        <f t="shared" si="66"/>
        <v>3544.2609400440638</v>
      </c>
      <c r="H421" s="39">
        <f t="shared" si="67"/>
        <v>1408.8026954158781</v>
      </c>
      <c r="I421" s="37">
        <f t="shared" si="69"/>
        <v>4953.0636354599419</v>
      </c>
      <c r="J421" s="40">
        <f t="shared" si="70"/>
        <v>-224.77458420153886</v>
      </c>
      <c r="K421" s="37">
        <f t="shared" si="71"/>
        <v>4728.2890512584027</v>
      </c>
      <c r="L421" s="37">
        <f t="shared" si="72"/>
        <v>6280484.6897632061</v>
      </c>
      <c r="M421" s="37">
        <f t="shared" si="73"/>
        <v>5995470.5169956544</v>
      </c>
      <c r="N421" s="41">
        <f>'jan-juli'!M421</f>
        <v>5827038.8027351145</v>
      </c>
      <c r="O421" s="41">
        <f t="shared" si="74"/>
        <v>168431.71426053997</v>
      </c>
      <c r="Q421" s="63"/>
      <c r="R421" s="64"/>
      <c r="S421" s="64"/>
      <c r="T421" s="64"/>
    </row>
    <row r="422" spans="1:20" s="34" customFormat="1" x14ac:dyDescent="0.2">
      <c r="A422" s="33">
        <v>5047</v>
      </c>
      <c r="B422" s="34" t="s">
        <v>492</v>
      </c>
      <c r="C422" s="36">
        <v>56675567</v>
      </c>
      <c r="D422" s="36">
        <v>3845</v>
      </c>
      <c r="E422" s="37">
        <f t="shared" si="68"/>
        <v>14740.069440832249</v>
      </c>
      <c r="F422" s="38">
        <f t="shared" si="65"/>
        <v>0.78323343035870452</v>
      </c>
      <c r="G422" s="39">
        <f t="shared" si="66"/>
        <v>2447.6643859548085</v>
      </c>
      <c r="H422" s="39">
        <f t="shared" si="67"/>
        <v>769.12137219714623</v>
      </c>
      <c r="I422" s="37">
        <f t="shared" si="69"/>
        <v>3216.7857581519547</v>
      </c>
      <c r="J422" s="40">
        <f t="shared" si="70"/>
        <v>-224.77458420153886</v>
      </c>
      <c r="K422" s="37">
        <f t="shared" si="71"/>
        <v>2992.0111739504159</v>
      </c>
      <c r="L422" s="37">
        <f t="shared" si="72"/>
        <v>12368541.240094267</v>
      </c>
      <c r="M422" s="37">
        <f t="shared" si="73"/>
        <v>11504282.963839348</v>
      </c>
      <c r="N422" s="41">
        <f>'jan-juli'!M422</f>
        <v>10921164.271937318</v>
      </c>
      <c r="O422" s="41">
        <f t="shared" si="74"/>
        <v>583118.69190203026</v>
      </c>
      <c r="Q422" s="63"/>
      <c r="R422" s="64"/>
      <c r="S422" s="64"/>
      <c r="T422" s="64"/>
    </row>
    <row r="423" spans="1:20" s="34" customFormat="1" x14ac:dyDescent="0.2">
      <c r="A423" s="33">
        <v>5048</v>
      </c>
      <c r="B423" s="34" t="s">
        <v>493</v>
      </c>
      <c r="C423" s="36">
        <v>7359607</v>
      </c>
      <c r="D423" s="36">
        <v>618</v>
      </c>
      <c r="E423" s="37">
        <f t="shared" si="68"/>
        <v>11908.749190938512</v>
      </c>
      <c r="F423" s="38">
        <f t="shared" si="65"/>
        <v>0.63278741783007375</v>
      </c>
      <c r="G423" s="39">
        <f t="shared" si="66"/>
        <v>4146.4565358910504</v>
      </c>
      <c r="H423" s="39">
        <f t="shared" si="67"/>
        <v>1760.0834596599541</v>
      </c>
      <c r="I423" s="37">
        <f t="shared" si="69"/>
        <v>5906.5399955510047</v>
      </c>
      <c r="J423" s="40">
        <f t="shared" si="70"/>
        <v>-224.77458420153886</v>
      </c>
      <c r="K423" s="37">
        <f t="shared" si="71"/>
        <v>5681.7654113494655</v>
      </c>
      <c r="L423" s="37">
        <f t="shared" si="72"/>
        <v>3650241.7172505208</v>
      </c>
      <c r="M423" s="37">
        <f t="shared" si="73"/>
        <v>3511331.0242139697</v>
      </c>
      <c r="N423" s="41">
        <f>'jan-juli'!M423</f>
        <v>3417059.0789355687</v>
      </c>
      <c r="O423" s="41">
        <f t="shared" si="74"/>
        <v>94271.945278401021</v>
      </c>
      <c r="Q423" s="63"/>
      <c r="R423" s="64"/>
      <c r="S423" s="64"/>
      <c r="T423" s="64"/>
    </row>
    <row r="424" spans="1:20" s="34" customFormat="1" x14ac:dyDescent="0.2">
      <c r="A424" s="33">
        <v>5049</v>
      </c>
      <c r="B424" s="34" t="s">
        <v>494</v>
      </c>
      <c r="C424" s="36">
        <v>17254021</v>
      </c>
      <c r="D424" s="36">
        <v>1105</v>
      </c>
      <c r="E424" s="37">
        <f t="shared" si="68"/>
        <v>15614.498642533938</v>
      </c>
      <c r="F424" s="38">
        <f t="shared" si="65"/>
        <v>0.82969740300169692</v>
      </c>
      <c r="G424" s="39">
        <f t="shared" si="66"/>
        <v>1923.0068649337954</v>
      </c>
      <c r="H424" s="39">
        <f t="shared" si="67"/>
        <v>463.07115160155513</v>
      </c>
      <c r="I424" s="37">
        <f t="shared" si="69"/>
        <v>2386.0780165353508</v>
      </c>
      <c r="J424" s="40">
        <f t="shared" si="70"/>
        <v>-224.77458420153886</v>
      </c>
      <c r="K424" s="37">
        <f t="shared" si="71"/>
        <v>2161.303432333812</v>
      </c>
      <c r="L424" s="37">
        <f t="shared" si="72"/>
        <v>2636616.2082715626</v>
      </c>
      <c r="M424" s="37">
        <f t="shared" si="73"/>
        <v>2388240.2927288623</v>
      </c>
      <c r="N424" s="41">
        <f>'jan-juli'!M424</f>
        <v>2299437.7554592295</v>
      </c>
      <c r="O424" s="41">
        <f t="shared" si="74"/>
        <v>88802.537269632798</v>
      </c>
      <c r="Q424" s="63"/>
      <c r="R424" s="64"/>
      <c r="S424" s="64"/>
      <c r="T424" s="64"/>
    </row>
    <row r="425" spans="1:20" s="34" customFormat="1" x14ac:dyDescent="0.2">
      <c r="A425" s="33">
        <v>5050</v>
      </c>
      <c r="B425" s="34" t="s">
        <v>495</v>
      </c>
      <c r="C425" s="36">
        <v>77175723</v>
      </c>
      <c r="D425" s="36">
        <v>4492</v>
      </c>
      <c r="E425" s="37">
        <f t="shared" si="68"/>
        <v>17180.704140694568</v>
      </c>
      <c r="F425" s="38">
        <f t="shared" si="65"/>
        <v>0.91291984031076789</v>
      </c>
      <c r="G425" s="39">
        <f t="shared" si="66"/>
        <v>983.28356603741702</v>
      </c>
      <c r="H425" s="39">
        <f t="shared" si="67"/>
        <v>0</v>
      </c>
      <c r="I425" s="37">
        <f t="shared" si="69"/>
        <v>983.28356603741702</v>
      </c>
      <c r="J425" s="40">
        <f t="shared" si="70"/>
        <v>-224.77458420153886</v>
      </c>
      <c r="K425" s="37">
        <f t="shared" si="71"/>
        <v>758.5089818358781</v>
      </c>
      <c r="L425" s="37">
        <f t="shared" si="72"/>
        <v>4416909.7786400774</v>
      </c>
      <c r="M425" s="37">
        <f t="shared" si="73"/>
        <v>3407222.3464067644</v>
      </c>
      <c r="N425" s="41">
        <f>'jan-juli'!M425</f>
        <v>3581489.7207818283</v>
      </c>
      <c r="O425" s="41">
        <f t="shared" si="74"/>
        <v>-174267.37437506393</v>
      </c>
      <c r="Q425" s="63"/>
      <c r="R425" s="64"/>
      <c r="S425" s="64"/>
      <c r="T425" s="64"/>
    </row>
    <row r="426" spans="1:20" s="34" customFormat="1" x14ac:dyDescent="0.2">
      <c r="A426" s="33">
        <v>5051</v>
      </c>
      <c r="B426" s="34" t="s">
        <v>496</v>
      </c>
      <c r="C426" s="36">
        <v>74502564</v>
      </c>
      <c r="D426" s="36">
        <v>5117</v>
      </c>
      <c r="E426" s="37">
        <f t="shared" si="68"/>
        <v>14559.813171780341</v>
      </c>
      <c r="F426" s="38">
        <f t="shared" si="65"/>
        <v>0.77365527087174246</v>
      </c>
      <c r="G426" s="39">
        <f t="shared" si="66"/>
        <v>2555.8181473859536</v>
      </c>
      <c r="H426" s="39">
        <f t="shared" si="67"/>
        <v>832.21106636531397</v>
      </c>
      <c r="I426" s="37">
        <f t="shared" si="69"/>
        <v>3388.0292137512674</v>
      </c>
      <c r="J426" s="40">
        <f t="shared" si="70"/>
        <v>-224.77458420153886</v>
      </c>
      <c r="K426" s="37">
        <f t="shared" si="71"/>
        <v>3163.2546295497286</v>
      </c>
      <c r="L426" s="37">
        <f t="shared" si="72"/>
        <v>17336545.486765236</v>
      </c>
      <c r="M426" s="37">
        <f t="shared" si="73"/>
        <v>16186373.939405961</v>
      </c>
      <c r="N426" s="41">
        <f>'jan-juli'!M426</f>
        <v>15856169.755280433</v>
      </c>
      <c r="O426" s="41">
        <f t="shared" si="74"/>
        <v>330204.18412552774</v>
      </c>
      <c r="Q426" s="63"/>
      <c r="R426" s="64"/>
      <c r="S426" s="64"/>
      <c r="T426" s="64"/>
    </row>
    <row r="427" spans="1:20" s="34" customFormat="1" x14ac:dyDescent="0.2">
      <c r="A427" s="33">
        <v>5052</v>
      </c>
      <c r="B427" s="34" t="s">
        <v>497</v>
      </c>
      <c r="C427" s="36">
        <v>8241755</v>
      </c>
      <c r="D427" s="36">
        <v>582</v>
      </c>
      <c r="E427" s="37">
        <f t="shared" si="68"/>
        <v>14161.091065292096</v>
      </c>
      <c r="F427" s="38">
        <f t="shared" si="65"/>
        <v>0.75246863505037109</v>
      </c>
      <c r="G427" s="39">
        <f t="shared" si="66"/>
        <v>2795.0514112789006</v>
      </c>
      <c r="H427" s="39">
        <f t="shared" si="67"/>
        <v>971.76380363619978</v>
      </c>
      <c r="I427" s="37">
        <f t="shared" si="69"/>
        <v>3766.8152149151001</v>
      </c>
      <c r="J427" s="40">
        <f t="shared" si="70"/>
        <v>-224.77458420153886</v>
      </c>
      <c r="K427" s="37">
        <f t="shared" si="71"/>
        <v>3542.0406307135613</v>
      </c>
      <c r="L427" s="37">
        <f t="shared" si="72"/>
        <v>2192286.4550805883</v>
      </c>
      <c r="M427" s="37">
        <f t="shared" si="73"/>
        <v>2061467.6470752927</v>
      </c>
      <c r="N427" s="41">
        <f>'jan-juli'!M427</f>
        <v>1982839.3034635941</v>
      </c>
      <c r="O427" s="41">
        <f t="shared" si="74"/>
        <v>78628.343611698598</v>
      </c>
      <c r="Q427" s="63"/>
      <c r="R427" s="64"/>
      <c r="S427" s="64"/>
      <c r="T427" s="64"/>
    </row>
    <row r="428" spans="1:20" s="34" customFormat="1" x14ac:dyDescent="0.2">
      <c r="A428" s="33">
        <v>5053</v>
      </c>
      <c r="B428" s="34" t="s">
        <v>498</v>
      </c>
      <c r="C428" s="36">
        <v>96683508</v>
      </c>
      <c r="D428" s="36">
        <v>6785</v>
      </c>
      <c r="E428" s="37">
        <f t="shared" si="68"/>
        <v>14249.595873249817</v>
      </c>
      <c r="F428" s="38">
        <f t="shared" si="65"/>
        <v>0.75717145715159795</v>
      </c>
      <c r="G428" s="39">
        <f t="shared" si="66"/>
        <v>2741.9485265042681</v>
      </c>
      <c r="H428" s="39">
        <f t="shared" si="67"/>
        <v>940.78712085099744</v>
      </c>
      <c r="I428" s="37">
        <f t="shared" si="69"/>
        <v>3682.7356473552654</v>
      </c>
      <c r="J428" s="40">
        <f t="shared" si="70"/>
        <v>-224.77458420153886</v>
      </c>
      <c r="K428" s="37">
        <f t="shared" si="71"/>
        <v>3457.9610631537266</v>
      </c>
      <c r="L428" s="37">
        <f t="shared" si="72"/>
        <v>24987361.367305476</v>
      </c>
      <c r="M428" s="37">
        <f t="shared" si="73"/>
        <v>23462265.813498035</v>
      </c>
      <c r="N428" s="41">
        <f>'jan-juli'!M428</f>
        <v>22136709.91881527</v>
      </c>
      <c r="O428" s="41">
        <f t="shared" si="74"/>
        <v>1325555.894682765</v>
      </c>
      <c r="Q428" s="63"/>
      <c r="R428" s="64"/>
      <c r="S428" s="64"/>
      <c r="T428" s="64"/>
    </row>
    <row r="429" spans="1:20" s="34" customFormat="1" x14ac:dyDescent="0.2">
      <c r="A429" s="33">
        <v>5054</v>
      </c>
      <c r="B429" s="34" t="s">
        <v>499</v>
      </c>
      <c r="C429" s="36">
        <v>135480411</v>
      </c>
      <c r="D429" s="36">
        <v>10090</v>
      </c>
      <c r="E429" s="37">
        <f t="shared" si="68"/>
        <v>13427.196333002974</v>
      </c>
      <c r="F429" s="38">
        <f t="shared" si="65"/>
        <v>0.71347215060365088</v>
      </c>
      <c r="G429" s="39">
        <f t="shared" si="66"/>
        <v>3235.3882506523737</v>
      </c>
      <c r="H429" s="39">
        <f t="shared" si="67"/>
        <v>1228.6269599373923</v>
      </c>
      <c r="I429" s="37">
        <f t="shared" si="69"/>
        <v>4464.015210589766</v>
      </c>
      <c r="J429" s="40">
        <f t="shared" si="70"/>
        <v>-224.77458420153886</v>
      </c>
      <c r="K429" s="37">
        <f t="shared" si="71"/>
        <v>4239.2406263882267</v>
      </c>
      <c r="L429" s="37">
        <f t="shared" si="72"/>
        <v>45041913.474850737</v>
      </c>
      <c r="M429" s="37">
        <f t="shared" si="73"/>
        <v>42773937.920257211</v>
      </c>
      <c r="N429" s="41">
        <f>'jan-juli'!M429</f>
        <v>40999486.208672963</v>
      </c>
      <c r="O429" s="41">
        <f t="shared" si="74"/>
        <v>1774451.7115842476</v>
      </c>
      <c r="Q429" s="63"/>
      <c r="R429" s="64"/>
      <c r="S429" s="64"/>
      <c r="T429" s="64"/>
    </row>
    <row r="430" spans="1:20" s="34" customFormat="1" x14ac:dyDescent="0.2">
      <c r="A430" s="33"/>
      <c r="C430" s="36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  <c r="Q430" s="63"/>
      <c r="R430" s="64"/>
      <c r="S430" s="64"/>
      <c r="T430" s="64"/>
    </row>
    <row r="431" spans="1:20" s="34" customFormat="1" x14ac:dyDescent="0.2">
      <c r="A431" s="33"/>
      <c r="C431" s="36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  <c r="Q431" s="63"/>
      <c r="R431" s="64"/>
      <c r="S431" s="64"/>
      <c r="T431" s="64"/>
    </row>
    <row r="432" spans="1:20" s="34" customFormat="1" x14ac:dyDescent="0.2">
      <c r="A432" s="33"/>
      <c r="C432" s="36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  <c r="Q432" s="63"/>
      <c r="R432" s="64"/>
      <c r="S432" s="64"/>
      <c r="T432" s="64"/>
    </row>
    <row r="433" spans="1:20" s="34" customFormat="1" x14ac:dyDescent="0.2">
      <c r="A433" s="33"/>
      <c r="C433" s="36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  <c r="Q433" s="63"/>
      <c r="R433" s="64"/>
      <c r="S433" s="64"/>
      <c r="T433" s="64"/>
    </row>
    <row r="434" spans="1:20" s="34" customFormat="1" x14ac:dyDescent="0.2">
      <c r="A434" s="42"/>
      <c r="C434" s="36"/>
      <c r="D434" s="43"/>
      <c r="E434" s="37"/>
      <c r="F434" s="38"/>
      <c r="G434" s="39"/>
      <c r="H434" s="39"/>
      <c r="I434" s="37"/>
      <c r="J434" s="40"/>
      <c r="K434" s="37"/>
      <c r="M434" s="37"/>
      <c r="N434" s="41"/>
      <c r="O434" s="41"/>
    </row>
    <row r="435" spans="1:20" s="60" customFormat="1" ht="13.5" thickBot="1" x14ac:dyDescent="0.25">
      <c r="A435" s="44"/>
      <c r="B435" s="44" t="s">
        <v>32</v>
      </c>
      <c r="C435" s="45">
        <f>SUM(C8:C434)</f>
        <v>99660955172</v>
      </c>
      <c r="D435" s="46">
        <f>SUM(D8:D433)</f>
        <v>5295619</v>
      </c>
      <c r="E435" s="46">
        <f>(C435)/D435</f>
        <v>18819.510084090263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1190320558.814769</v>
      </c>
      <c r="M435" s="46">
        <f>SUM(M8:M434)</f>
        <v>7.4505805969238281E-8</v>
      </c>
      <c r="N435" s="46">
        <f>jan!M435</f>
        <v>6.7986547946929932E-8</v>
      </c>
      <c r="O435" s="46">
        <f t="shared" ref="O435" si="75">M435-N435</f>
        <v>6.5192580223083496E-9</v>
      </c>
    </row>
    <row r="436" spans="1:20" s="34" customFormat="1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</row>
    <row r="437" spans="1:20" s="34" customFormat="1" x14ac:dyDescent="0.2">
      <c r="A437" s="52" t="s">
        <v>33</v>
      </c>
      <c r="B437" s="52"/>
      <c r="C437" s="52"/>
      <c r="D437" s="53">
        <f>L435</f>
        <v>1190320558.814769</v>
      </c>
      <c r="E437" s="54" t="s">
        <v>34</v>
      </c>
      <c r="F437" s="55">
        <f>D435</f>
        <v>5295619</v>
      </c>
      <c r="G437" s="54" t="s">
        <v>35</v>
      </c>
      <c r="H437" s="54"/>
      <c r="I437" s="56">
        <f>-L435/D435</f>
        <v>-224.77458420153886</v>
      </c>
      <c r="J437" s="57" t="s">
        <v>36</v>
      </c>
      <c r="M437" s="58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29" sqref="A8:B429"/>
    </sheetView>
  </sheetViews>
  <sheetFormatPr baseColWidth="10" defaultColWidth="8.7109375" defaultRowHeight="12.75" x14ac:dyDescent="0.2"/>
  <cols>
    <col min="1" max="1" width="6.42578125" style="2" customWidth="1"/>
    <col min="2" max="2" width="14" style="2" bestFit="1" customWidth="1"/>
    <col min="3" max="3" width="14.140625" style="2" customWidth="1"/>
    <col min="4" max="4" width="12.28515625" style="2" bestFit="1" customWidth="1"/>
    <col min="5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4" width="12.85546875" style="2" bestFit="1" customWidth="1"/>
    <col min="15" max="15" width="12.28515625" style="2" bestFit="1" customWidth="1"/>
    <col min="16" max="17" width="11.42578125" style="4" customWidth="1"/>
    <col min="18" max="18" width="14.5703125" style="4" customWidth="1"/>
    <col min="19" max="20" width="11.42578125" style="4" customWidth="1"/>
    <col min="21" max="225" width="11.42578125" style="2" customWidth="1"/>
    <col min="226" max="16384" width="8.7109375" style="2"/>
  </cols>
  <sheetData>
    <row r="1" spans="1:25" ht="22.5" customHeight="1" x14ac:dyDescent="0.2">
      <c r="A1" s="78" t="s">
        <v>73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  <c r="U1" s="4"/>
      <c r="V1" s="4"/>
      <c r="W1" s="4"/>
      <c r="X1" s="4"/>
      <c r="Y1" s="4"/>
    </row>
    <row r="2" spans="1:25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72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  <c r="U2" s="4"/>
      <c r="V2" s="4"/>
      <c r="W2" s="4"/>
      <c r="X2" s="4"/>
      <c r="Y2" s="4"/>
    </row>
    <row r="3" spans="1:25" x14ac:dyDescent="0.2">
      <c r="A3" s="81"/>
      <c r="B3" s="81"/>
      <c r="C3" s="8" t="s">
        <v>47</v>
      </c>
      <c r="D3" s="9" t="s">
        <v>63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  <c r="U3" s="4"/>
      <c r="V3" s="4"/>
      <c r="W3" s="4"/>
      <c r="X3" s="4"/>
      <c r="Y3" s="4"/>
    </row>
    <row r="4" spans="1:25" x14ac:dyDescent="0.2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43</v>
      </c>
      <c r="O4" s="17" t="s">
        <v>49</v>
      </c>
      <c r="U4" s="4"/>
      <c r="V4" s="4"/>
      <c r="W4" s="4"/>
      <c r="X4" s="4"/>
      <c r="Y4" s="4"/>
    </row>
    <row r="5" spans="1:25" s="34" customFormat="1" x14ac:dyDescent="0.2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48</v>
      </c>
      <c r="N5" s="27"/>
      <c r="O5" s="27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34" customFormat="1" ht="11.25" customHeigh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34" customFormat="1" ht="15" x14ac:dyDescent="0.25">
      <c r="A8" s="33">
        <v>101</v>
      </c>
      <c r="B8" s="34" t="s">
        <v>84</v>
      </c>
      <c r="C8">
        <v>448664134</v>
      </c>
      <c r="D8" s="36">
        <v>31037</v>
      </c>
      <c r="E8" s="37">
        <f>(C8)/D8</f>
        <v>14455.782904275542</v>
      </c>
      <c r="F8" s="38">
        <f>IF(ISNUMBER(C8),E8/E$435,"")</f>
        <v>0.78398453373461485</v>
      </c>
      <c r="G8" s="39">
        <f>(E$435-E8)*0.6</f>
        <v>2389.847669129133</v>
      </c>
      <c r="H8" s="39">
        <f>IF(E8&gt;=E$435*0.9,0,IF(E8&lt;0.9*E$435,(E$435*0.9-E8)*0.35))</f>
        <v>748.71762464315043</v>
      </c>
      <c r="I8" s="37">
        <f t="shared" ref="I8" si="1">G8+H8</f>
        <v>3138.5652937722834</v>
      </c>
      <c r="J8" s="40">
        <f>I$437</f>
        <v>-214.6014008347457</v>
      </c>
      <c r="K8" s="37">
        <f t="shared" ref="K8" si="2">I8+J8</f>
        <v>2923.9638929375378</v>
      </c>
      <c r="L8" s="37">
        <f t="shared" ref="L8" si="3">(I8*D8)</f>
        <v>97411651.022810355</v>
      </c>
      <c r="M8" s="37">
        <f t="shared" ref="M8" si="4">(K8*D8)</f>
        <v>90751067.345102355</v>
      </c>
      <c r="N8" s="41">
        <f>'jan-mai'!M8</f>
        <v>74467013.324069187</v>
      </c>
      <c r="O8" s="41">
        <f>M8-N8</f>
        <v>16284054.021033168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34" customFormat="1" ht="15" x14ac:dyDescent="0.25">
      <c r="A9" s="33">
        <v>104</v>
      </c>
      <c r="B9" s="34" t="s">
        <v>85</v>
      </c>
      <c r="C9">
        <v>504976889</v>
      </c>
      <c r="D9" s="36">
        <v>32588</v>
      </c>
      <c r="E9" s="37">
        <f t="shared" ref="E9:E72" si="5">(C9)/D9</f>
        <v>15495.792592365287</v>
      </c>
      <c r="F9" s="38">
        <f t="shared" ref="F9:F72" si="6">IF(ISNUMBER(C9),E9/E$435,"")</f>
        <v>0.84038767120531987</v>
      </c>
      <c r="G9" s="39">
        <f t="shared" ref="G9:G72" si="7">(E$435-E9)*0.6</f>
        <v>1765.8418562752856</v>
      </c>
      <c r="H9" s="39">
        <f t="shared" ref="H9:H72" si="8">IF(E9&gt;=E$435*0.9,0,IF(E9&lt;0.9*E$435,(E$435*0.9-E9)*0.35))</f>
        <v>384.71423381173952</v>
      </c>
      <c r="I9" s="37">
        <f t="shared" ref="I9:I72" si="9">G9+H9</f>
        <v>2150.556090087025</v>
      </c>
      <c r="J9" s="40">
        <f t="shared" ref="J9:J72" si="10">I$437</f>
        <v>-214.6014008347457</v>
      </c>
      <c r="K9" s="37">
        <f t="shared" ref="K9:K72" si="11">I9+J9</f>
        <v>1935.9546892522794</v>
      </c>
      <c r="L9" s="37">
        <f t="shared" ref="L9:L72" si="12">(I9*D9)</f>
        <v>70082321.863755971</v>
      </c>
      <c r="M9" s="37">
        <f t="shared" ref="M9:M72" si="13">(K9*D9)</f>
        <v>63088891.413353279</v>
      </c>
      <c r="N9" s="41">
        <f>'jan-mai'!M9</f>
        <v>51219581.996304989</v>
      </c>
      <c r="O9" s="41">
        <f t="shared" ref="O9:O72" si="14">M9-N9</f>
        <v>11869309.41704829</v>
      </c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34" customFormat="1" ht="15" x14ac:dyDescent="0.25">
      <c r="A10" s="33">
        <v>105</v>
      </c>
      <c r="B10" s="34" t="s">
        <v>86</v>
      </c>
      <c r="C10">
        <v>823779192</v>
      </c>
      <c r="D10" s="36">
        <v>55543</v>
      </c>
      <c r="E10" s="37">
        <f t="shared" si="5"/>
        <v>14831.377347280486</v>
      </c>
      <c r="F10" s="38">
        <f t="shared" si="6"/>
        <v>0.8043542526368993</v>
      </c>
      <c r="G10" s="39">
        <f t="shared" si="7"/>
        <v>2164.4910033261663</v>
      </c>
      <c r="H10" s="39">
        <f t="shared" si="8"/>
        <v>617.25956959142002</v>
      </c>
      <c r="I10" s="37">
        <f t="shared" si="9"/>
        <v>2781.7505729175864</v>
      </c>
      <c r="J10" s="40">
        <f t="shared" si="10"/>
        <v>-214.6014008347457</v>
      </c>
      <c r="K10" s="37">
        <f t="shared" si="11"/>
        <v>2567.1491720828408</v>
      </c>
      <c r="L10" s="37">
        <f t="shared" si="12"/>
        <v>154506772.07156152</v>
      </c>
      <c r="M10" s="37">
        <f t="shared" si="13"/>
        <v>142587166.46499723</v>
      </c>
      <c r="N10" s="41">
        <f>'jan-mai'!M10</f>
        <v>120180486.10044542</v>
      </c>
      <c r="O10" s="41">
        <f t="shared" si="14"/>
        <v>22406680.364551812</v>
      </c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34" customFormat="1" ht="15" x14ac:dyDescent="0.25">
      <c r="A11" s="33">
        <v>106</v>
      </c>
      <c r="B11" s="34" t="s">
        <v>87</v>
      </c>
      <c r="C11">
        <v>1246799550</v>
      </c>
      <c r="D11" s="36">
        <v>80977</v>
      </c>
      <c r="E11" s="37">
        <f t="shared" si="5"/>
        <v>15396.959013053089</v>
      </c>
      <c r="F11" s="38">
        <f t="shared" si="6"/>
        <v>0.83502760194393932</v>
      </c>
      <c r="G11" s="39">
        <f t="shared" si="7"/>
        <v>1825.142003862605</v>
      </c>
      <c r="H11" s="39">
        <f t="shared" si="8"/>
        <v>419.30598657100904</v>
      </c>
      <c r="I11" s="37">
        <f t="shared" si="9"/>
        <v>2244.447990433614</v>
      </c>
      <c r="J11" s="40">
        <f t="shared" si="10"/>
        <v>-214.6014008347457</v>
      </c>
      <c r="K11" s="37">
        <f t="shared" si="11"/>
        <v>2029.8465895988684</v>
      </c>
      <c r="L11" s="37">
        <f t="shared" si="12"/>
        <v>181748664.92134276</v>
      </c>
      <c r="M11" s="37">
        <f t="shared" si="13"/>
        <v>164370887.28594756</v>
      </c>
      <c r="N11" s="41">
        <f>'jan-mai'!M11</f>
        <v>136427145.36449733</v>
      </c>
      <c r="O11" s="41">
        <f t="shared" si="14"/>
        <v>27943741.921450227</v>
      </c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34" customFormat="1" ht="15" x14ac:dyDescent="0.25">
      <c r="A12" s="33">
        <v>111</v>
      </c>
      <c r="B12" s="34" t="s">
        <v>88</v>
      </c>
      <c r="C12">
        <v>88543387</v>
      </c>
      <c r="D12" s="36">
        <v>4540</v>
      </c>
      <c r="E12" s="37">
        <f t="shared" si="5"/>
        <v>19502.948678414097</v>
      </c>
      <c r="F12" s="38">
        <f t="shared" si="6"/>
        <v>1.0577088925134812</v>
      </c>
      <c r="G12" s="39">
        <f t="shared" si="7"/>
        <v>-638.45179535400018</v>
      </c>
      <c r="H12" s="39">
        <f t="shared" si="8"/>
        <v>0</v>
      </c>
      <c r="I12" s="37">
        <f t="shared" si="9"/>
        <v>-638.45179535400018</v>
      </c>
      <c r="J12" s="40">
        <f t="shared" si="10"/>
        <v>-214.6014008347457</v>
      </c>
      <c r="K12" s="37">
        <f t="shared" si="11"/>
        <v>-853.05319618874591</v>
      </c>
      <c r="L12" s="37">
        <f t="shared" si="12"/>
        <v>-2898571.1509071607</v>
      </c>
      <c r="M12" s="37">
        <f t="shared" si="13"/>
        <v>-3872861.5106969066</v>
      </c>
      <c r="N12" s="41">
        <f>'jan-mai'!M12</f>
        <v>-3533895.8963497318</v>
      </c>
      <c r="O12" s="41">
        <f t="shared" si="14"/>
        <v>-338965.61434717476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34" customFormat="1" ht="15" x14ac:dyDescent="0.25">
      <c r="A13" s="33">
        <v>118</v>
      </c>
      <c r="B13" s="34" t="s">
        <v>89</v>
      </c>
      <c r="C13">
        <v>20030852</v>
      </c>
      <c r="D13" s="36">
        <v>1399</v>
      </c>
      <c r="E13" s="37">
        <f t="shared" si="5"/>
        <v>14317.978556111508</v>
      </c>
      <c r="F13" s="38">
        <f t="shared" si="6"/>
        <v>0.77651095182228347</v>
      </c>
      <c r="G13" s="39">
        <f t="shared" si="7"/>
        <v>2472.5302780275533</v>
      </c>
      <c r="H13" s="39">
        <f t="shared" si="8"/>
        <v>796.94914650056239</v>
      </c>
      <c r="I13" s="37">
        <f t="shared" si="9"/>
        <v>3269.4794245281155</v>
      </c>
      <c r="J13" s="40">
        <f t="shared" si="10"/>
        <v>-214.6014008347457</v>
      </c>
      <c r="K13" s="37">
        <f t="shared" si="11"/>
        <v>3054.8780236933699</v>
      </c>
      <c r="L13" s="37">
        <f t="shared" si="12"/>
        <v>4574001.7149148332</v>
      </c>
      <c r="M13" s="37">
        <f t="shared" si="13"/>
        <v>4273774.3551470246</v>
      </c>
      <c r="N13" s="41">
        <f>'jan-mai'!M13</f>
        <v>3335545.5833061449</v>
      </c>
      <c r="O13" s="41">
        <f t="shared" si="14"/>
        <v>938228.77184087969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34" customFormat="1" ht="15" x14ac:dyDescent="0.25">
      <c r="A14" s="33">
        <v>119</v>
      </c>
      <c r="B14" s="34" t="s">
        <v>90</v>
      </c>
      <c r="C14">
        <v>52892065</v>
      </c>
      <c r="D14" s="36">
        <v>3567</v>
      </c>
      <c r="E14" s="37">
        <f t="shared" si="5"/>
        <v>14828.165124754696</v>
      </c>
      <c r="F14" s="38">
        <f t="shared" si="6"/>
        <v>0.80418004327059878</v>
      </c>
      <c r="G14" s="39">
        <f t="shared" si="7"/>
        <v>2166.4183368416402</v>
      </c>
      <c r="H14" s="39">
        <f t="shared" si="8"/>
        <v>618.38384747544649</v>
      </c>
      <c r="I14" s="37">
        <f t="shared" si="9"/>
        <v>2784.8021843170868</v>
      </c>
      <c r="J14" s="40">
        <f t="shared" si="10"/>
        <v>-214.6014008347457</v>
      </c>
      <c r="K14" s="37">
        <f t="shared" si="11"/>
        <v>2570.2007834823412</v>
      </c>
      <c r="L14" s="37">
        <f t="shared" si="12"/>
        <v>9933389.3914590478</v>
      </c>
      <c r="M14" s="37">
        <f t="shared" si="13"/>
        <v>9167906.1946815103</v>
      </c>
      <c r="N14" s="41">
        <f>'jan-mai'!M14</f>
        <v>7213092.5385654178</v>
      </c>
      <c r="O14" s="41">
        <f t="shared" si="14"/>
        <v>1954813.6561160926</v>
      </c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34" customFormat="1" ht="15" x14ac:dyDescent="0.25">
      <c r="A15" s="33">
        <v>121</v>
      </c>
      <c r="B15" s="34" t="s">
        <v>91</v>
      </c>
      <c r="C15">
        <v>11470921</v>
      </c>
      <c r="D15" s="36">
        <v>682</v>
      </c>
      <c r="E15" s="37">
        <f t="shared" si="5"/>
        <v>16819.532258064515</v>
      </c>
      <c r="F15" s="38">
        <f t="shared" si="6"/>
        <v>0.91217841622904872</v>
      </c>
      <c r="G15" s="39">
        <f t="shared" si="7"/>
        <v>971.59805685574895</v>
      </c>
      <c r="H15" s="39">
        <f t="shared" si="8"/>
        <v>0</v>
      </c>
      <c r="I15" s="37">
        <f t="shared" si="9"/>
        <v>971.59805685574895</v>
      </c>
      <c r="J15" s="40">
        <f t="shared" si="10"/>
        <v>-214.6014008347457</v>
      </c>
      <c r="K15" s="37">
        <f t="shared" si="11"/>
        <v>756.99665602100322</v>
      </c>
      <c r="L15" s="37">
        <f t="shared" si="12"/>
        <v>662629.87477562076</v>
      </c>
      <c r="M15" s="37">
        <f t="shared" si="13"/>
        <v>516271.71940632421</v>
      </c>
      <c r="N15" s="41">
        <f>'jan-mai'!M15</f>
        <v>343443.45821354294</v>
      </c>
      <c r="O15" s="41">
        <f t="shared" si="14"/>
        <v>172828.26119278127</v>
      </c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34" customFormat="1" ht="15" x14ac:dyDescent="0.25">
      <c r="A16" s="33">
        <v>122</v>
      </c>
      <c r="B16" s="34" t="s">
        <v>92</v>
      </c>
      <c r="C16">
        <v>81394505</v>
      </c>
      <c r="D16" s="36">
        <v>5337</v>
      </c>
      <c r="E16" s="37">
        <f t="shared" si="5"/>
        <v>15250.984635563051</v>
      </c>
      <c r="F16" s="38">
        <f t="shared" si="6"/>
        <v>0.82711093253685519</v>
      </c>
      <c r="G16" s="39">
        <f t="shared" si="7"/>
        <v>1912.7266303566275</v>
      </c>
      <c r="H16" s="39">
        <f t="shared" si="8"/>
        <v>470.39701869252235</v>
      </c>
      <c r="I16" s="37">
        <f t="shared" si="9"/>
        <v>2383.1236490491501</v>
      </c>
      <c r="J16" s="40">
        <f t="shared" si="10"/>
        <v>-214.6014008347457</v>
      </c>
      <c r="K16" s="37">
        <f t="shared" si="11"/>
        <v>2168.5222482144045</v>
      </c>
      <c r="L16" s="37">
        <f t="shared" si="12"/>
        <v>12718730.914975313</v>
      </c>
      <c r="M16" s="37">
        <f t="shared" si="13"/>
        <v>11573403.238720277</v>
      </c>
      <c r="N16" s="41">
        <f>'jan-mai'!M16</f>
        <v>8937814.8418905661</v>
      </c>
      <c r="O16" s="41">
        <f t="shared" si="14"/>
        <v>2635588.3968297113</v>
      </c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34" customFormat="1" ht="15" x14ac:dyDescent="0.25">
      <c r="A17" s="33">
        <v>123</v>
      </c>
      <c r="B17" s="34" t="s">
        <v>93</v>
      </c>
      <c r="C17">
        <v>96351237</v>
      </c>
      <c r="D17" s="36">
        <v>5853</v>
      </c>
      <c r="E17" s="37">
        <f t="shared" si="5"/>
        <v>16461.854946181444</v>
      </c>
      <c r="F17" s="38">
        <f t="shared" si="6"/>
        <v>0.89278040213040288</v>
      </c>
      <c r="G17" s="39">
        <f t="shared" si="7"/>
        <v>1186.204443985592</v>
      </c>
      <c r="H17" s="39">
        <f t="shared" si="8"/>
        <v>46.592409976084852</v>
      </c>
      <c r="I17" s="37">
        <f t="shared" si="9"/>
        <v>1232.7968539616768</v>
      </c>
      <c r="J17" s="40">
        <f t="shared" si="10"/>
        <v>-214.6014008347457</v>
      </c>
      <c r="K17" s="37">
        <f t="shared" si="11"/>
        <v>1018.1954531269311</v>
      </c>
      <c r="L17" s="37">
        <f t="shared" si="12"/>
        <v>7215559.9862376945</v>
      </c>
      <c r="M17" s="37">
        <f t="shared" si="13"/>
        <v>5959497.9871519273</v>
      </c>
      <c r="N17" s="41">
        <f>'jan-mai'!M17</f>
        <v>3699420.6641112375</v>
      </c>
      <c r="O17" s="41">
        <f t="shared" si="14"/>
        <v>2260077.3230406898</v>
      </c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s="34" customFormat="1" ht="15" x14ac:dyDescent="0.25">
      <c r="A18" s="33">
        <v>124</v>
      </c>
      <c r="B18" s="34" t="s">
        <v>94</v>
      </c>
      <c r="C18">
        <v>253221658</v>
      </c>
      <c r="D18" s="36">
        <v>15810</v>
      </c>
      <c r="E18" s="37">
        <f t="shared" si="5"/>
        <v>16016.550158127768</v>
      </c>
      <c r="F18" s="38">
        <f t="shared" si="6"/>
        <v>0.86863006250896346</v>
      </c>
      <c r="G18" s="39">
        <f t="shared" si="7"/>
        <v>1453.3873168177975</v>
      </c>
      <c r="H18" s="39">
        <f t="shared" si="8"/>
        <v>202.44908579487145</v>
      </c>
      <c r="I18" s="37">
        <f t="shared" si="9"/>
        <v>1655.836402612669</v>
      </c>
      <c r="J18" s="40">
        <f t="shared" si="10"/>
        <v>-214.6014008347457</v>
      </c>
      <c r="K18" s="37">
        <f t="shared" si="11"/>
        <v>1441.2350017779233</v>
      </c>
      <c r="L18" s="37">
        <f t="shared" si="12"/>
        <v>26178773.525306296</v>
      </c>
      <c r="M18" s="37">
        <f t="shared" si="13"/>
        <v>22785925.378108967</v>
      </c>
      <c r="N18" s="41">
        <f>'jan-mai'!M18</f>
        <v>14332526.549192404</v>
      </c>
      <c r="O18" s="41">
        <f t="shared" si="14"/>
        <v>8453398.8289165627</v>
      </c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s="34" customFormat="1" ht="15" x14ac:dyDescent="0.25">
      <c r="A19" s="33">
        <v>125</v>
      </c>
      <c r="B19" s="34" t="s">
        <v>95</v>
      </c>
      <c r="C19">
        <v>171140253</v>
      </c>
      <c r="D19" s="36">
        <v>11414</v>
      </c>
      <c r="E19" s="37">
        <f t="shared" si="5"/>
        <v>14993.889346416681</v>
      </c>
      <c r="F19" s="38">
        <f t="shared" si="6"/>
        <v>0.81316781152283057</v>
      </c>
      <c r="G19" s="39">
        <f t="shared" si="7"/>
        <v>2066.9838038444491</v>
      </c>
      <c r="H19" s="39">
        <f t="shared" si="8"/>
        <v>560.38036989375166</v>
      </c>
      <c r="I19" s="37">
        <f t="shared" si="9"/>
        <v>2627.3641737382009</v>
      </c>
      <c r="J19" s="40">
        <f t="shared" si="10"/>
        <v>-214.6014008347457</v>
      </c>
      <c r="K19" s="37">
        <f t="shared" si="11"/>
        <v>2412.7627729034552</v>
      </c>
      <c r="L19" s="37">
        <f t="shared" si="12"/>
        <v>29988734.679047823</v>
      </c>
      <c r="M19" s="37">
        <f t="shared" si="13"/>
        <v>27539274.289920039</v>
      </c>
      <c r="N19" s="41">
        <f>'jan-mai'!M19</f>
        <v>22278774.523306899</v>
      </c>
      <c r="O19" s="41">
        <f t="shared" si="14"/>
        <v>5260499.7666131407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34" customFormat="1" ht="15" x14ac:dyDescent="0.25">
      <c r="A20" s="33">
        <v>127</v>
      </c>
      <c r="B20" s="34" t="s">
        <v>96</v>
      </c>
      <c r="C20">
        <v>56978198</v>
      </c>
      <c r="D20" s="36">
        <v>3831</v>
      </c>
      <c r="E20" s="37">
        <f t="shared" si="5"/>
        <v>14872.930827460194</v>
      </c>
      <c r="F20" s="38">
        <f t="shared" si="6"/>
        <v>0.80660783419657422</v>
      </c>
      <c r="G20" s="39">
        <f t="shared" si="7"/>
        <v>2139.558915218342</v>
      </c>
      <c r="H20" s="39">
        <f t="shared" si="8"/>
        <v>602.71585152852231</v>
      </c>
      <c r="I20" s="37">
        <f t="shared" si="9"/>
        <v>2742.2747667468643</v>
      </c>
      <c r="J20" s="40">
        <f t="shared" si="10"/>
        <v>-214.6014008347457</v>
      </c>
      <c r="K20" s="37">
        <f t="shared" si="11"/>
        <v>2527.6733659121187</v>
      </c>
      <c r="L20" s="37">
        <f t="shared" si="12"/>
        <v>10505654.631407237</v>
      </c>
      <c r="M20" s="37">
        <f t="shared" si="13"/>
        <v>9683516.6648093276</v>
      </c>
      <c r="N20" s="41">
        <f>'jan-mai'!M20</f>
        <v>7741487.5561800189</v>
      </c>
      <c r="O20" s="41">
        <f t="shared" si="14"/>
        <v>1942029.1086293086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34" customFormat="1" ht="15" x14ac:dyDescent="0.25">
      <c r="A21" s="33">
        <v>128</v>
      </c>
      <c r="B21" s="34" t="s">
        <v>97</v>
      </c>
      <c r="C21">
        <v>119403721</v>
      </c>
      <c r="D21" s="36">
        <v>8202</v>
      </c>
      <c r="E21" s="37">
        <f t="shared" si="5"/>
        <v>14557.878688124847</v>
      </c>
      <c r="F21" s="38">
        <f t="shared" si="6"/>
        <v>0.78952152305075163</v>
      </c>
      <c r="G21" s="39">
        <f t="shared" si="7"/>
        <v>2328.5901988195496</v>
      </c>
      <c r="H21" s="39">
        <f t="shared" si="8"/>
        <v>712.98410029589365</v>
      </c>
      <c r="I21" s="37">
        <f t="shared" si="9"/>
        <v>3041.5742991154434</v>
      </c>
      <c r="J21" s="40">
        <f t="shared" si="10"/>
        <v>-214.6014008347457</v>
      </c>
      <c r="K21" s="37">
        <f t="shared" si="11"/>
        <v>2826.9728982806978</v>
      </c>
      <c r="L21" s="37">
        <f t="shared" si="12"/>
        <v>24946992.401344866</v>
      </c>
      <c r="M21" s="37">
        <f t="shared" si="13"/>
        <v>23186831.711698283</v>
      </c>
      <c r="N21" s="41">
        <f>'jan-mai'!M21</f>
        <v>19413231.800662622</v>
      </c>
      <c r="O21" s="41">
        <f t="shared" si="14"/>
        <v>3773599.9110356607</v>
      </c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s="34" customFormat="1" ht="15" x14ac:dyDescent="0.25">
      <c r="A22" s="33">
        <v>135</v>
      </c>
      <c r="B22" s="34" t="s">
        <v>98</v>
      </c>
      <c r="C22">
        <v>119940484</v>
      </c>
      <c r="D22" s="36">
        <v>7465</v>
      </c>
      <c r="E22" s="37">
        <f t="shared" si="5"/>
        <v>16067.044072337576</v>
      </c>
      <c r="F22" s="38">
        <f t="shared" si="6"/>
        <v>0.87136851313805419</v>
      </c>
      <c r="G22" s="39">
        <f t="shared" si="7"/>
        <v>1423.0909682919125</v>
      </c>
      <c r="H22" s="39">
        <f t="shared" si="8"/>
        <v>184.77621582143854</v>
      </c>
      <c r="I22" s="37">
        <f t="shared" si="9"/>
        <v>1607.867184113351</v>
      </c>
      <c r="J22" s="40">
        <f t="shared" si="10"/>
        <v>-214.6014008347457</v>
      </c>
      <c r="K22" s="37">
        <f t="shared" si="11"/>
        <v>1393.2657832786053</v>
      </c>
      <c r="L22" s="37">
        <f t="shared" si="12"/>
        <v>12002728.529406166</v>
      </c>
      <c r="M22" s="37">
        <f t="shared" si="13"/>
        <v>10400729.072174789</v>
      </c>
      <c r="N22" s="41">
        <f>'jan-mai'!M22</f>
        <v>9273285.0869052075</v>
      </c>
      <c r="O22" s="41">
        <f t="shared" si="14"/>
        <v>1127443.9852695819</v>
      </c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34" customFormat="1" ht="15" x14ac:dyDescent="0.25">
      <c r="A23" s="33">
        <v>136</v>
      </c>
      <c r="B23" s="34" t="s">
        <v>99</v>
      </c>
      <c r="C23">
        <v>270895451</v>
      </c>
      <c r="D23" s="36">
        <v>16083</v>
      </c>
      <c r="E23" s="37">
        <f t="shared" si="5"/>
        <v>16843.589566623141</v>
      </c>
      <c r="F23" s="38">
        <f t="shared" si="6"/>
        <v>0.91348312299990542</v>
      </c>
      <c r="G23" s="39">
        <f t="shared" si="7"/>
        <v>957.16367172057357</v>
      </c>
      <c r="H23" s="39">
        <f t="shared" si="8"/>
        <v>0</v>
      </c>
      <c r="I23" s="37">
        <f t="shared" si="9"/>
        <v>957.16367172057357</v>
      </c>
      <c r="J23" s="40">
        <f t="shared" si="10"/>
        <v>-214.6014008347457</v>
      </c>
      <c r="K23" s="37">
        <f t="shared" si="11"/>
        <v>742.56227088582784</v>
      </c>
      <c r="L23" s="37">
        <f t="shared" si="12"/>
        <v>15394063.332281984</v>
      </c>
      <c r="M23" s="37">
        <f t="shared" si="13"/>
        <v>11942629.002656769</v>
      </c>
      <c r="N23" s="41">
        <f>'jan-mai'!M23</f>
        <v>8664647.7373143733</v>
      </c>
      <c r="O23" s="41">
        <f t="shared" si="14"/>
        <v>3277981.2653423958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34" customFormat="1" ht="15" x14ac:dyDescent="0.25">
      <c r="A24" s="33">
        <v>137</v>
      </c>
      <c r="B24" s="34" t="s">
        <v>100</v>
      </c>
      <c r="C24">
        <v>84806780</v>
      </c>
      <c r="D24" s="36">
        <v>5471</v>
      </c>
      <c r="E24" s="37">
        <f t="shared" si="5"/>
        <v>15501.147870590386</v>
      </c>
      <c r="F24" s="38">
        <f t="shared" si="6"/>
        <v>0.84067810551317612</v>
      </c>
      <c r="G24" s="39">
        <f t="shared" si="7"/>
        <v>1762.6286893402262</v>
      </c>
      <c r="H24" s="39">
        <f t="shared" si="8"/>
        <v>382.83988643295487</v>
      </c>
      <c r="I24" s="37">
        <f t="shared" si="9"/>
        <v>2145.4685757731809</v>
      </c>
      <c r="J24" s="40">
        <f t="shared" si="10"/>
        <v>-214.6014008347457</v>
      </c>
      <c r="K24" s="37">
        <f t="shared" si="11"/>
        <v>1930.8671749384353</v>
      </c>
      <c r="L24" s="37">
        <f t="shared" si="12"/>
        <v>11737858.578055073</v>
      </c>
      <c r="M24" s="37">
        <f t="shared" si="13"/>
        <v>10563774.314088179</v>
      </c>
      <c r="N24" s="41">
        <f>'jan-mai'!M24</f>
        <v>8940224.926210098</v>
      </c>
      <c r="O24" s="41">
        <f t="shared" si="14"/>
        <v>1623549.3878780808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s="34" customFormat="1" ht="15" x14ac:dyDescent="0.25">
      <c r="A25" s="33">
        <v>138</v>
      </c>
      <c r="B25" s="34" t="s">
        <v>101</v>
      </c>
      <c r="C25">
        <v>88376141</v>
      </c>
      <c r="D25" s="36">
        <v>5621</v>
      </c>
      <c r="E25" s="37">
        <f t="shared" si="5"/>
        <v>15722.494396014945</v>
      </c>
      <c r="F25" s="38">
        <f t="shared" si="6"/>
        <v>0.85268245378527308</v>
      </c>
      <c r="G25" s="39">
        <f t="shared" si="7"/>
        <v>1629.8207740854912</v>
      </c>
      <c r="H25" s="39">
        <f t="shared" si="8"/>
        <v>305.36860253435941</v>
      </c>
      <c r="I25" s="37">
        <f t="shared" si="9"/>
        <v>1935.1893766198505</v>
      </c>
      <c r="J25" s="40">
        <f t="shared" si="10"/>
        <v>-214.6014008347457</v>
      </c>
      <c r="K25" s="37">
        <f t="shared" si="11"/>
        <v>1720.5879757851048</v>
      </c>
      <c r="L25" s="37">
        <f t="shared" si="12"/>
        <v>10877699.485980179</v>
      </c>
      <c r="M25" s="37">
        <f t="shared" si="13"/>
        <v>9671425.0118880738</v>
      </c>
      <c r="N25" s="41">
        <f>'jan-mai'!M25</f>
        <v>8252188.6146274814</v>
      </c>
      <c r="O25" s="41">
        <f t="shared" si="14"/>
        <v>1419236.3972605923</v>
      </c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s="34" customFormat="1" ht="15" x14ac:dyDescent="0.25">
      <c r="A26" s="33">
        <v>211</v>
      </c>
      <c r="B26" s="34" t="s">
        <v>102</v>
      </c>
      <c r="C26">
        <v>320354296</v>
      </c>
      <c r="D26" s="36">
        <v>17486</v>
      </c>
      <c r="E26" s="37">
        <f t="shared" si="5"/>
        <v>18320.616264440123</v>
      </c>
      <c r="F26" s="38">
        <f t="shared" si="6"/>
        <v>0.99358712668269022</v>
      </c>
      <c r="G26" s="39">
        <f t="shared" si="7"/>
        <v>70.947653030384387</v>
      </c>
      <c r="H26" s="39">
        <f t="shared" si="8"/>
        <v>0</v>
      </c>
      <c r="I26" s="37">
        <f t="shared" si="9"/>
        <v>70.947653030384387</v>
      </c>
      <c r="J26" s="40">
        <f t="shared" si="10"/>
        <v>-214.6014008347457</v>
      </c>
      <c r="K26" s="37">
        <f t="shared" si="11"/>
        <v>-143.65374780436133</v>
      </c>
      <c r="L26" s="37">
        <f t="shared" si="12"/>
        <v>1240590.6608893014</v>
      </c>
      <c r="M26" s="37">
        <f t="shared" si="13"/>
        <v>-2511929.4341070624</v>
      </c>
      <c r="N26" s="41">
        <f>'jan-mai'!M26</f>
        <v>-2119245.8622844471</v>
      </c>
      <c r="O26" s="41">
        <f t="shared" si="14"/>
        <v>-392683.57182261534</v>
      </c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s="34" customFormat="1" ht="15" x14ac:dyDescent="0.25">
      <c r="A27" s="33">
        <v>213</v>
      </c>
      <c r="B27" s="34" t="s">
        <v>103</v>
      </c>
      <c r="C27">
        <v>594638878</v>
      </c>
      <c r="D27" s="36">
        <v>30880</v>
      </c>
      <c r="E27" s="37">
        <f t="shared" si="5"/>
        <v>19256.440349740933</v>
      </c>
      <c r="F27" s="38">
        <f t="shared" si="6"/>
        <v>1.0443399370998405</v>
      </c>
      <c r="G27" s="39">
        <f t="shared" si="7"/>
        <v>-490.54679815010167</v>
      </c>
      <c r="H27" s="39">
        <f t="shared" si="8"/>
        <v>0</v>
      </c>
      <c r="I27" s="37">
        <f t="shared" si="9"/>
        <v>-490.54679815010167</v>
      </c>
      <c r="J27" s="40">
        <f t="shared" si="10"/>
        <v>-214.6014008347457</v>
      </c>
      <c r="K27" s="37">
        <f t="shared" si="11"/>
        <v>-705.14819898484734</v>
      </c>
      <c r="L27" s="37">
        <f t="shared" si="12"/>
        <v>-15148085.12687514</v>
      </c>
      <c r="M27" s="37">
        <f t="shared" si="13"/>
        <v>-21774976.384652086</v>
      </c>
      <c r="N27" s="41">
        <f>'jan-mai'!M27</f>
        <v>-18359268.873850148</v>
      </c>
      <c r="O27" s="41">
        <f t="shared" si="14"/>
        <v>-3415707.5108019374</v>
      </c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s="34" customFormat="1" ht="15" x14ac:dyDescent="0.25">
      <c r="A28" s="33">
        <v>214</v>
      </c>
      <c r="B28" s="34" t="s">
        <v>104</v>
      </c>
      <c r="C28">
        <v>340111410</v>
      </c>
      <c r="D28" s="36">
        <v>20084</v>
      </c>
      <c r="E28" s="37">
        <f t="shared" si="5"/>
        <v>16934.445827524396</v>
      </c>
      <c r="F28" s="38">
        <f t="shared" si="6"/>
        <v>0.91841055611170697</v>
      </c>
      <c r="G28" s="39">
        <f t="shared" si="7"/>
        <v>902.64991517982048</v>
      </c>
      <c r="H28" s="39">
        <f t="shared" si="8"/>
        <v>0</v>
      </c>
      <c r="I28" s="37">
        <f t="shared" si="9"/>
        <v>902.64991517982048</v>
      </c>
      <c r="J28" s="40">
        <f t="shared" si="10"/>
        <v>-214.6014008347457</v>
      </c>
      <c r="K28" s="37">
        <f t="shared" si="11"/>
        <v>688.04851434507475</v>
      </c>
      <c r="L28" s="37">
        <f t="shared" si="12"/>
        <v>18128820.896471515</v>
      </c>
      <c r="M28" s="37">
        <f t="shared" si="13"/>
        <v>13818766.362106482</v>
      </c>
      <c r="N28" s="41">
        <f>'jan-mai'!M28</f>
        <v>11318466.423989438</v>
      </c>
      <c r="O28" s="41">
        <f t="shared" si="14"/>
        <v>2500299.938117044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s="34" customFormat="1" ht="15" x14ac:dyDescent="0.25">
      <c r="A29" s="33">
        <v>215</v>
      </c>
      <c r="B29" s="34" t="s">
        <v>105</v>
      </c>
      <c r="C29">
        <v>348080752</v>
      </c>
      <c r="D29" s="36">
        <v>15735</v>
      </c>
      <c r="E29" s="37">
        <f t="shared" si="5"/>
        <v>22121.433238004447</v>
      </c>
      <c r="F29" s="38">
        <f t="shared" si="6"/>
        <v>1.1997179009591299</v>
      </c>
      <c r="G29" s="39">
        <f t="shared" si="7"/>
        <v>-2209.5425311082099</v>
      </c>
      <c r="H29" s="39">
        <f t="shared" si="8"/>
        <v>0</v>
      </c>
      <c r="I29" s="37">
        <f t="shared" si="9"/>
        <v>-2209.5425311082099</v>
      </c>
      <c r="J29" s="40">
        <f t="shared" si="10"/>
        <v>-214.6014008347457</v>
      </c>
      <c r="K29" s="37">
        <f t="shared" si="11"/>
        <v>-2424.1439319429555</v>
      </c>
      <c r="L29" s="37">
        <f t="shared" si="12"/>
        <v>-34767151.726987682</v>
      </c>
      <c r="M29" s="37">
        <f t="shared" si="13"/>
        <v>-38143904.769122407</v>
      </c>
      <c r="N29" s="41">
        <f>'jan-mai'!M29</f>
        <v>-32267631.950454403</v>
      </c>
      <c r="O29" s="41">
        <f t="shared" si="14"/>
        <v>-5876272.8186680041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s="34" customFormat="1" ht="15" x14ac:dyDescent="0.25">
      <c r="A30" s="33">
        <v>216</v>
      </c>
      <c r="B30" s="34" t="s">
        <v>106</v>
      </c>
      <c r="C30">
        <v>366293522</v>
      </c>
      <c r="D30" s="36">
        <v>19287</v>
      </c>
      <c r="E30" s="37">
        <f t="shared" si="5"/>
        <v>18991.731321615596</v>
      </c>
      <c r="F30" s="38">
        <f t="shared" si="6"/>
        <v>1.0299838980416718</v>
      </c>
      <c r="G30" s="39">
        <f t="shared" si="7"/>
        <v>-331.72138127489961</v>
      </c>
      <c r="H30" s="39">
        <f t="shared" si="8"/>
        <v>0</v>
      </c>
      <c r="I30" s="37">
        <f t="shared" si="9"/>
        <v>-331.72138127489961</v>
      </c>
      <c r="J30" s="40">
        <f t="shared" si="10"/>
        <v>-214.6014008347457</v>
      </c>
      <c r="K30" s="37">
        <f t="shared" si="11"/>
        <v>-546.32278210964535</v>
      </c>
      <c r="L30" s="37">
        <f t="shared" si="12"/>
        <v>-6397910.2806489887</v>
      </c>
      <c r="M30" s="37">
        <f t="shared" si="13"/>
        <v>-10536927.498548729</v>
      </c>
      <c r="N30" s="41">
        <f>'jan-mai'!M30</f>
        <v>-10315053.840814365</v>
      </c>
      <c r="O30" s="41">
        <f t="shared" si="14"/>
        <v>-221873.65773436427</v>
      </c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s="34" customFormat="1" ht="15" x14ac:dyDescent="0.25">
      <c r="A31" s="33">
        <v>217</v>
      </c>
      <c r="B31" s="34" t="s">
        <v>107</v>
      </c>
      <c r="C31">
        <v>616013477</v>
      </c>
      <c r="D31" s="36">
        <v>27178</v>
      </c>
      <c r="E31" s="37">
        <f t="shared" si="5"/>
        <v>22665.88700419457</v>
      </c>
      <c r="F31" s="38">
        <f t="shared" si="6"/>
        <v>1.2292454149549559</v>
      </c>
      <c r="G31" s="39">
        <f t="shared" si="7"/>
        <v>-2536.2147908222837</v>
      </c>
      <c r="H31" s="39">
        <f t="shared" si="8"/>
        <v>0</v>
      </c>
      <c r="I31" s="37">
        <f t="shared" si="9"/>
        <v>-2536.2147908222837</v>
      </c>
      <c r="J31" s="40">
        <f t="shared" si="10"/>
        <v>-214.6014008347457</v>
      </c>
      <c r="K31" s="37">
        <f t="shared" si="11"/>
        <v>-2750.8161916570293</v>
      </c>
      <c r="L31" s="37">
        <f t="shared" si="12"/>
        <v>-68929245.58496803</v>
      </c>
      <c r="M31" s="37">
        <f t="shared" si="13"/>
        <v>-74761682.456854746</v>
      </c>
      <c r="N31" s="41">
        <f>'jan-mai'!M31</f>
        <v>-63232222.383390501</v>
      </c>
      <c r="O31" s="41">
        <f t="shared" si="14"/>
        <v>-11529460.073464245</v>
      </c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s="34" customFormat="1" ht="15" x14ac:dyDescent="0.25">
      <c r="A32" s="33">
        <v>219</v>
      </c>
      <c r="B32" s="34" t="s">
        <v>108</v>
      </c>
      <c r="C32">
        <v>3713208419</v>
      </c>
      <c r="D32" s="36">
        <v>125454</v>
      </c>
      <c r="E32" s="37">
        <f t="shared" si="5"/>
        <v>29598.166810145551</v>
      </c>
      <c r="F32" s="38">
        <f t="shared" si="6"/>
        <v>1.6052056924006646</v>
      </c>
      <c r="G32" s="39">
        <f t="shared" si="7"/>
        <v>-6695.5826743928719</v>
      </c>
      <c r="H32" s="39">
        <f t="shared" si="8"/>
        <v>0</v>
      </c>
      <c r="I32" s="37">
        <f t="shared" si="9"/>
        <v>-6695.5826743928719</v>
      </c>
      <c r="J32" s="40">
        <f t="shared" si="10"/>
        <v>-214.6014008347457</v>
      </c>
      <c r="K32" s="37">
        <f t="shared" si="11"/>
        <v>-6910.1840752276175</v>
      </c>
      <c r="L32" s="37">
        <f t="shared" si="12"/>
        <v>-839987628.83328331</v>
      </c>
      <c r="M32" s="37">
        <f t="shared" si="13"/>
        <v>-866910232.97360551</v>
      </c>
      <c r="N32" s="41">
        <f>'jan-mai'!M32</f>
        <v>-726562963.05935216</v>
      </c>
      <c r="O32" s="41">
        <f t="shared" si="14"/>
        <v>-140347269.91425335</v>
      </c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s="34" customFormat="1" ht="15" x14ac:dyDescent="0.25">
      <c r="A33" s="33">
        <v>220</v>
      </c>
      <c r="B33" s="34" t="s">
        <v>109</v>
      </c>
      <c r="C33">
        <v>1684536838</v>
      </c>
      <c r="D33" s="36">
        <v>60926</v>
      </c>
      <c r="E33" s="37">
        <f t="shared" si="5"/>
        <v>27648.899287660439</v>
      </c>
      <c r="F33" s="38">
        <f t="shared" si="6"/>
        <v>1.4994905194585246</v>
      </c>
      <c r="G33" s="39">
        <f t="shared" si="7"/>
        <v>-5526.0221609018054</v>
      </c>
      <c r="H33" s="39">
        <f t="shared" si="8"/>
        <v>0</v>
      </c>
      <c r="I33" s="37">
        <f t="shared" si="9"/>
        <v>-5526.0221609018054</v>
      </c>
      <c r="J33" s="40">
        <f t="shared" si="10"/>
        <v>-214.6014008347457</v>
      </c>
      <c r="K33" s="37">
        <f t="shared" si="11"/>
        <v>-5740.623561736551</v>
      </c>
      <c r="L33" s="37">
        <f t="shared" si="12"/>
        <v>-336678426.17510337</v>
      </c>
      <c r="M33" s="37">
        <f t="shared" si="13"/>
        <v>-349753231.12236112</v>
      </c>
      <c r="N33" s="41">
        <f>'jan-mai'!M33</f>
        <v>-293542769.05114621</v>
      </c>
      <c r="O33" s="41">
        <f t="shared" si="14"/>
        <v>-56210462.071214914</v>
      </c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s="34" customFormat="1" ht="15" x14ac:dyDescent="0.25">
      <c r="A34" s="33">
        <v>221</v>
      </c>
      <c r="B34" s="34" t="s">
        <v>110</v>
      </c>
      <c r="C34">
        <v>239776328</v>
      </c>
      <c r="D34" s="36">
        <v>16390</v>
      </c>
      <c r="E34" s="37">
        <f t="shared" si="5"/>
        <v>14629.428187919462</v>
      </c>
      <c r="F34" s="38">
        <f t="shared" si="6"/>
        <v>0.79340188716571325</v>
      </c>
      <c r="G34" s="39">
        <f t="shared" si="7"/>
        <v>2285.6604989427806</v>
      </c>
      <c r="H34" s="39">
        <f t="shared" si="8"/>
        <v>687.94177536777829</v>
      </c>
      <c r="I34" s="37">
        <f t="shared" si="9"/>
        <v>2973.6022743105586</v>
      </c>
      <c r="J34" s="40">
        <f t="shared" si="10"/>
        <v>-214.6014008347457</v>
      </c>
      <c r="K34" s="37">
        <f t="shared" si="11"/>
        <v>2759.000873475813</v>
      </c>
      <c r="L34" s="37">
        <f t="shared" si="12"/>
        <v>48737341.275950059</v>
      </c>
      <c r="M34" s="37">
        <f t="shared" si="13"/>
        <v>45220024.316268578</v>
      </c>
      <c r="N34" s="41">
        <f>'jan-mai'!M34</f>
        <v>37448109.997739613</v>
      </c>
      <c r="O34" s="41">
        <f t="shared" si="14"/>
        <v>7771914.3185289651</v>
      </c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s="34" customFormat="1" ht="15" x14ac:dyDescent="0.25">
      <c r="A35" s="33">
        <v>226</v>
      </c>
      <c r="B35" s="34" t="s">
        <v>111</v>
      </c>
      <c r="C35">
        <v>330252637</v>
      </c>
      <c r="D35" s="36">
        <v>17980</v>
      </c>
      <c r="E35" s="37">
        <f t="shared" si="5"/>
        <v>18367.777363737485</v>
      </c>
      <c r="F35" s="38">
        <f t="shared" si="6"/>
        <v>0.99614482782470992</v>
      </c>
      <c r="G35" s="39">
        <f t="shared" si="7"/>
        <v>42.650993451967224</v>
      </c>
      <c r="H35" s="39">
        <f t="shared" si="8"/>
        <v>0</v>
      </c>
      <c r="I35" s="37">
        <f t="shared" si="9"/>
        <v>42.650993451967224</v>
      </c>
      <c r="J35" s="40">
        <f t="shared" si="10"/>
        <v>-214.6014008347457</v>
      </c>
      <c r="K35" s="37">
        <f t="shared" si="11"/>
        <v>-171.95040738277848</v>
      </c>
      <c r="L35" s="37">
        <f t="shared" si="12"/>
        <v>766864.86226637068</v>
      </c>
      <c r="M35" s="37">
        <f t="shared" si="13"/>
        <v>-3091668.3247423572</v>
      </c>
      <c r="N35" s="41">
        <f>'jan-mai'!M35</f>
        <v>-3732190.0652793306</v>
      </c>
      <c r="O35" s="41">
        <f t="shared" si="14"/>
        <v>640521.74053697335</v>
      </c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s="34" customFormat="1" ht="15" x14ac:dyDescent="0.25">
      <c r="A36" s="33">
        <v>227</v>
      </c>
      <c r="B36" s="34" t="s">
        <v>112</v>
      </c>
      <c r="C36">
        <v>216175899</v>
      </c>
      <c r="D36" s="36">
        <v>11663</v>
      </c>
      <c r="E36" s="37">
        <f t="shared" si="5"/>
        <v>18535.188116265112</v>
      </c>
      <c r="F36" s="38">
        <f t="shared" si="6"/>
        <v>1.0052240621789912</v>
      </c>
      <c r="G36" s="39">
        <f t="shared" si="7"/>
        <v>-57.795458064608823</v>
      </c>
      <c r="H36" s="39">
        <f t="shared" si="8"/>
        <v>0</v>
      </c>
      <c r="I36" s="37">
        <f t="shared" si="9"/>
        <v>-57.795458064608823</v>
      </c>
      <c r="J36" s="40">
        <f t="shared" si="10"/>
        <v>-214.6014008347457</v>
      </c>
      <c r="K36" s="37">
        <f t="shared" si="11"/>
        <v>-272.39685889935453</v>
      </c>
      <c r="L36" s="37">
        <f t="shared" si="12"/>
        <v>-674068.4274075327</v>
      </c>
      <c r="M36" s="37">
        <f t="shared" si="13"/>
        <v>-3176964.5653431718</v>
      </c>
      <c r="N36" s="41">
        <f>'jan-mai'!M36</f>
        <v>-3057201.2464156216</v>
      </c>
      <c r="O36" s="41">
        <f t="shared" si="14"/>
        <v>-119763.31892755022</v>
      </c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s="34" customFormat="1" ht="15" x14ac:dyDescent="0.25">
      <c r="A37" s="33">
        <v>228</v>
      </c>
      <c r="B37" s="34" t="s">
        <v>113</v>
      </c>
      <c r="C37">
        <v>322400677</v>
      </c>
      <c r="D37" s="36">
        <v>17874</v>
      </c>
      <c r="E37" s="37">
        <f t="shared" si="5"/>
        <v>18037.410596397</v>
      </c>
      <c r="F37" s="38">
        <f t="shared" si="6"/>
        <v>0.97822795415761588</v>
      </c>
      <c r="G37" s="39">
        <f t="shared" si="7"/>
        <v>240.87105385625836</v>
      </c>
      <c r="H37" s="39">
        <f t="shared" si="8"/>
        <v>0</v>
      </c>
      <c r="I37" s="37">
        <f t="shared" si="9"/>
        <v>240.87105385625836</v>
      </c>
      <c r="J37" s="40">
        <f t="shared" si="10"/>
        <v>-214.6014008347457</v>
      </c>
      <c r="K37" s="37">
        <f t="shared" si="11"/>
        <v>26.269653021512653</v>
      </c>
      <c r="L37" s="37">
        <f t="shared" si="12"/>
        <v>4305329.2166267615</v>
      </c>
      <c r="M37" s="37">
        <f t="shared" si="13"/>
        <v>469543.77810651716</v>
      </c>
      <c r="N37" s="41">
        <f>'jan-mai'!M37</f>
        <v>170913.13212443711</v>
      </c>
      <c r="O37" s="41">
        <f t="shared" si="14"/>
        <v>298630.64598208002</v>
      </c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s="34" customFormat="1" ht="15" x14ac:dyDescent="0.25">
      <c r="A38" s="33">
        <v>229</v>
      </c>
      <c r="B38" s="34" t="s">
        <v>114</v>
      </c>
      <c r="C38">
        <v>179173390</v>
      </c>
      <c r="D38" s="36">
        <v>10945</v>
      </c>
      <c r="E38" s="37">
        <f t="shared" si="5"/>
        <v>16370.341708542714</v>
      </c>
      <c r="F38" s="38">
        <f t="shared" si="6"/>
        <v>0.88781733901470505</v>
      </c>
      <c r="G38" s="39">
        <f t="shared" si="7"/>
        <v>1241.1123865688298</v>
      </c>
      <c r="H38" s="39">
        <f t="shared" si="8"/>
        <v>78.622043149640376</v>
      </c>
      <c r="I38" s="37">
        <f t="shared" si="9"/>
        <v>1319.7344297184702</v>
      </c>
      <c r="J38" s="40">
        <f t="shared" si="10"/>
        <v>-214.6014008347457</v>
      </c>
      <c r="K38" s="37">
        <f t="shared" si="11"/>
        <v>1105.1330288837246</v>
      </c>
      <c r="L38" s="37">
        <f t="shared" si="12"/>
        <v>14444493.333268657</v>
      </c>
      <c r="M38" s="37">
        <f t="shared" si="13"/>
        <v>12095681.001132365</v>
      </c>
      <c r="N38" s="41">
        <f>'jan-mai'!M38</f>
        <v>10465622.128188536</v>
      </c>
      <c r="O38" s="41">
        <f t="shared" si="14"/>
        <v>1630058.8729438297</v>
      </c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s="34" customFormat="1" ht="15" x14ac:dyDescent="0.25">
      <c r="A39" s="33">
        <v>230</v>
      </c>
      <c r="B39" s="34" t="s">
        <v>115</v>
      </c>
      <c r="C39">
        <v>749905785</v>
      </c>
      <c r="D39" s="36">
        <v>38670</v>
      </c>
      <c r="E39" s="37">
        <f t="shared" si="5"/>
        <v>19392.443366951124</v>
      </c>
      <c r="F39" s="38">
        <f t="shared" si="6"/>
        <v>1.0517158269247004</v>
      </c>
      <c r="G39" s="39">
        <f t="shared" si="7"/>
        <v>-572.14860847621605</v>
      </c>
      <c r="H39" s="39">
        <f t="shared" si="8"/>
        <v>0</v>
      </c>
      <c r="I39" s="37">
        <f t="shared" si="9"/>
        <v>-572.14860847621605</v>
      </c>
      <c r="J39" s="40">
        <f t="shared" si="10"/>
        <v>-214.6014008347457</v>
      </c>
      <c r="K39" s="37">
        <f t="shared" si="11"/>
        <v>-786.75000931096179</v>
      </c>
      <c r="L39" s="37">
        <f t="shared" si="12"/>
        <v>-22124986.689775273</v>
      </c>
      <c r="M39" s="37">
        <f t="shared" si="13"/>
        <v>-30423622.860054892</v>
      </c>
      <c r="N39" s="41">
        <f>'jan-mai'!M39</f>
        <v>-23956131.705692526</v>
      </c>
      <c r="O39" s="41">
        <f t="shared" si="14"/>
        <v>-6467491.1543623656</v>
      </c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s="34" customFormat="1" ht="15" x14ac:dyDescent="0.25">
      <c r="A40" s="33">
        <v>231</v>
      </c>
      <c r="B40" s="34" t="s">
        <v>116</v>
      </c>
      <c r="C40">
        <v>1027104271</v>
      </c>
      <c r="D40" s="36">
        <v>54178</v>
      </c>
      <c r="E40" s="37">
        <f t="shared" si="5"/>
        <v>18957.958414854736</v>
      </c>
      <c r="F40" s="38">
        <f t="shared" si="6"/>
        <v>1.0281522825051697</v>
      </c>
      <c r="G40" s="39">
        <f t="shared" si="7"/>
        <v>-311.45763721838375</v>
      </c>
      <c r="H40" s="39">
        <f t="shared" si="8"/>
        <v>0</v>
      </c>
      <c r="I40" s="37">
        <f t="shared" si="9"/>
        <v>-311.45763721838375</v>
      </c>
      <c r="J40" s="40">
        <f t="shared" si="10"/>
        <v>-214.6014008347457</v>
      </c>
      <c r="K40" s="37">
        <f t="shared" si="11"/>
        <v>-526.05903805312948</v>
      </c>
      <c r="L40" s="37">
        <f t="shared" si="12"/>
        <v>-16874151.869217593</v>
      </c>
      <c r="M40" s="37">
        <f t="shared" si="13"/>
        <v>-28500826.56364245</v>
      </c>
      <c r="N40" s="41">
        <f>'jan-mai'!M40</f>
        <v>-22099702.401329428</v>
      </c>
      <c r="O40" s="41">
        <f t="shared" si="14"/>
        <v>-6401124.1623130217</v>
      </c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s="34" customFormat="1" ht="15" x14ac:dyDescent="0.25">
      <c r="A41" s="33">
        <v>233</v>
      </c>
      <c r="B41" s="34" t="s">
        <v>117</v>
      </c>
      <c r="C41">
        <v>462647419</v>
      </c>
      <c r="D41" s="36">
        <v>23545</v>
      </c>
      <c r="E41" s="37">
        <f t="shared" si="5"/>
        <v>19649.497515396051</v>
      </c>
      <c r="F41" s="38">
        <f t="shared" si="6"/>
        <v>1.0656567167435107</v>
      </c>
      <c r="G41" s="39">
        <f t="shared" si="7"/>
        <v>-726.38109754317259</v>
      </c>
      <c r="H41" s="39">
        <f t="shared" si="8"/>
        <v>0</v>
      </c>
      <c r="I41" s="37">
        <f t="shared" si="9"/>
        <v>-726.38109754317259</v>
      </c>
      <c r="J41" s="40">
        <f t="shared" si="10"/>
        <v>-214.6014008347457</v>
      </c>
      <c r="K41" s="37">
        <f t="shared" si="11"/>
        <v>-940.98249837791832</v>
      </c>
      <c r="L41" s="37">
        <f t="shared" si="12"/>
        <v>-17102642.941653997</v>
      </c>
      <c r="M41" s="37">
        <f t="shared" si="13"/>
        <v>-22155432.924308088</v>
      </c>
      <c r="N41" s="41">
        <f>'jan-mai'!M41</f>
        <v>-18845622.328976747</v>
      </c>
      <c r="O41" s="41">
        <f t="shared" si="14"/>
        <v>-3309810.595331341</v>
      </c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34" customFormat="1" ht="15" x14ac:dyDescent="0.25">
      <c r="A42" s="33">
        <v>234</v>
      </c>
      <c r="B42" s="34" t="s">
        <v>118</v>
      </c>
      <c r="C42">
        <v>137323960</v>
      </c>
      <c r="D42" s="36">
        <v>6704</v>
      </c>
      <c r="E42" s="37">
        <f t="shared" si="5"/>
        <v>20483.884248210023</v>
      </c>
      <c r="F42" s="38">
        <f t="shared" si="6"/>
        <v>1.110908246737506</v>
      </c>
      <c r="G42" s="39">
        <f t="shared" si="7"/>
        <v>-1227.0131372315554</v>
      </c>
      <c r="H42" s="39">
        <f t="shared" si="8"/>
        <v>0</v>
      </c>
      <c r="I42" s="37">
        <f t="shared" si="9"/>
        <v>-1227.0131372315554</v>
      </c>
      <c r="J42" s="40">
        <f t="shared" si="10"/>
        <v>-214.6014008347457</v>
      </c>
      <c r="K42" s="37">
        <f t="shared" si="11"/>
        <v>-1441.6145380663011</v>
      </c>
      <c r="L42" s="37">
        <f t="shared" si="12"/>
        <v>-8225896.072000348</v>
      </c>
      <c r="M42" s="37">
        <f t="shared" si="13"/>
        <v>-9664583.8631964829</v>
      </c>
      <c r="N42" s="41">
        <f>'jan-mai'!M42</f>
        <v>-8007309.4471208369</v>
      </c>
      <c r="O42" s="41">
        <f t="shared" si="14"/>
        <v>-1657274.4160756459</v>
      </c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s="34" customFormat="1" ht="15" x14ac:dyDescent="0.25">
      <c r="A43" s="33">
        <v>235</v>
      </c>
      <c r="B43" s="34" t="s">
        <v>119</v>
      </c>
      <c r="C43">
        <v>639230090</v>
      </c>
      <c r="D43" s="36">
        <v>36576</v>
      </c>
      <c r="E43" s="37">
        <f t="shared" si="5"/>
        <v>17476.763178040244</v>
      </c>
      <c r="F43" s="38">
        <f t="shared" si="6"/>
        <v>0.94782220527631966</v>
      </c>
      <c r="G43" s="39">
        <f t="shared" si="7"/>
        <v>577.2595048703115</v>
      </c>
      <c r="H43" s="39">
        <f t="shared" si="8"/>
        <v>0</v>
      </c>
      <c r="I43" s="37">
        <f t="shared" si="9"/>
        <v>577.2595048703115</v>
      </c>
      <c r="J43" s="40">
        <f t="shared" si="10"/>
        <v>-214.6014008347457</v>
      </c>
      <c r="K43" s="37">
        <f t="shared" si="11"/>
        <v>362.65810403556577</v>
      </c>
      <c r="L43" s="37">
        <f t="shared" si="12"/>
        <v>21113843.650136512</v>
      </c>
      <c r="M43" s="37">
        <f t="shared" si="13"/>
        <v>13264582.813204853</v>
      </c>
      <c r="N43" s="41">
        <f>'jan-mai'!M43</f>
        <v>12975814.031698724</v>
      </c>
      <c r="O43" s="41">
        <f t="shared" si="14"/>
        <v>288768.78150612861</v>
      </c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s="34" customFormat="1" ht="15" x14ac:dyDescent="0.25">
      <c r="A44" s="33">
        <v>236</v>
      </c>
      <c r="B44" s="34" t="s">
        <v>120</v>
      </c>
      <c r="C44">
        <v>331283502</v>
      </c>
      <c r="D44" s="36">
        <v>21681</v>
      </c>
      <c r="E44" s="37">
        <f t="shared" si="5"/>
        <v>15279.899543378995</v>
      </c>
      <c r="F44" s="38">
        <f t="shared" si="6"/>
        <v>0.82867908285234992</v>
      </c>
      <c r="G44" s="39">
        <f t="shared" si="7"/>
        <v>1895.3776856670611</v>
      </c>
      <c r="H44" s="39">
        <f t="shared" si="8"/>
        <v>460.27680095694183</v>
      </c>
      <c r="I44" s="37">
        <f t="shared" si="9"/>
        <v>2355.6544866240029</v>
      </c>
      <c r="J44" s="40">
        <f t="shared" si="10"/>
        <v>-214.6014008347457</v>
      </c>
      <c r="K44" s="37">
        <f t="shared" si="11"/>
        <v>2141.0530857892572</v>
      </c>
      <c r="L44" s="37">
        <f t="shared" si="12"/>
        <v>51072944.924495004</v>
      </c>
      <c r="M44" s="37">
        <f t="shared" si="13"/>
        <v>46420171.952996887</v>
      </c>
      <c r="N44" s="41">
        <f>'jan-mai'!M44</f>
        <v>38077076.477848835</v>
      </c>
      <c r="O44" s="41">
        <f t="shared" si="14"/>
        <v>8343095.475148052</v>
      </c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s="34" customFormat="1" ht="15" x14ac:dyDescent="0.25">
      <c r="A45" s="33">
        <v>237</v>
      </c>
      <c r="B45" s="34" t="s">
        <v>121</v>
      </c>
      <c r="C45">
        <v>369521137</v>
      </c>
      <c r="D45" s="36">
        <v>24647</v>
      </c>
      <c r="E45" s="37">
        <f t="shared" si="5"/>
        <v>14992.540146873858</v>
      </c>
      <c r="F45" s="38">
        <f t="shared" si="6"/>
        <v>0.81309464000514109</v>
      </c>
      <c r="G45" s="39">
        <f t="shared" si="7"/>
        <v>2067.793323570143</v>
      </c>
      <c r="H45" s="39">
        <f t="shared" si="8"/>
        <v>560.85258973373971</v>
      </c>
      <c r="I45" s="37">
        <f t="shared" si="9"/>
        <v>2628.6459133038825</v>
      </c>
      <c r="J45" s="40">
        <f t="shared" si="10"/>
        <v>-214.6014008347457</v>
      </c>
      <c r="K45" s="37">
        <f t="shared" si="11"/>
        <v>2414.0445124691369</v>
      </c>
      <c r="L45" s="37">
        <f t="shared" si="12"/>
        <v>64788235.825200789</v>
      </c>
      <c r="M45" s="37">
        <f t="shared" si="13"/>
        <v>59498955.098826818</v>
      </c>
      <c r="N45" s="41">
        <f>'jan-mai'!M45</f>
        <v>50886924.537488632</v>
      </c>
      <c r="O45" s="41">
        <f t="shared" si="14"/>
        <v>8612030.5613381863</v>
      </c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s="34" customFormat="1" ht="15" x14ac:dyDescent="0.25">
      <c r="A46" s="33">
        <v>238</v>
      </c>
      <c r="B46" s="34" t="s">
        <v>122</v>
      </c>
      <c r="C46">
        <v>207807751</v>
      </c>
      <c r="D46" s="36">
        <v>13240</v>
      </c>
      <c r="E46" s="37">
        <f t="shared" si="5"/>
        <v>15695.449471299095</v>
      </c>
      <c r="F46" s="38">
        <f t="shared" si="6"/>
        <v>0.85121571878837632</v>
      </c>
      <c r="G46" s="39">
        <f t="shared" si="7"/>
        <v>1646.0477289150015</v>
      </c>
      <c r="H46" s="39">
        <f t="shared" si="8"/>
        <v>314.83432618490701</v>
      </c>
      <c r="I46" s="37">
        <f t="shared" si="9"/>
        <v>1960.8820550999085</v>
      </c>
      <c r="J46" s="40">
        <f t="shared" si="10"/>
        <v>-214.6014008347457</v>
      </c>
      <c r="K46" s="37">
        <f t="shared" si="11"/>
        <v>1746.2806542651629</v>
      </c>
      <c r="L46" s="37">
        <f t="shared" si="12"/>
        <v>25962078.409522787</v>
      </c>
      <c r="M46" s="37">
        <f t="shared" si="13"/>
        <v>23120755.862470757</v>
      </c>
      <c r="N46" s="41">
        <f>'jan-mai'!M46</f>
        <v>20148297.190974534</v>
      </c>
      <c r="O46" s="41">
        <f t="shared" si="14"/>
        <v>2972458.6714962237</v>
      </c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s="34" customFormat="1" ht="15" x14ac:dyDescent="0.25">
      <c r="A47" s="33">
        <v>239</v>
      </c>
      <c r="B47" s="34" t="s">
        <v>123</v>
      </c>
      <c r="C47">
        <v>39288532</v>
      </c>
      <c r="D47" s="36">
        <v>2903</v>
      </c>
      <c r="E47" s="37">
        <f t="shared" si="5"/>
        <v>13533.769204271443</v>
      </c>
      <c r="F47" s="38">
        <f t="shared" si="6"/>
        <v>0.73398070582150687</v>
      </c>
      <c r="G47" s="39">
        <f t="shared" si="7"/>
        <v>2943.0558891315927</v>
      </c>
      <c r="H47" s="39">
        <f t="shared" si="8"/>
        <v>1071.4224196445853</v>
      </c>
      <c r="I47" s="37">
        <f t="shared" si="9"/>
        <v>4014.478308776178</v>
      </c>
      <c r="J47" s="40">
        <f t="shared" si="10"/>
        <v>-214.6014008347457</v>
      </c>
      <c r="K47" s="37">
        <f t="shared" si="11"/>
        <v>3799.8769079414324</v>
      </c>
      <c r="L47" s="37">
        <f t="shared" si="12"/>
        <v>11654030.530377245</v>
      </c>
      <c r="M47" s="37">
        <f t="shared" si="13"/>
        <v>11031042.663753979</v>
      </c>
      <c r="N47" s="41">
        <f>'jan-mai'!M47</f>
        <v>9402055.6685044598</v>
      </c>
      <c r="O47" s="41">
        <f t="shared" si="14"/>
        <v>1628986.9952495191</v>
      </c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s="34" customFormat="1" ht="15" x14ac:dyDescent="0.25">
      <c r="A48" s="33">
        <v>301</v>
      </c>
      <c r="B48" s="34" t="s">
        <v>124</v>
      </c>
      <c r="C48">
        <v>16612828920</v>
      </c>
      <c r="D48" s="36">
        <v>673469</v>
      </c>
      <c r="E48" s="37">
        <f t="shared" si="5"/>
        <v>24667.54805343676</v>
      </c>
      <c r="F48" s="38">
        <f t="shared" si="6"/>
        <v>1.3378020607469137</v>
      </c>
      <c r="G48" s="39">
        <f t="shared" si="7"/>
        <v>-3737.2114203675974</v>
      </c>
      <c r="H48" s="39">
        <f t="shared" si="8"/>
        <v>0</v>
      </c>
      <c r="I48" s="37">
        <f t="shared" si="9"/>
        <v>-3737.2114203675974</v>
      </c>
      <c r="J48" s="40">
        <f t="shared" si="10"/>
        <v>-214.6014008347457</v>
      </c>
      <c r="K48" s="37">
        <f t="shared" si="11"/>
        <v>-3951.812821202343</v>
      </c>
      <c r="L48" s="37">
        <f t="shared" si="12"/>
        <v>-2516896038.0635452</v>
      </c>
      <c r="M48" s="37">
        <f t="shared" si="13"/>
        <v>-2661423428.8823209</v>
      </c>
      <c r="N48" s="41">
        <f>'jan-mai'!M48</f>
        <v>-2221733900.1501222</v>
      </c>
      <c r="O48" s="41">
        <f t="shared" si="14"/>
        <v>-439689528.73219872</v>
      </c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s="34" customFormat="1" ht="15" x14ac:dyDescent="0.25">
      <c r="A49" s="33">
        <v>402</v>
      </c>
      <c r="B49" s="34" t="s">
        <v>125</v>
      </c>
      <c r="C49">
        <v>274563421</v>
      </c>
      <c r="D49" s="36">
        <v>17934</v>
      </c>
      <c r="E49" s="37">
        <f t="shared" si="5"/>
        <v>15309.658804505409</v>
      </c>
      <c r="F49" s="38">
        <f t="shared" si="6"/>
        <v>0.83029302521804338</v>
      </c>
      <c r="G49" s="39">
        <f t="shared" si="7"/>
        <v>1877.5221289912129</v>
      </c>
      <c r="H49" s="39">
        <f t="shared" si="8"/>
        <v>449.86105956269711</v>
      </c>
      <c r="I49" s="37">
        <f t="shared" si="9"/>
        <v>2327.3831885539098</v>
      </c>
      <c r="J49" s="40">
        <f t="shared" si="10"/>
        <v>-214.6014008347457</v>
      </c>
      <c r="K49" s="37">
        <f t="shared" si="11"/>
        <v>2112.7817877191642</v>
      </c>
      <c r="L49" s="37">
        <f t="shared" si="12"/>
        <v>41739290.103525817</v>
      </c>
      <c r="M49" s="37">
        <f t="shared" si="13"/>
        <v>37890628.58095549</v>
      </c>
      <c r="N49" s="41">
        <f>'jan-mai'!M49</f>
        <v>30966383.393182572</v>
      </c>
      <c r="O49" s="41">
        <f t="shared" si="14"/>
        <v>6924245.1877729185</v>
      </c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s="34" customFormat="1" ht="15" x14ac:dyDescent="0.25">
      <c r="A50" s="33">
        <v>403</v>
      </c>
      <c r="B50" s="34" t="s">
        <v>126</v>
      </c>
      <c r="C50">
        <v>525903829</v>
      </c>
      <c r="D50" s="36">
        <v>30930</v>
      </c>
      <c r="E50" s="37">
        <f t="shared" si="5"/>
        <v>17003.033591981894</v>
      </c>
      <c r="F50" s="38">
        <f t="shared" si="6"/>
        <v>0.92213029560241322</v>
      </c>
      <c r="G50" s="39">
        <f t="shared" si="7"/>
        <v>861.49725650532196</v>
      </c>
      <c r="H50" s="39">
        <f t="shared" si="8"/>
        <v>0</v>
      </c>
      <c r="I50" s="37">
        <f t="shared" si="9"/>
        <v>861.49725650532196</v>
      </c>
      <c r="J50" s="40">
        <f t="shared" si="10"/>
        <v>-214.6014008347457</v>
      </c>
      <c r="K50" s="37">
        <f t="shared" si="11"/>
        <v>646.89585567057622</v>
      </c>
      <c r="L50" s="37">
        <f t="shared" si="12"/>
        <v>26646110.143709607</v>
      </c>
      <c r="M50" s="37">
        <f t="shared" si="13"/>
        <v>20008488.815890923</v>
      </c>
      <c r="N50" s="41">
        <f>'jan-mai'!M50</f>
        <v>16370823.85944997</v>
      </c>
      <c r="O50" s="41">
        <f t="shared" si="14"/>
        <v>3637664.9564409535</v>
      </c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s="34" customFormat="1" ht="15" x14ac:dyDescent="0.25">
      <c r="A51" s="33">
        <v>412</v>
      </c>
      <c r="B51" s="34" t="s">
        <v>127</v>
      </c>
      <c r="C51">
        <v>492323920</v>
      </c>
      <c r="D51" s="36">
        <v>34151</v>
      </c>
      <c r="E51" s="37">
        <f t="shared" si="5"/>
        <v>14416.090890457088</v>
      </c>
      <c r="F51" s="38">
        <f t="shared" si="6"/>
        <v>0.78183190560284854</v>
      </c>
      <c r="G51" s="39">
        <f t="shared" si="7"/>
        <v>2413.6628774202054</v>
      </c>
      <c r="H51" s="39">
        <f t="shared" si="8"/>
        <v>762.60982947960929</v>
      </c>
      <c r="I51" s="37">
        <f t="shared" si="9"/>
        <v>3176.2727068998147</v>
      </c>
      <c r="J51" s="40">
        <f t="shared" si="10"/>
        <v>-214.6014008347457</v>
      </c>
      <c r="K51" s="37">
        <f t="shared" si="11"/>
        <v>2961.6713060650691</v>
      </c>
      <c r="L51" s="37">
        <f t="shared" si="12"/>
        <v>108472889.21333557</v>
      </c>
      <c r="M51" s="37">
        <f t="shared" si="13"/>
        <v>101144036.77342817</v>
      </c>
      <c r="N51" s="41">
        <f>'jan-mai'!M51</f>
        <v>83390869.721614137</v>
      </c>
      <c r="O51" s="41">
        <f t="shared" si="14"/>
        <v>17753167.051814035</v>
      </c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s="34" customFormat="1" ht="15" x14ac:dyDescent="0.25">
      <c r="A52" s="33">
        <v>415</v>
      </c>
      <c r="B52" s="34" t="s">
        <v>128</v>
      </c>
      <c r="C52">
        <v>99989768</v>
      </c>
      <c r="D52" s="36">
        <v>7615</v>
      </c>
      <c r="E52" s="37">
        <f t="shared" si="5"/>
        <v>13130.632698621142</v>
      </c>
      <c r="F52" s="38">
        <f t="shared" si="6"/>
        <v>0.71211729050138795</v>
      </c>
      <c r="G52" s="39">
        <f t="shared" si="7"/>
        <v>3184.9377925217727</v>
      </c>
      <c r="H52" s="39">
        <f t="shared" si="8"/>
        <v>1212.5201966221903</v>
      </c>
      <c r="I52" s="37">
        <f t="shared" si="9"/>
        <v>4397.4579891439625</v>
      </c>
      <c r="J52" s="40">
        <f t="shared" si="10"/>
        <v>-214.6014008347457</v>
      </c>
      <c r="K52" s="37">
        <f t="shared" si="11"/>
        <v>4182.8565883092169</v>
      </c>
      <c r="L52" s="37">
        <f t="shared" si="12"/>
        <v>33486642.587331276</v>
      </c>
      <c r="M52" s="37">
        <f t="shared" si="13"/>
        <v>31852452.919974688</v>
      </c>
      <c r="N52" s="41">
        <f>'jan-mai'!M52</f>
        <v>26429146.27532259</v>
      </c>
      <c r="O52" s="41">
        <f t="shared" si="14"/>
        <v>5423306.6446520984</v>
      </c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s="34" customFormat="1" ht="15" x14ac:dyDescent="0.25">
      <c r="A53" s="33">
        <v>417</v>
      </c>
      <c r="B53" s="34" t="s">
        <v>129</v>
      </c>
      <c r="C53">
        <v>299277937</v>
      </c>
      <c r="D53" s="36">
        <v>20646</v>
      </c>
      <c r="E53" s="37">
        <f t="shared" si="5"/>
        <v>14495.686186186185</v>
      </c>
      <c r="F53" s="38">
        <f t="shared" si="6"/>
        <v>0.78614861962815319</v>
      </c>
      <c r="G53" s="39">
        <f t="shared" si="7"/>
        <v>2365.9056999827467</v>
      </c>
      <c r="H53" s="39">
        <f t="shared" si="8"/>
        <v>734.75147597442526</v>
      </c>
      <c r="I53" s="37">
        <f t="shared" si="9"/>
        <v>3100.6571759571721</v>
      </c>
      <c r="J53" s="40">
        <f t="shared" si="10"/>
        <v>-214.6014008347457</v>
      </c>
      <c r="K53" s="37">
        <f t="shared" si="11"/>
        <v>2886.0557751224264</v>
      </c>
      <c r="L53" s="37">
        <f t="shared" si="12"/>
        <v>64016168.054811776</v>
      </c>
      <c r="M53" s="37">
        <f t="shared" si="13"/>
        <v>59585507.533177614</v>
      </c>
      <c r="N53" s="41">
        <f>'jan-mai'!M53</f>
        <v>49104172.187768884</v>
      </c>
      <c r="O53" s="41">
        <f t="shared" si="14"/>
        <v>10481335.34540873</v>
      </c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s="34" customFormat="1" ht="15" x14ac:dyDescent="0.25">
      <c r="A54" s="33">
        <v>418</v>
      </c>
      <c r="B54" s="34" t="s">
        <v>130</v>
      </c>
      <c r="C54">
        <v>65033485</v>
      </c>
      <c r="D54" s="36">
        <v>5097</v>
      </c>
      <c r="E54" s="37">
        <f t="shared" si="5"/>
        <v>12759.16911908966</v>
      </c>
      <c r="F54" s="38">
        <f t="shared" si="6"/>
        <v>0.69197160187789275</v>
      </c>
      <c r="G54" s="39">
        <f t="shared" si="7"/>
        <v>3407.8159402406623</v>
      </c>
      <c r="H54" s="39">
        <f t="shared" si="8"/>
        <v>1342.5324494582092</v>
      </c>
      <c r="I54" s="37">
        <f t="shared" si="9"/>
        <v>4750.348389698871</v>
      </c>
      <c r="J54" s="40">
        <f t="shared" si="10"/>
        <v>-214.6014008347457</v>
      </c>
      <c r="K54" s="37">
        <f t="shared" si="11"/>
        <v>4535.7469888641253</v>
      </c>
      <c r="L54" s="37">
        <f t="shared" si="12"/>
        <v>24212525.742295146</v>
      </c>
      <c r="M54" s="37">
        <f t="shared" si="13"/>
        <v>23118702.402240448</v>
      </c>
      <c r="N54" s="41">
        <f>'jan-mai'!M54</f>
        <v>18840408.880422749</v>
      </c>
      <c r="O54" s="41">
        <f t="shared" si="14"/>
        <v>4278293.5218176991</v>
      </c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s="34" customFormat="1" ht="15" x14ac:dyDescent="0.25">
      <c r="A55" s="33">
        <v>419</v>
      </c>
      <c r="B55" s="34" t="s">
        <v>131</v>
      </c>
      <c r="C55">
        <v>117371231</v>
      </c>
      <c r="D55" s="36">
        <v>7884</v>
      </c>
      <c r="E55" s="37">
        <f t="shared" si="5"/>
        <v>14887.269279553526</v>
      </c>
      <c r="F55" s="38">
        <f t="shared" si="6"/>
        <v>0.80738545549549001</v>
      </c>
      <c r="G55" s="39">
        <f t="shared" si="7"/>
        <v>2130.9558439623424</v>
      </c>
      <c r="H55" s="39">
        <f t="shared" si="8"/>
        <v>597.69739329585605</v>
      </c>
      <c r="I55" s="37">
        <f t="shared" si="9"/>
        <v>2728.6532372581987</v>
      </c>
      <c r="J55" s="40">
        <f t="shared" si="10"/>
        <v>-214.6014008347457</v>
      </c>
      <c r="K55" s="37">
        <f t="shared" si="11"/>
        <v>2514.0518364234531</v>
      </c>
      <c r="L55" s="37">
        <f t="shared" si="12"/>
        <v>21512702.12254364</v>
      </c>
      <c r="M55" s="37">
        <f t="shared" si="13"/>
        <v>19820784.678362504</v>
      </c>
      <c r="N55" s="41">
        <f>'jan-mai'!M55</f>
        <v>16311666.46921777</v>
      </c>
      <c r="O55" s="41">
        <f t="shared" si="14"/>
        <v>3509118.2091447338</v>
      </c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s="34" customFormat="1" ht="15" x14ac:dyDescent="0.25">
      <c r="A56" s="33">
        <v>420</v>
      </c>
      <c r="B56" s="34" t="s">
        <v>132</v>
      </c>
      <c r="C56">
        <v>77454280</v>
      </c>
      <c r="D56" s="36">
        <v>6142</v>
      </c>
      <c r="E56" s="37">
        <f t="shared" si="5"/>
        <v>12610.595897101921</v>
      </c>
      <c r="F56" s="38">
        <f t="shared" si="6"/>
        <v>0.68391398860735475</v>
      </c>
      <c r="G56" s="39">
        <f t="shared" si="7"/>
        <v>3496.9598734333053</v>
      </c>
      <c r="H56" s="39">
        <f t="shared" si="8"/>
        <v>1394.5330771539177</v>
      </c>
      <c r="I56" s="37">
        <f t="shared" si="9"/>
        <v>4891.4929505872233</v>
      </c>
      <c r="J56" s="40">
        <f t="shared" si="10"/>
        <v>-214.6014008347457</v>
      </c>
      <c r="K56" s="37">
        <f t="shared" si="11"/>
        <v>4676.8915497524777</v>
      </c>
      <c r="L56" s="37">
        <f t="shared" si="12"/>
        <v>30043549.702506725</v>
      </c>
      <c r="M56" s="37">
        <f t="shared" si="13"/>
        <v>28725467.898579717</v>
      </c>
      <c r="N56" s="41">
        <f>'jan-mai'!M56</f>
        <v>24416214.223063868</v>
      </c>
      <c r="O56" s="41">
        <f t="shared" si="14"/>
        <v>4309253.6755158491</v>
      </c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s="34" customFormat="1" ht="15" x14ac:dyDescent="0.25">
      <c r="A57" s="33">
        <v>423</v>
      </c>
      <c r="B57" s="34" t="s">
        <v>133</v>
      </c>
      <c r="C57">
        <v>64406686</v>
      </c>
      <c r="D57" s="36">
        <v>4740</v>
      </c>
      <c r="E57" s="37">
        <f t="shared" si="5"/>
        <v>13587.908438818566</v>
      </c>
      <c r="F57" s="38">
        <f t="shared" si="6"/>
        <v>0.73691685413213359</v>
      </c>
      <c r="G57" s="39">
        <f t="shared" si="7"/>
        <v>2910.5723484033188</v>
      </c>
      <c r="H57" s="39">
        <f t="shared" si="8"/>
        <v>1052.4736875530921</v>
      </c>
      <c r="I57" s="37">
        <f t="shared" si="9"/>
        <v>3963.0460359564108</v>
      </c>
      <c r="J57" s="40">
        <f t="shared" si="10"/>
        <v>-214.6014008347457</v>
      </c>
      <c r="K57" s="37">
        <f t="shared" si="11"/>
        <v>3748.4446351216652</v>
      </c>
      <c r="L57" s="37">
        <f t="shared" si="12"/>
        <v>18784838.210433386</v>
      </c>
      <c r="M57" s="37">
        <f t="shared" si="13"/>
        <v>17767627.570476692</v>
      </c>
      <c r="N57" s="41">
        <f>'jan-mai'!M57</f>
        <v>15604091.363989372</v>
      </c>
      <c r="O57" s="41">
        <f t="shared" si="14"/>
        <v>2163536.2064873204</v>
      </c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s="34" customFormat="1" ht="15" x14ac:dyDescent="0.25">
      <c r="A58" s="33">
        <v>425</v>
      </c>
      <c r="B58" s="34" t="s">
        <v>134</v>
      </c>
      <c r="C58">
        <v>95236381</v>
      </c>
      <c r="D58" s="36">
        <v>7279</v>
      </c>
      <c r="E58" s="37">
        <f t="shared" si="5"/>
        <v>13083.717681000137</v>
      </c>
      <c r="F58" s="38">
        <f t="shared" si="6"/>
        <v>0.70957293517602693</v>
      </c>
      <c r="G58" s="39">
        <f t="shared" si="7"/>
        <v>3213.0868030943761</v>
      </c>
      <c r="H58" s="39">
        <f t="shared" si="8"/>
        <v>1228.9404527895422</v>
      </c>
      <c r="I58" s="37">
        <f t="shared" si="9"/>
        <v>4442.0272558839188</v>
      </c>
      <c r="J58" s="40">
        <f t="shared" si="10"/>
        <v>-214.6014008347457</v>
      </c>
      <c r="K58" s="37">
        <f t="shared" si="11"/>
        <v>4227.4258550491732</v>
      </c>
      <c r="L58" s="37">
        <f t="shared" si="12"/>
        <v>32333516.395579044</v>
      </c>
      <c r="M58" s="37">
        <f t="shared" si="13"/>
        <v>30771432.798902933</v>
      </c>
      <c r="N58" s="41">
        <f>'jan-mai'!M58</f>
        <v>25338450.589267641</v>
      </c>
      <c r="O58" s="41">
        <f t="shared" si="14"/>
        <v>5432982.2096352912</v>
      </c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s="34" customFormat="1" ht="15" x14ac:dyDescent="0.25">
      <c r="A59" s="33">
        <v>426</v>
      </c>
      <c r="B59" s="34" t="s">
        <v>100</v>
      </c>
      <c r="C59">
        <v>49282920</v>
      </c>
      <c r="D59" s="36">
        <v>3680</v>
      </c>
      <c r="E59" s="37">
        <f t="shared" si="5"/>
        <v>13392.097826086956</v>
      </c>
      <c r="F59" s="38">
        <f t="shared" si="6"/>
        <v>0.72629740218413319</v>
      </c>
      <c r="G59" s="39">
        <f t="shared" si="7"/>
        <v>3028.0587160422842</v>
      </c>
      <c r="H59" s="39">
        <f t="shared" si="8"/>
        <v>1121.0074020091554</v>
      </c>
      <c r="I59" s="37">
        <f t="shared" si="9"/>
        <v>4149.0661180514398</v>
      </c>
      <c r="J59" s="40">
        <f t="shared" si="10"/>
        <v>-214.6014008347457</v>
      </c>
      <c r="K59" s="37">
        <f t="shared" si="11"/>
        <v>3934.4647172166942</v>
      </c>
      <c r="L59" s="37">
        <f t="shared" si="12"/>
        <v>15268563.314429298</v>
      </c>
      <c r="M59" s="37">
        <f t="shared" si="13"/>
        <v>14478830.159357434</v>
      </c>
      <c r="N59" s="41">
        <f>'jan-mai'!M59</f>
        <v>12125751.192506513</v>
      </c>
      <c r="O59" s="41">
        <f t="shared" si="14"/>
        <v>2353078.9668509215</v>
      </c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s="34" customFormat="1" ht="15" x14ac:dyDescent="0.25">
      <c r="A60" s="33">
        <v>427</v>
      </c>
      <c r="B60" s="34" t="s">
        <v>135</v>
      </c>
      <c r="C60">
        <v>304146513</v>
      </c>
      <c r="D60" s="36">
        <v>21123</v>
      </c>
      <c r="E60" s="37">
        <f t="shared" si="5"/>
        <v>14398.831273966765</v>
      </c>
      <c r="F60" s="38">
        <f t="shared" si="6"/>
        <v>0.78089585997486666</v>
      </c>
      <c r="G60" s="39">
        <f t="shared" si="7"/>
        <v>2424.018647314399</v>
      </c>
      <c r="H60" s="39">
        <f t="shared" si="8"/>
        <v>768.65069525122226</v>
      </c>
      <c r="I60" s="37">
        <f t="shared" si="9"/>
        <v>3192.6693425656213</v>
      </c>
      <c r="J60" s="40">
        <f t="shared" si="10"/>
        <v>-214.6014008347457</v>
      </c>
      <c r="K60" s="37">
        <f t="shared" si="11"/>
        <v>2978.0679417308756</v>
      </c>
      <c r="L60" s="37">
        <f t="shared" si="12"/>
        <v>67438754.523013622</v>
      </c>
      <c r="M60" s="37">
        <f t="shared" si="13"/>
        <v>62905729.133181289</v>
      </c>
      <c r="N60" s="41">
        <f>'jan-mai'!M60</f>
        <v>52308721.134936184</v>
      </c>
      <c r="O60" s="41">
        <f t="shared" si="14"/>
        <v>10597007.998245105</v>
      </c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s="34" customFormat="1" ht="15" x14ac:dyDescent="0.25">
      <c r="A61" s="33">
        <v>428</v>
      </c>
      <c r="B61" s="34" t="s">
        <v>136</v>
      </c>
      <c r="C61">
        <v>100609286</v>
      </c>
      <c r="D61" s="36">
        <v>6567</v>
      </c>
      <c r="E61" s="37">
        <f t="shared" si="5"/>
        <v>15320.433379016293</v>
      </c>
      <c r="F61" s="38">
        <f t="shared" si="6"/>
        <v>0.83087736574321869</v>
      </c>
      <c r="G61" s="39">
        <f t="shared" si="7"/>
        <v>1871.0573842846825</v>
      </c>
      <c r="H61" s="39">
        <f t="shared" si="8"/>
        <v>446.08995848388764</v>
      </c>
      <c r="I61" s="37">
        <f t="shared" si="9"/>
        <v>2317.1473427685701</v>
      </c>
      <c r="J61" s="40">
        <f t="shared" si="10"/>
        <v>-214.6014008347457</v>
      </c>
      <c r="K61" s="37">
        <f t="shared" si="11"/>
        <v>2102.5459419338245</v>
      </c>
      <c r="L61" s="37">
        <f t="shared" si="12"/>
        <v>15216706.599961199</v>
      </c>
      <c r="M61" s="37">
        <f t="shared" si="13"/>
        <v>13807419.200679425</v>
      </c>
      <c r="N61" s="41">
        <f>'jan-mai'!M61</f>
        <v>11286925.306913128</v>
      </c>
      <c r="O61" s="41">
        <f t="shared" si="14"/>
        <v>2520493.893766297</v>
      </c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s="34" customFormat="1" ht="15" x14ac:dyDescent="0.25">
      <c r="A62" s="33">
        <v>429</v>
      </c>
      <c r="B62" s="34" t="s">
        <v>137</v>
      </c>
      <c r="C62">
        <v>63218209</v>
      </c>
      <c r="D62" s="36">
        <v>4480</v>
      </c>
      <c r="E62" s="37">
        <f t="shared" si="5"/>
        <v>14111.207366071429</v>
      </c>
      <c r="F62" s="38">
        <f t="shared" si="6"/>
        <v>0.76529707180715278</v>
      </c>
      <c r="G62" s="39">
        <f t="shared" si="7"/>
        <v>2596.592992051601</v>
      </c>
      <c r="H62" s="39">
        <f t="shared" si="8"/>
        <v>869.31906301459003</v>
      </c>
      <c r="I62" s="37">
        <f t="shared" si="9"/>
        <v>3465.912055066191</v>
      </c>
      <c r="J62" s="40">
        <f t="shared" si="10"/>
        <v>-214.6014008347457</v>
      </c>
      <c r="K62" s="37">
        <f t="shared" si="11"/>
        <v>3251.3106542314454</v>
      </c>
      <c r="L62" s="37">
        <f t="shared" si="12"/>
        <v>15527286.006696535</v>
      </c>
      <c r="M62" s="37">
        <f t="shared" si="13"/>
        <v>14565871.730956875</v>
      </c>
      <c r="N62" s="41">
        <f>'jan-mai'!M62</f>
        <v>11038666.197399233</v>
      </c>
      <c r="O62" s="41">
        <f t="shared" si="14"/>
        <v>3527205.5335576423</v>
      </c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s="34" customFormat="1" ht="15" x14ac:dyDescent="0.25">
      <c r="A63" s="33">
        <v>430</v>
      </c>
      <c r="B63" s="34" t="s">
        <v>138</v>
      </c>
      <c r="C63">
        <v>31740991</v>
      </c>
      <c r="D63" s="36">
        <v>2490</v>
      </c>
      <c r="E63" s="37">
        <f t="shared" si="5"/>
        <v>12747.3859437751</v>
      </c>
      <c r="F63" s="38">
        <f t="shared" si="6"/>
        <v>0.69133256162209544</v>
      </c>
      <c r="G63" s="39">
        <f t="shared" si="7"/>
        <v>3414.8858454293982</v>
      </c>
      <c r="H63" s="39">
        <f t="shared" si="8"/>
        <v>1346.656560818305</v>
      </c>
      <c r="I63" s="37">
        <f t="shared" si="9"/>
        <v>4761.5424062477032</v>
      </c>
      <c r="J63" s="40">
        <f t="shared" si="10"/>
        <v>-214.6014008347457</v>
      </c>
      <c r="K63" s="37">
        <f t="shared" si="11"/>
        <v>4546.9410054129576</v>
      </c>
      <c r="L63" s="37">
        <f t="shared" si="12"/>
        <v>11856240.59155678</v>
      </c>
      <c r="M63" s="37">
        <f t="shared" si="13"/>
        <v>11321883.103478264</v>
      </c>
      <c r="N63" s="41">
        <f>'jan-mai'!M63</f>
        <v>9170495.8877285924</v>
      </c>
      <c r="O63" s="41">
        <f t="shared" si="14"/>
        <v>2151387.2157496717</v>
      </c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s="34" customFormat="1" ht="15" x14ac:dyDescent="0.25">
      <c r="A64" s="33">
        <v>432</v>
      </c>
      <c r="B64" s="34" t="s">
        <v>139</v>
      </c>
      <c r="C64">
        <v>27558310</v>
      </c>
      <c r="D64" s="36">
        <v>1827</v>
      </c>
      <c r="E64" s="37">
        <f t="shared" si="5"/>
        <v>15083.91351943076</v>
      </c>
      <c r="F64" s="38">
        <f t="shared" si="6"/>
        <v>0.81805011777857906</v>
      </c>
      <c r="G64" s="39">
        <f t="shared" si="7"/>
        <v>2012.9693000360021</v>
      </c>
      <c r="H64" s="39">
        <f t="shared" si="8"/>
        <v>528.87190933882414</v>
      </c>
      <c r="I64" s="37">
        <f t="shared" si="9"/>
        <v>2541.8412093748261</v>
      </c>
      <c r="J64" s="40">
        <f t="shared" si="10"/>
        <v>-214.6014008347457</v>
      </c>
      <c r="K64" s="37">
        <f t="shared" si="11"/>
        <v>2327.2398085400805</v>
      </c>
      <c r="L64" s="37">
        <f t="shared" si="12"/>
        <v>4643943.889527807</v>
      </c>
      <c r="M64" s="37">
        <f t="shared" si="13"/>
        <v>4251867.1302027274</v>
      </c>
      <c r="N64" s="41">
        <f>'jan-mai'!M64</f>
        <v>2550990.0429237513</v>
      </c>
      <c r="O64" s="41">
        <f t="shared" si="14"/>
        <v>1700877.0872789761</v>
      </c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s="34" customFormat="1" ht="15" x14ac:dyDescent="0.25">
      <c r="A65" s="33">
        <v>434</v>
      </c>
      <c r="B65" s="34" t="s">
        <v>140</v>
      </c>
      <c r="C65">
        <v>15942256</v>
      </c>
      <c r="D65" s="36">
        <v>1294</v>
      </c>
      <c r="E65" s="37">
        <f t="shared" si="5"/>
        <v>12320.136012364761</v>
      </c>
      <c r="F65" s="38">
        <f t="shared" si="6"/>
        <v>0.66816139611117653</v>
      </c>
      <c r="G65" s="39">
        <f t="shared" si="7"/>
        <v>3671.2358042756014</v>
      </c>
      <c r="H65" s="39">
        <f t="shared" si="8"/>
        <v>1496.1940368119238</v>
      </c>
      <c r="I65" s="37">
        <f t="shared" si="9"/>
        <v>5167.4298410875253</v>
      </c>
      <c r="J65" s="40">
        <f t="shared" si="10"/>
        <v>-214.6014008347457</v>
      </c>
      <c r="K65" s="37">
        <f t="shared" si="11"/>
        <v>4952.8284402527797</v>
      </c>
      <c r="L65" s="37">
        <f t="shared" si="12"/>
        <v>6686654.2143672574</v>
      </c>
      <c r="M65" s="37">
        <f t="shared" si="13"/>
        <v>6408960.0016870974</v>
      </c>
      <c r="N65" s="41">
        <f>'jan-mai'!M65</f>
        <v>5416864.0314139761</v>
      </c>
      <c r="O65" s="41">
        <f t="shared" si="14"/>
        <v>992095.97027312126</v>
      </c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s="34" customFormat="1" ht="15" x14ac:dyDescent="0.25">
      <c r="A66" s="33">
        <v>436</v>
      </c>
      <c r="B66" s="34" t="s">
        <v>141</v>
      </c>
      <c r="C66">
        <v>18273175</v>
      </c>
      <c r="D66" s="36">
        <v>1553</v>
      </c>
      <c r="E66" s="37">
        <f t="shared" si="5"/>
        <v>11766.371538956857</v>
      </c>
      <c r="F66" s="38">
        <f t="shared" si="6"/>
        <v>0.63812893191616671</v>
      </c>
      <c r="G66" s="39">
        <f t="shared" si="7"/>
        <v>4003.4944883203439</v>
      </c>
      <c r="H66" s="39">
        <f t="shared" si="8"/>
        <v>1690.01160250469</v>
      </c>
      <c r="I66" s="37">
        <f t="shared" si="9"/>
        <v>5693.5060908250343</v>
      </c>
      <c r="J66" s="40">
        <f t="shared" si="10"/>
        <v>-214.6014008347457</v>
      </c>
      <c r="K66" s="37">
        <f t="shared" si="11"/>
        <v>5478.9046899902887</v>
      </c>
      <c r="L66" s="37">
        <f t="shared" si="12"/>
        <v>8842014.9590512775</v>
      </c>
      <c r="M66" s="37">
        <f t="shared" si="13"/>
        <v>8508738.9835549183</v>
      </c>
      <c r="N66" s="41">
        <f>'jan-mai'!M66</f>
        <v>6781046.2727479944</v>
      </c>
      <c r="O66" s="41">
        <f t="shared" si="14"/>
        <v>1727692.7108069239</v>
      </c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s="34" customFormat="1" ht="15" x14ac:dyDescent="0.25">
      <c r="A67" s="33">
        <v>437</v>
      </c>
      <c r="B67" s="34" t="s">
        <v>142</v>
      </c>
      <c r="C67">
        <v>83310037</v>
      </c>
      <c r="D67" s="36">
        <v>5605</v>
      </c>
      <c r="E67" s="37">
        <f t="shared" si="5"/>
        <v>14863.521320249776</v>
      </c>
      <c r="F67" s="38">
        <f t="shared" si="6"/>
        <v>0.80609752574964466</v>
      </c>
      <c r="G67" s="39">
        <f t="shared" si="7"/>
        <v>2145.2046195445923</v>
      </c>
      <c r="H67" s="39">
        <f t="shared" si="8"/>
        <v>606.00917905216841</v>
      </c>
      <c r="I67" s="37">
        <f t="shared" si="9"/>
        <v>2751.2137985967606</v>
      </c>
      <c r="J67" s="40">
        <f t="shared" si="10"/>
        <v>-214.6014008347457</v>
      </c>
      <c r="K67" s="37">
        <f t="shared" si="11"/>
        <v>2536.612397762015</v>
      </c>
      <c r="L67" s="37">
        <f t="shared" si="12"/>
        <v>15420553.341134842</v>
      </c>
      <c r="M67" s="37">
        <f t="shared" si="13"/>
        <v>14217712.489456095</v>
      </c>
      <c r="N67" s="41">
        <f>'jan-mai'!M67</f>
        <v>11311114.210529629</v>
      </c>
      <c r="O67" s="41">
        <f t="shared" si="14"/>
        <v>2906598.2789264657</v>
      </c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s="34" customFormat="1" ht="15" x14ac:dyDescent="0.25">
      <c r="A68" s="33">
        <v>438</v>
      </c>
      <c r="B68" s="34" t="s">
        <v>143</v>
      </c>
      <c r="C68">
        <v>39614893</v>
      </c>
      <c r="D68" s="36">
        <v>2424</v>
      </c>
      <c r="E68" s="37">
        <f t="shared" si="5"/>
        <v>16342.777640264027</v>
      </c>
      <c r="F68" s="38">
        <f t="shared" si="6"/>
        <v>0.88632244915917857</v>
      </c>
      <c r="G68" s="39">
        <f t="shared" si="7"/>
        <v>1257.6508275360422</v>
      </c>
      <c r="H68" s="39">
        <f t="shared" si="8"/>
        <v>88.269467047180839</v>
      </c>
      <c r="I68" s="37">
        <f t="shared" si="9"/>
        <v>1345.920294583223</v>
      </c>
      <c r="J68" s="40">
        <f t="shared" si="10"/>
        <v>-214.6014008347457</v>
      </c>
      <c r="K68" s="37">
        <f t="shared" si="11"/>
        <v>1131.3188937484774</v>
      </c>
      <c r="L68" s="37">
        <f t="shared" si="12"/>
        <v>3262510.7940697325</v>
      </c>
      <c r="M68" s="37">
        <f t="shared" si="13"/>
        <v>2742316.9984463095</v>
      </c>
      <c r="N68" s="41">
        <f>'jan-mai'!M68</f>
        <v>1516853.1423894835</v>
      </c>
      <c r="O68" s="41">
        <f t="shared" si="14"/>
        <v>1225463.856056826</v>
      </c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s="34" customFormat="1" ht="15" x14ac:dyDescent="0.25">
      <c r="A69" s="33">
        <v>439</v>
      </c>
      <c r="B69" s="34" t="s">
        <v>144</v>
      </c>
      <c r="C69">
        <v>19431558</v>
      </c>
      <c r="D69" s="36">
        <v>1569</v>
      </c>
      <c r="E69" s="37">
        <f t="shared" si="5"/>
        <v>12384.676864244742</v>
      </c>
      <c r="F69" s="38">
        <f t="shared" si="6"/>
        <v>0.67166165825560842</v>
      </c>
      <c r="G69" s="39">
        <f t="shared" si="7"/>
        <v>3632.5112931476128</v>
      </c>
      <c r="H69" s="39">
        <f t="shared" si="8"/>
        <v>1473.6047386539303</v>
      </c>
      <c r="I69" s="37">
        <f t="shared" si="9"/>
        <v>5106.1160318015427</v>
      </c>
      <c r="J69" s="40">
        <f t="shared" si="10"/>
        <v>-214.6014008347457</v>
      </c>
      <c r="K69" s="37">
        <f t="shared" si="11"/>
        <v>4891.5146309667971</v>
      </c>
      <c r="L69" s="37">
        <f t="shared" si="12"/>
        <v>8011496.0538966209</v>
      </c>
      <c r="M69" s="37">
        <f t="shared" si="13"/>
        <v>7674786.4559869049</v>
      </c>
      <c r="N69" s="41">
        <f>'jan-mai'!M69</f>
        <v>6203278.4268458476</v>
      </c>
      <c r="O69" s="41">
        <f t="shared" si="14"/>
        <v>1471508.0291410573</v>
      </c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s="34" customFormat="1" ht="15" x14ac:dyDescent="0.25">
      <c r="A70" s="33">
        <v>441</v>
      </c>
      <c r="B70" s="34" t="s">
        <v>145</v>
      </c>
      <c r="C70">
        <v>25576353</v>
      </c>
      <c r="D70" s="36">
        <v>1936</v>
      </c>
      <c r="E70" s="37">
        <f t="shared" si="5"/>
        <v>13210.926136363636</v>
      </c>
      <c r="F70" s="38">
        <f t="shared" si="6"/>
        <v>0.71647186705855803</v>
      </c>
      <c r="G70" s="39">
        <f t="shared" si="7"/>
        <v>3136.7617298762766</v>
      </c>
      <c r="H70" s="39">
        <f t="shared" si="8"/>
        <v>1184.4174934123175</v>
      </c>
      <c r="I70" s="37">
        <f t="shared" si="9"/>
        <v>4321.1792232885946</v>
      </c>
      <c r="J70" s="40">
        <f t="shared" si="10"/>
        <v>-214.6014008347457</v>
      </c>
      <c r="K70" s="37">
        <f t="shared" si="11"/>
        <v>4106.577822453849</v>
      </c>
      <c r="L70" s="37">
        <f t="shared" si="12"/>
        <v>8365802.9762867196</v>
      </c>
      <c r="M70" s="37">
        <f t="shared" si="13"/>
        <v>7950334.6642706515</v>
      </c>
      <c r="N70" s="41">
        <f>'jan-mai'!M70</f>
        <v>6576872.5458403844</v>
      </c>
      <c r="O70" s="41">
        <f t="shared" si="14"/>
        <v>1373462.1184302671</v>
      </c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s="34" customFormat="1" ht="15" x14ac:dyDescent="0.25">
      <c r="A71" s="33">
        <v>501</v>
      </c>
      <c r="B71" s="34" t="s">
        <v>146</v>
      </c>
      <c r="C71">
        <v>480777820</v>
      </c>
      <c r="D71" s="36">
        <v>27938</v>
      </c>
      <c r="E71" s="37">
        <f t="shared" si="5"/>
        <v>17208.741499033575</v>
      </c>
      <c r="F71" s="38">
        <f t="shared" si="6"/>
        <v>0.93328651029264198</v>
      </c>
      <c r="G71" s="39">
        <f t="shared" si="7"/>
        <v>738.07251227431334</v>
      </c>
      <c r="H71" s="39">
        <f t="shared" si="8"/>
        <v>0</v>
      </c>
      <c r="I71" s="37">
        <f t="shared" si="9"/>
        <v>738.07251227431334</v>
      </c>
      <c r="J71" s="40">
        <f t="shared" si="10"/>
        <v>-214.6014008347457</v>
      </c>
      <c r="K71" s="37">
        <f t="shared" si="11"/>
        <v>523.47111143956761</v>
      </c>
      <c r="L71" s="37">
        <f t="shared" si="12"/>
        <v>20620269.847919766</v>
      </c>
      <c r="M71" s="37">
        <f t="shared" si="13"/>
        <v>14624735.91139864</v>
      </c>
      <c r="N71" s="41">
        <f>'jan-mai'!M71</f>
        <v>11113404.242771203</v>
      </c>
      <c r="O71" s="41">
        <f t="shared" si="14"/>
        <v>3511331.6686274372</v>
      </c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s="34" customFormat="1" ht="15" x14ac:dyDescent="0.25">
      <c r="A72" s="33">
        <v>502</v>
      </c>
      <c r="B72" s="34" t="s">
        <v>147</v>
      </c>
      <c r="C72">
        <v>467988306</v>
      </c>
      <c r="D72" s="36">
        <v>30642</v>
      </c>
      <c r="E72" s="37">
        <f t="shared" si="5"/>
        <v>15272.772860779323</v>
      </c>
      <c r="F72" s="38">
        <f t="shared" si="6"/>
        <v>0.82829257947359991</v>
      </c>
      <c r="G72" s="39">
        <f t="shared" si="7"/>
        <v>1899.6536952268641</v>
      </c>
      <c r="H72" s="39">
        <f t="shared" si="8"/>
        <v>462.77113986682696</v>
      </c>
      <c r="I72" s="37">
        <f t="shared" si="9"/>
        <v>2362.4248350936909</v>
      </c>
      <c r="J72" s="40">
        <f t="shared" si="10"/>
        <v>-214.6014008347457</v>
      </c>
      <c r="K72" s="37">
        <f t="shared" si="11"/>
        <v>2147.8234342589453</v>
      </c>
      <c r="L72" s="37">
        <f t="shared" si="12"/>
        <v>72389421.796940878</v>
      </c>
      <c r="M72" s="37">
        <f t="shared" si="13"/>
        <v>65813605.672562599</v>
      </c>
      <c r="N72" s="41">
        <f>'jan-mai'!M72</f>
        <v>55034549.547903448</v>
      </c>
      <c r="O72" s="41">
        <f t="shared" si="14"/>
        <v>10779056.124659151</v>
      </c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s="34" customFormat="1" ht="15" x14ac:dyDescent="0.25">
      <c r="A73" s="33">
        <v>511</v>
      </c>
      <c r="B73" s="34" t="s">
        <v>148</v>
      </c>
      <c r="C73">
        <v>36628307</v>
      </c>
      <c r="D73" s="36">
        <v>2642</v>
      </c>
      <c r="E73" s="37">
        <f t="shared" ref="E73:E136" si="15">(C73)/D73</f>
        <v>13863.855791067374</v>
      </c>
      <c r="F73" s="38">
        <f t="shared" ref="F73:F136" si="16">IF(ISNUMBER(C73),E73/E$435,"")</f>
        <v>0.75188238437844757</v>
      </c>
      <c r="G73" s="39">
        <f t="shared" ref="G73:G136" si="17">(E$435-E73)*0.6</f>
        <v>2745.0039370540339</v>
      </c>
      <c r="H73" s="39">
        <f t="shared" ref="H73:H136" si="18">IF(E73&gt;=E$435*0.9,0,IF(E73&lt;0.9*E$435,(E$435*0.9-E73)*0.35))</f>
        <v>955.89211426600934</v>
      </c>
      <c r="I73" s="37">
        <f t="shared" ref="I73:I136" si="19">G73+H73</f>
        <v>3700.8960513200432</v>
      </c>
      <c r="J73" s="40">
        <f t="shared" ref="J73:J136" si="20">I$437</f>
        <v>-214.6014008347457</v>
      </c>
      <c r="K73" s="37">
        <f t="shared" ref="K73:K136" si="21">I73+J73</f>
        <v>3486.2946504852976</v>
      </c>
      <c r="L73" s="37">
        <f t="shared" ref="L73:L136" si="22">(I73*D73)</f>
        <v>9777767.3675875533</v>
      </c>
      <c r="M73" s="37">
        <f t="shared" ref="M73:M136" si="23">(K73*D73)</f>
        <v>9210790.4665821567</v>
      </c>
      <c r="N73" s="41">
        <f>'jan-mai'!M73</f>
        <v>7877551.6266582096</v>
      </c>
      <c r="O73" s="41">
        <f t="shared" ref="O73:O136" si="24">M73-N73</f>
        <v>1333238.8399239471</v>
      </c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s="34" customFormat="1" ht="15" x14ac:dyDescent="0.25">
      <c r="A74" s="33">
        <v>512</v>
      </c>
      <c r="B74" s="34" t="s">
        <v>149</v>
      </c>
      <c r="C74">
        <v>29987564</v>
      </c>
      <c r="D74" s="36">
        <v>2038</v>
      </c>
      <c r="E74" s="37">
        <f t="shared" si="15"/>
        <v>14714.21197252208</v>
      </c>
      <c r="F74" s="38">
        <f t="shared" si="16"/>
        <v>0.797999989965132</v>
      </c>
      <c r="G74" s="39">
        <f t="shared" si="17"/>
        <v>2234.7902281812098</v>
      </c>
      <c r="H74" s="39">
        <f t="shared" si="18"/>
        <v>658.2674507568621</v>
      </c>
      <c r="I74" s="37">
        <f t="shared" si="19"/>
        <v>2893.0576789380721</v>
      </c>
      <c r="J74" s="40">
        <f t="shared" si="20"/>
        <v>-214.6014008347457</v>
      </c>
      <c r="K74" s="37">
        <f t="shared" si="21"/>
        <v>2678.4562781033264</v>
      </c>
      <c r="L74" s="37">
        <f t="shared" si="22"/>
        <v>5896051.5496757906</v>
      </c>
      <c r="M74" s="37">
        <f t="shared" si="23"/>
        <v>5458693.8947745794</v>
      </c>
      <c r="N74" s="41">
        <f>'jan-mai'!M74</f>
        <v>4334412.0719642052</v>
      </c>
      <c r="O74" s="41">
        <f t="shared" si="24"/>
        <v>1124281.8228103742</v>
      </c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s="34" customFormat="1" ht="15" x14ac:dyDescent="0.25">
      <c r="A75" s="33">
        <v>513</v>
      </c>
      <c r="B75" s="34" t="s">
        <v>150</v>
      </c>
      <c r="C75">
        <v>40247923</v>
      </c>
      <c r="D75" s="36">
        <v>2179</v>
      </c>
      <c r="E75" s="37">
        <f t="shared" si="15"/>
        <v>18470.822854520422</v>
      </c>
      <c r="F75" s="38">
        <f t="shared" si="16"/>
        <v>1.001733322863676</v>
      </c>
      <c r="G75" s="39">
        <f t="shared" si="17"/>
        <v>-19.176301017795048</v>
      </c>
      <c r="H75" s="39">
        <f t="shared" si="18"/>
        <v>0</v>
      </c>
      <c r="I75" s="37">
        <f t="shared" si="19"/>
        <v>-19.176301017795048</v>
      </c>
      <c r="J75" s="40">
        <f t="shared" si="20"/>
        <v>-214.6014008347457</v>
      </c>
      <c r="K75" s="37">
        <f t="shared" si="21"/>
        <v>-233.77770185254076</v>
      </c>
      <c r="L75" s="37">
        <f t="shared" si="22"/>
        <v>-41785.159917775411</v>
      </c>
      <c r="M75" s="37">
        <f t="shared" si="23"/>
        <v>-509401.61233668629</v>
      </c>
      <c r="N75" s="41">
        <f>'jan-mai'!M75</f>
        <v>-1549698.4107810706</v>
      </c>
      <c r="O75" s="41">
        <f t="shared" si="24"/>
        <v>1040296.7984443842</v>
      </c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s="34" customFormat="1" ht="15" x14ac:dyDescent="0.25">
      <c r="A76" s="33">
        <v>514</v>
      </c>
      <c r="B76" s="34" t="s">
        <v>151</v>
      </c>
      <c r="C76">
        <v>32421129</v>
      </c>
      <c r="D76" s="36">
        <v>2331</v>
      </c>
      <c r="E76" s="37">
        <f t="shared" si="15"/>
        <v>13908.678249678249</v>
      </c>
      <c r="F76" s="38">
        <f t="shared" si="16"/>
        <v>0.75431325336337762</v>
      </c>
      <c r="G76" s="39">
        <f t="shared" si="17"/>
        <v>2718.1104618875088</v>
      </c>
      <c r="H76" s="39">
        <f t="shared" si="18"/>
        <v>940.20425375220293</v>
      </c>
      <c r="I76" s="37">
        <f t="shared" si="19"/>
        <v>3658.3147156397117</v>
      </c>
      <c r="J76" s="40">
        <f t="shared" si="20"/>
        <v>-214.6014008347457</v>
      </c>
      <c r="K76" s="37">
        <f t="shared" si="21"/>
        <v>3443.7133148049661</v>
      </c>
      <c r="L76" s="37">
        <f t="shared" si="22"/>
        <v>8527531.6021561678</v>
      </c>
      <c r="M76" s="37">
        <f t="shared" si="23"/>
        <v>8027295.7368103759</v>
      </c>
      <c r="N76" s="41">
        <f>'jan-mai'!M76</f>
        <v>6322555.6720061656</v>
      </c>
      <c r="O76" s="41">
        <f t="shared" si="24"/>
        <v>1704740.0648042103</v>
      </c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s="34" customFormat="1" ht="15" x14ac:dyDescent="0.25">
      <c r="A77" s="33">
        <v>515</v>
      </c>
      <c r="B77" s="34" t="s">
        <v>152</v>
      </c>
      <c r="C77">
        <v>49175955</v>
      </c>
      <c r="D77" s="36">
        <v>3638</v>
      </c>
      <c r="E77" s="37">
        <f t="shared" si="15"/>
        <v>13517.30483782298</v>
      </c>
      <c r="F77" s="38">
        <f t="shared" si="16"/>
        <v>0.73308778921236806</v>
      </c>
      <c r="G77" s="39">
        <f t="shared" si="17"/>
        <v>2952.9345090006705</v>
      </c>
      <c r="H77" s="39">
        <f t="shared" si="18"/>
        <v>1077.1849479015473</v>
      </c>
      <c r="I77" s="37">
        <f t="shared" si="19"/>
        <v>4030.1194569022177</v>
      </c>
      <c r="J77" s="40">
        <f t="shared" si="20"/>
        <v>-214.6014008347457</v>
      </c>
      <c r="K77" s="37">
        <f t="shared" si="21"/>
        <v>3815.5180560674721</v>
      </c>
      <c r="L77" s="37">
        <f t="shared" si="22"/>
        <v>14661574.584210267</v>
      </c>
      <c r="M77" s="37">
        <f t="shared" si="23"/>
        <v>13880854.687973464</v>
      </c>
      <c r="N77" s="41">
        <f>'jan-mai'!M77</f>
        <v>11489238.281749643</v>
      </c>
      <c r="O77" s="41">
        <f t="shared" si="24"/>
        <v>2391616.4062238205</v>
      </c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s="34" customFormat="1" ht="15" x14ac:dyDescent="0.25">
      <c r="A78" s="33">
        <v>516</v>
      </c>
      <c r="B78" s="34" t="s">
        <v>153</v>
      </c>
      <c r="C78">
        <v>103586504</v>
      </c>
      <c r="D78" s="36">
        <v>5728</v>
      </c>
      <c r="E78" s="37">
        <f t="shared" si="15"/>
        <v>18084.236033519552</v>
      </c>
      <c r="F78" s="38">
        <f t="shared" si="16"/>
        <v>0.98076745123864806</v>
      </c>
      <c r="G78" s="39">
        <f t="shared" si="17"/>
        <v>212.77579158272709</v>
      </c>
      <c r="H78" s="39">
        <f t="shared" si="18"/>
        <v>0</v>
      </c>
      <c r="I78" s="37">
        <f t="shared" si="19"/>
        <v>212.77579158272709</v>
      </c>
      <c r="J78" s="40">
        <f t="shared" si="20"/>
        <v>-214.6014008347457</v>
      </c>
      <c r="K78" s="37">
        <f t="shared" si="21"/>
        <v>-1.8256092520186087</v>
      </c>
      <c r="L78" s="37">
        <f t="shared" si="22"/>
        <v>1218779.7341858607</v>
      </c>
      <c r="M78" s="37">
        <f t="shared" si="23"/>
        <v>-10457.089795562591</v>
      </c>
      <c r="N78" s="41">
        <f>'jan-mai'!M78</f>
        <v>-945622.56913904543</v>
      </c>
      <c r="O78" s="41">
        <f t="shared" si="24"/>
        <v>935165.47934348288</v>
      </c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s="34" customFormat="1" ht="15" x14ac:dyDescent="0.25">
      <c r="A79" s="33">
        <v>517</v>
      </c>
      <c r="B79" s="34" t="s">
        <v>154</v>
      </c>
      <c r="C79">
        <v>72043761</v>
      </c>
      <c r="D79" s="36">
        <v>5872</v>
      </c>
      <c r="E79" s="37">
        <f t="shared" si="15"/>
        <v>12269.032867847411</v>
      </c>
      <c r="F79" s="38">
        <f t="shared" si="16"/>
        <v>0.66538990492373218</v>
      </c>
      <c r="G79" s="39">
        <f t="shared" si="17"/>
        <v>3701.8976909860116</v>
      </c>
      <c r="H79" s="39">
        <f t="shared" si="18"/>
        <v>1514.0801373929962</v>
      </c>
      <c r="I79" s="37">
        <f t="shared" si="19"/>
        <v>5215.9778283790074</v>
      </c>
      <c r="J79" s="40">
        <f t="shared" si="20"/>
        <v>-214.6014008347457</v>
      </c>
      <c r="K79" s="37">
        <f t="shared" si="21"/>
        <v>5001.3764275442618</v>
      </c>
      <c r="L79" s="37">
        <f t="shared" si="22"/>
        <v>30628221.808241531</v>
      </c>
      <c r="M79" s="37">
        <f t="shared" si="23"/>
        <v>29368082.382539906</v>
      </c>
      <c r="N79" s="41">
        <f>'jan-mai'!M79</f>
        <v>25045978.10391257</v>
      </c>
      <c r="O79" s="41">
        <f t="shared" si="24"/>
        <v>4322104.278627336</v>
      </c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s="34" customFormat="1" ht="15" x14ac:dyDescent="0.25">
      <c r="A80" s="33">
        <v>519</v>
      </c>
      <c r="B80" s="34" t="s">
        <v>155</v>
      </c>
      <c r="C80">
        <v>52762537</v>
      </c>
      <c r="D80" s="36">
        <v>3146</v>
      </c>
      <c r="E80" s="37">
        <f t="shared" si="15"/>
        <v>16771.308645899557</v>
      </c>
      <c r="F80" s="38">
        <f t="shared" si="16"/>
        <v>0.90956309152830472</v>
      </c>
      <c r="G80" s="39">
        <f t="shared" si="17"/>
        <v>1000.5322241547241</v>
      </c>
      <c r="H80" s="39">
        <f t="shared" si="18"/>
        <v>0</v>
      </c>
      <c r="I80" s="37">
        <f t="shared" si="19"/>
        <v>1000.5322241547241</v>
      </c>
      <c r="J80" s="40">
        <f t="shared" si="20"/>
        <v>-214.6014008347457</v>
      </c>
      <c r="K80" s="37">
        <f t="shared" si="21"/>
        <v>785.93082331997834</v>
      </c>
      <c r="L80" s="37">
        <f t="shared" si="22"/>
        <v>3147674.3771907617</v>
      </c>
      <c r="M80" s="37">
        <f t="shared" si="23"/>
        <v>2472538.3701646519</v>
      </c>
      <c r="N80" s="41">
        <f>'jan-mai'!M80</f>
        <v>1598624.9072431161</v>
      </c>
      <c r="O80" s="41">
        <f t="shared" si="24"/>
        <v>873913.46292153583</v>
      </c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s="34" customFormat="1" ht="15" x14ac:dyDescent="0.25">
      <c r="A81" s="33">
        <v>520</v>
      </c>
      <c r="B81" s="34" t="s">
        <v>156</v>
      </c>
      <c r="C81">
        <v>65434017</v>
      </c>
      <c r="D81" s="36">
        <v>4454</v>
      </c>
      <c r="E81" s="37">
        <f t="shared" si="15"/>
        <v>14691.068028738213</v>
      </c>
      <c r="F81" s="38">
        <f t="shared" si="16"/>
        <v>0.79674481796259666</v>
      </c>
      <c r="G81" s="39">
        <f t="shared" si="17"/>
        <v>2248.6765944515305</v>
      </c>
      <c r="H81" s="39">
        <f t="shared" si="18"/>
        <v>666.36783108121563</v>
      </c>
      <c r="I81" s="37">
        <f t="shared" si="19"/>
        <v>2915.0444255327461</v>
      </c>
      <c r="J81" s="40">
        <f t="shared" si="20"/>
        <v>-214.6014008347457</v>
      </c>
      <c r="K81" s="37">
        <f t="shared" si="21"/>
        <v>2700.4430246980005</v>
      </c>
      <c r="L81" s="37">
        <f t="shared" si="22"/>
        <v>12983607.871322852</v>
      </c>
      <c r="M81" s="37">
        <f t="shared" si="23"/>
        <v>12027773.232004894</v>
      </c>
      <c r="N81" s="41">
        <f>'jan-mai'!M81</f>
        <v>10267805.540740227</v>
      </c>
      <c r="O81" s="41">
        <f t="shared" si="24"/>
        <v>1759967.6912646666</v>
      </c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s="34" customFormat="1" ht="15" x14ac:dyDescent="0.25">
      <c r="A82" s="33">
        <v>521</v>
      </c>
      <c r="B82" s="34" t="s">
        <v>157</v>
      </c>
      <c r="C82">
        <v>88372438</v>
      </c>
      <c r="D82" s="36">
        <v>5130</v>
      </c>
      <c r="E82" s="37">
        <f t="shared" si="15"/>
        <v>17226.596101364521</v>
      </c>
      <c r="F82" s="38">
        <f t="shared" si="16"/>
        <v>0.93425482395480297</v>
      </c>
      <c r="G82" s="39">
        <f t="shared" si="17"/>
        <v>727.35975087574548</v>
      </c>
      <c r="H82" s="39">
        <f t="shared" si="18"/>
        <v>0</v>
      </c>
      <c r="I82" s="37">
        <f t="shared" si="19"/>
        <v>727.35975087574548</v>
      </c>
      <c r="J82" s="40">
        <f t="shared" si="20"/>
        <v>-214.6014008347457</v>
      </c>
      <c r="K82" s="37">
        <f t="shared" si="21"/>
        <v>512.75835004099974</v>
      </c>
      <c r="L82" s="37">
        <f t="shared" si="22"/>
        <v>3731355.5219925744</v>
      </c>
      <c r="M82" s="37">
        <f t="shared" si="23"/>
        <v>2630450.3357103285</v>
      </c>
      <c r="N82" s="41">
        <f>'jan-mai'!M82</f>
        <v>2430281.8765916028</v>
      </c>
      <c r="O82" s="41">
        <f t="shared" si="24"/>
        <v>200168.45911872573</v>
      </c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s="34" customFormat="1" ht="15" x14ac:dyDescent="0.25">
      <c r="A83" s="33">
        <v>522</v>
      </c>
      <c r="B83" s="34" t="s">
        <v>158</v>
      </c>
      <c r="C83">
        <v>90836112</v>
      </c>
      <c r="D83" s="36">
        <v>6148</v>
      </c>
      <c r="E83" s="37">
        <f t="shared" si="15"/>
        <v>14774.904359141185</v>
      </c>
      <c r="F83" s="38">
        <f t="shared" si="16"/>
        <v>0.80129153721234103</v>
      </c>
      <c r="G83" s="39">
        <f t="shared" si="17"/>
        <v>2198.3747962097473</v>
      </c>
      <c r="H83" s="39">
        <f t="shared" si="18"/>
        <v>637.02511544017545</v>
      </c>
      <c r="I83" s="37">
        <f t="shared" si="19"/>
        <v>2835.3999116499226</v>
      </c>
      <c r="J83" s="40">
        <f t="shared" si="20"/>
        <v>-214.6014008347457</v>
      </c>
      <c r="K83" s="37">
        <f t="shared" si="21"/>
        <v>2620.798510815177</v>
      </c>
      <c r="L83" s="37">
        <f t="shared" si="22"/>
        <v>17432038.656823725</v>
      </c>
      <c r="M83" s="37">
        <f t="shared" si="23"/>
        <v>16112669.244491708</v>
      </c>
      <c r="N83" s="41">
        <f>'jan-mai'!M83</f>
        <v>13172006.974600561</v>
      </c>
      <c r="O83" s="41">
        <f t="shared" si="24"/>
        <v>2940662.2698911466</v>
      </c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s="34" customFormat="1" ht="15" x14ac:dyDescent="0.25">
      <c r="A84" s="33">
        <v>528</v>
      </c>
      <c r="B84" s="34" t="s">
        <v>159</v>
      </c>
      <c r="C84">
        <v>220678329</v>
      </c>
      <c r="D84" s="36">
        <v>14888</v>
      </c>
      <c r="E84" s="37">
        <f t="shared" si="15"/>
        <v>14822.563742611499</v>
      </c>
      <c r="F84" s="38">
        <f t="shared" si="16"/>
        <v>0.80387626193984119</v>
      </c>
      <c r="G84" s="39">
        <f t="shared" si="17"/>
        <v>2169.7791661275587</v>
      </c>
      <c r="H84" s="39">
        <f t="shared" si="18"/>
        <v>620.34433122556538</v>
      </c>
      <c r="I84" s="37">
        <f t="shared" si="19"/>
        <v>2790.1234973531241</v>
      </c>
      <c r="J84" s="40">
        <f t="shared" si="20"/>
        <v>-214.6014008347457</v>
      </c>
      <c r="K84" s="37">
        <f t="shared" si="21"/>
        <v>2575.5220965183785</v>
      </c>
      <c r="L84" s="37">
        <f t="shared" si="22"/>
        <v>41539358.628593311</v>
      </c>
      <c r="M84" s="37">
        <f t="shared" si="23"/>
        <v>38344372.97296562</v>
      </c>
      <c r="N84" s="41">
        <f>'jan-mai'!M84</f>
        <v>31088498.113053534</v>
      </c>
      <c r="O84" s="41">
        <f t="shared" si="24"/>
        <v>7255874.8599120863</v>
      </c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s="34" customFormat="1" ht="15" x14ac:dyDescent="0.25">
      <c r="A85" s="33">
        <v>529</v>
      </c>
      <c r="B85" s="34" t="s">
        <v>160</v>
      </c>
      <c r="C85">
        <v>192588244</v>
      </c>
      <c r="D85" s="36">
        <v>13314</v>
      </c>
      <c r="E85" s="37">
        <f t="shared" si="15"/>
        <v>14465.092684392368</v>
      </c>
      <c r="F85" s="38">
        <f t="shared" si="16"/>
        <v>0.7844894336540722</v>
      </c>
      <c r="G85" s="39">
        <f t="shared" si="17"/>
        <v>2384.2618010590372</v>
      </c>
      <c r="H85" s="39">
        <f t="shared" si="18"/>
        <v>745.45920160226126</v>
      </c>
      <c r="I85" s="37">
        <f t="shared" si="19"/>
        <v>3129.7210026612984</v>
      </c>
      <c r="J85" s="40">
        <f t="shared" si="20"/>
        <v>-214.6014008347457</v>
      </c>
      <c r="K85" s="37">
        <f t="shared" si="21"/>
        <v>2915.1196018265528</v>
      </c>
      <c r="L85" s="37">
        <f t="shared" si="22"/>
        <v>41669105.429432526</v>
      </c>
      <c r="M85" s="37">
        <f t="shared" si="23"/>
        <v>38811902.378718726</v>
      </c>
      <c r="N85" s="41">
        <f>'jan-mai'!M85</f>
        <v>32702434.359927103</v>
      </c>
      <c r="O85" s="41">
        <f t="shared" si="24"/>
        <v>6109468.0187916234</v>
      </c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s="34" customFormat="1" ht="15" x14ac:dyDescent="0.25">
      <c r="A86" s="33">
        <v>532</v>
      </c>
      <c r="B86" s="34" t="s">
        <v>161</v>
      </c>
      <c r="C86">
        <v>102391927</v>
      </c>
      <c r="D86" s="36">
        <v>6777</v>
      </c>
      <c r="E86" s="37">
        <f t="shared" si="15"/>
        <v>15108.739412719493</v>
      </c>
      <c r="F86" s="38">
        <f t="shared" si="16"/>
        <v>0.8193965074209385</v>
      </c>
      <c r="G86" s="39">
        <f t="shared" si="17"/>
        <v>1998.0737640627622</v>
      </c>
      <c r="H86" s="39">
        <f t="shared" si="18"/>
        <v>520.18284668776755</v>
      </c>
      <c r="I86" s="37">
        <f t="shared" si="19"/>
        <v>2518.2566107505299</v>
      </c>
      <c r="J86" s="40">
        <f t="shared" si="20"/>
        <v>-214.6014008347457</v>
      </c>
      <c r="K86" s="37">
        <f t="shared" si="21"/>
        <v>2303.6552099157843</v>
      </c>
      <c r="L86" s="37">
        <f t="shared" si="22"/>
        <v>17066225.05105634</v>
      </c>
      <c r="M86" s="37">
        <f t="shared" si="23"/>
        <v>15611871.35759927</v>
      </c>
      <c r="N86" s="41">
        <f>'jan-mai'!M86</f>
        <v>13327765.610697463</v>
      </c>
      <c r="O86" s="41">
        <f t="shared" si="24"/>
        <v>2284105.7469018064</v>
      </c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s="34" customFormat="1" ht="15" x14ac:dyDescent="0.25">
      <c r="A87" s="33">
        <v>533</v>
      </c>
      <c r="B87" s="34" t="s">
        <v>162</v>
      </c>
      <c r="C87">
        <v>150207305</v>
      </c>
      <c r="D87" s="36">
        <v>9065</v>
      </c>
      <c r="E87" s="37">
        <f t="shared" si="15"/>
        <v>16570.028130170987</v>
      </c>
      <c r="F87" s="38">
        <f t="shared" si="16"/>
        <v>0.89864698879500671</v>
      </c>
      <c r="G87" s="39">
        <f t="shared" si="17"/>
        <v>1121.3005335918656</v>
      </c>
      <c r="H87" s="39">
        <f t="shared" si="18"/>
        <v>8.7317955797445386</v>
      </c>
      <c r="I87" s="37">
        <f t="shared" si="19"/>
        <v>1130.0323291716102</v>
      </c>
      <c r="J87" s="40">
        <f t="shared" si="20"/>
        <v>-214.6014008347457</v>
      </c>
      <c r="K87" s="37">
        <f t="shared" si="21"/>
        <v>915.43092833686444</v>
      </c>
      <c r="L87" s="37">
        <f t="shared" si="22"/>
        <v>10243743.063940646</v>
      </c>
      <c r="M87" s="37">
        <f t="shared" si="23"/>
        <v>8298381.3653736757</v>
      </c>
      <c r="N87" s="41">
        <f>'jan-mai'!M87</f>
        <v>6950904.6466906415</v>
      </c>
      <c r="O87" s="41">
        <f t="shared" si="24"/>
        <v>1347476.7186830342</v>
      </c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s="34" customFormat="1" ht="15" x14ac:dyDescent="0.25">
      <c r="A88" s="33">
        <v>534</v>
      </c>
      <c r="B88" s="34" t="s">
        <v>163</v>
      </c>
      <c r="C88">
        <v>217226101</v>
      </c>
      <c r="D88" s="36">
        <v>13770</v>
      </c>
      <c r="E88" s="37">
        <f t="shared" si="15"/>
        <v>15775.315976761074</v>
      </c>
      <c r="F88" s="38">
        <f t="shared" si="16"/>
        <v>0.85554714140728572</v>
      </c>
      <c r="G88" s="39">
        <f t="shared" si="17"/>
        <v>1598.1278256378137</v>
      </c>
      <c r="H88" s="39">
        <f t="shared" si="18"/>
        <v>286.88104927321416</v>
      </c>
      <c r="I88" s="37">
        <f t="shared" si="19"/>
        <v>1885.0088749110278</v>
      </c>
      <c r="J88" s="40">
        <f t="shared" si="20"/>
        <v>-214.6014008347457</v>
      </c>
      <c r="K88" s="37">
        <f t="shared" si="21"/>
        <v>1670.4074740762821</v>
      </c>
      <c r="L88" s="37">
        <f t="shared" si="22"/>
        <v>25956572.207524851</v>
      </c>
      <c r="M88" s="37">
        <f t="shared" si="23"/>
        <v>23001510.918030404</v>
      </c>
      <c r="N88" s="41">
        <f>'jan-mai'!M88</f>
        <v>22061036.076715969</v>
      </c>
      <c r="O88" s="41">
        <f t="shared" si="24"/>
        <v>940474.84131443501</v>
      </c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s="34" customFormat="1" ht="15" x14ac:dyDescent="0.25">
      <c r="A89" s="33">
        <v>536</v>
      </c>
      <c r="B89" s="34" t="s">
        <v>164</v>
      </c>
      <c r="C89">
        <v>71780513</v>
      </c>
      <c r="D89" s="36">
        <v>5650</v>
      </c>
      <c r="E89" s="37">
        <f t="shared" si="15"/>
        <v>12704.515575221239</v>
      </c>
      <c r="F89" s="38">
        <f t="shared" si="16"/>
        <v>0.68900756088541526</v>
      </c>
      <c r="G89" s="39">
        <f t="shared" si="17"/>
        <v>3440.6080665617142</v>
      </c>
      <c r="H89" s="39">
        <f t="shared" si="18"/>
        <v>1361.6611898121562</v>
      </c>
      <c r="I89" s="37">
        <f t="shared" si="19"/>
        <v>4802.2692563738701</v>
      </c>
      <c r="J89" s="40">
        <f t="shared" si="20"/>
        <v>-214.6014008347457</v>
      </c>
      <c r="K89" s="37">
        <f t="shared" si="21"/>
        <v>4587.6678555391245</v>
      </c>
      <c r="L89" s="37">
        <f t="shared" si="22"/>
        <v>27132821.298512366</v>
      </c>
      <c r="M89" s="37">
        <f t="shared" si="23"/>
        <v>25920323.383796055</v>
      </c>
      <c r="N89" s="41">
        <f>'jan-mai'!M89</f>
        <v>21317192.297054838</v>
      </c>
      <c r="O89" s="41">
        <f t="shared" si="24"/>
        <v>4603131.0867412165</v>
      </c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s="34" customFormat="1" ht="15" x14ac:dyDescent="0.25">
      <c r="A90" s="33">
        <v>538</v>
      </c>
      <c r="B90" s="34" t="s">
        <v>165</v>
      </c>
      <c r="C90">
        <v>92639738</v>
      </c>
      <c r="D90" s="36">
        <v>6750</v>
      </c>
      <c r="E90" s="37">
        <f t="shared" si="15"/>
        <v>13724.405629629629</v>
      </c>
      <c r="F90" s="38">
        <f t="shared" si="16"/>
        <v>0.74431954461266414</v>
      </c>
      <c r="G90" s="39">
        <f t="shared" si="17"/>
        <v>2828.6740339166804</v>
      </c>
      <c r="H90" s="39">
        <f t="shared" si="18"/>
        <v>1004.6996707692198</v>
      </c>
      <c r="I90" s="37">
        <f t="shared" si="19"/>
        <v>3833.3737046859001</v>
      </c>
      <c r="J90" s="40">
        <f t="shared" si="20"/>
        <v>-214.6014008347457</v>
      </c>
      <c r="K90" s="37">
        <f t="shared" si="21"/>
        <v>3618.7723038511544</v>
      </c>
      <c r="L90" s="37">
        <f t="shared" si="22"/>
        <v>25875272.506629825</v>
      </c>
      <c r="M90" s="37">
        <f t="shared" si="23"/>
        <v>24426713.050995294</v>
      </c>
      <c r="N90" s="41">
        <f>'jan-mai'!M90</f>
        <v>18802044.97878233</v>
      </c>
      <c r="O90" s="41">
        <f t="shared" si="24"/>
        <v>5624668.0722129643</v>
      </c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s="34" customFormat="1" ht="15" x14ac:dyDescent="0.25">
      <c r="A91" s="33">
        <v>540</v>
      </c>
      <c r="B91" s="34" t="s">
        <v>166</v>
      </c>
      <c r="C91">
        <v>45150811</v>
      </c>
      <c r="D91" s="36">
        <v>3014</v>
      </c>
      <c r="E91" s="37">
        <f t="shared" si="15"/>
        <v>14980.361977438621</v>
      </c>
      <c r="F91" s="38">
        <f t="shared" si="16"/>
        <v>0.81243417792227446</v>
      </c>
      <c r="G91" s="39">
        <f t="shared" si="17"/>
        <v>2075.1002252312855</v>
      </c>
      <c r="H91" s="39">
        <f t="shared" si="18"/>
        <v>565.11494903607286</v>
      </c>
      <c r="I91" s="37">
        <f t="shared" si="19"/>
        <v>2640.2151742673586</v>
      </c>
      <c r="J91" s="40">
        <f t="shared" si="20"/>
        <v>-214.6014008347457</v>
      </c>
      <c r="K91" s="37">
        <f t="shared" si="21"/>
        <v>2425.613773432613</v>
      </c>
      <c r="L91" s="37">
        <f t="shared" si="22"/>
        <v>7957608.535241819</v>
      </c>
      <c r="M91" s="37">
        <f t="shared" si="23"/>
        <v>7310799.9131258959</v>
      </c>
      <c r="N91" s="41">
        <f>'jan-mai'!M91</f>
        <v>5689325.3719333261</v>
      </c>
      <c r="O91" s="41">
        <f t="shared" si="24"/>
        <v>1621474.5411925698</v>
      </c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s="34" customFormat="1" ht="15" x14ac:dyDescent="0.25">
      <c r="A92" s="33">
        <v>541</v>
      </c>
      <c r="B92" s="34" t="s">
        <v>167</v>
      </c>
      <c r="C92">
        <v>18415366</v>
      </c>
      <c r="D92" s="36">
        <v>1352</v>
      </c>
      <c r="E92" s="37">
        <f t="shared" si="15"/>
        <v>13620.832840236686</v>
      </c>
      <c r="F92" s="38">
        <f t="shared" si="16"/>
        <v>0.73870245244010502</v>
      </c>
      <c r="G92" s="39">
        <f t="shared" si="17"/>
        <v>2890.8177075524463</v>
      </c>
      <c r="H92" s="39">
        <f t="shared" si="18"/>
        <v>1040.95014705675</v>
      </c>
      <c r="I92" s="37">
        <f t="shared" si="19"/>
        <v>3931.7678546091965</v>
      </c>
      <c r="J92" s="40">
        <f t="shared" si="20"/>
        <v>-214.6014008347457</v>
      </c>
      <c r="K92" s="37">
        <f t="shared" si="21"/>
        <v>3717.1664537744509</v>
      </c>
      <c r="L92" s="37">
        <f t="shared" si="22"/>
        <v>5315750.139431634</v>
      </c>
      <c r="M92" s="37">
        <f t="shared" si="23"/>
        <v>5025609.0455030575</v>
      </c>
      <c r="N92" s="41">
        <f>'jan-mai'!M92</f>
        <v>4010441.1962686973</v>
      </c>
      <c r="O92" s="41">
        <f t="shared" si="24"/>
        <v>1015167.8492343603</v>
      </c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s="34" customFormat="1" ht="15" x14ac:dyDescent="0.25">
      <c r="A93" s="33">
        <v>542</v>
      </c>
      <c r="B93" s="34" t="s">
        <v>168</v>
      </c>
      <c r="C93">
        <v>106651794</v>
      </c>
      <c r="D93" s="36">
        <v>6443</v>
      </c>
      <c r="E93" s="37">
        <f t="shared" si="15"/>
        <v>16553.126493869317</v>
      </c>
      <c r="F93" s="38">
        <f t="shared" si="16"/>
        <v>0.89773035760712427</v>
      </c>
      <c r="G93" s="39">
        <f t="shared" si="17"/>
        <v>1131.441515372868</v>
      </c>
      <c r="H93" s="39">
        <f t="shared" si="18"/>
        <v>14.647368285329319</v>
      </c>
      <c r="I93" s="37">
        <f t="shared" si="19"/>
        <v>1146.0888836581973</v>
      </c>
      <c r="J93" s="40">
        <f t="shared" si="20"/>
        <v>-214.6014008347457</v>
      </c>
      <c r="K93" s="37">
        <f t="shared" si="21"/>
        <v>931.48748282345161</v>
      </c>
      <c r="L93" s="37">
        <f t="shared" si="22"/>
        <v>7384250.6774097653</v>
      </c>
      <c r="M93" s="37">
        <f t="shared" si="23"/>
        <v>6001573.8518314986</v>
      </c>
      <c r="N93" s="41">
        <f>'jan-mai'!M93</f>
        <v>4579536.7751547471</v>
      </c>
      <c r="O93" s="41">
        <f t="shared" si="24"/>
        <v>1422037.0766767515</v>
      </c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s="34" customFormat="1" ht="15" x14ac:dyDescent="0.25">
      <c r="A94" s="33">
        <v>543</v>
      </c>
      <c r="B94" s="34" t="s">
        <v>169</v>
      </c>
      <c r="C94">
        <v>35053740</v>
      </c>
      <c r="D94" s="36">
        <v>2139</v>
      </c>
      <c r="E94" s="37">
        <f t="shared" si="15"/>
        <v>16387.910238429173</v>
      </c>
      <c r="F94" s="38">
        <f t="shared" si="16"/>
        <v>0.8887701380296491</v>
      </c>
      <c r="G94" s="39">
        <f t="shared" si="17"/>
        <v>1230.5712686369545</v>
      </c>
      <c r="H94" s="39">
        <f t="shared" si="18"/>
        <v>72.473057689379672</v>
      </c>
      <c r="I94" s="37">
        <f t="shared" si="19"/>
        <v>1303.0443263263342</v>
      </c>
      <c r="J94" s="40">
        <f t="shared" si="20"/>
        <v>-214.6014008347457</v>
      </c>
      <c r="K94" s="37">
        <f t="shared" si="21"/>
        <v>1088.4429254915885</v>
      </c>
      <c r="L94" s="37">
        <f t="shared" si="22"/>
        <v>2787211.8140120287</v>
      </c>
      <c r="M94" s="37">
        <f t="shared" si="23"/>
        <v>2328179.417626508</v>
      </c>
      <c r="N94" s="41">
        <f>'jan-mai'!M94</f>
        <v>1432851.4825788394</v>
      </c>
      <c r="O94" s="41">
        <f t="shared" si="24"/>
        <v>895327.93504766864</v>
      </c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s="34" customFormat="1" ht="15" x14ac:dyDescent="0.25">
      <c r="A95" s="33">
        <v>544</v>
      </c>
      <c r="B95" s="34" t="s">
        <v>170</v>
      </c>
      <c r="C95">
        <v>56774972</v>
      </c>
      <c r="D95" s="36">
        <v>3221</v>
      </c>
      <c r="E95" s="37">
        <f t="shared" si="15"/>
        <v>17626.504812170133</v>
      </c>
      <c r="F95" s="38">
        <f t="shared" si="16"/>
        <v>0.95594318537067757</v>
      </c>
      <c r="G95" s="39">
        <f t="shared" si="17"/>
        <v>487.41452439237833</v>
      </c>
      <c r="H95" s="39">
        <f t="shared" si="18"/>
        <v>0</v>
      </c>
      <c r="I95" s="37">
        <f t="shared" si="19"/>
        <v>487.41452439237833</v>
      </c>
      <c r="J95" s="40">
        <f t="shared" si="20"/>
        <v>-214.6014008347457</v>
      </c>
      <c r="K95" s="37">
        <f t="shared" si="21"/>
        <v>272.81312355763259</v>
      </c>
      <c r="L95" s="37">
        <f t="shared" si="22"/>
        <v>1569962.1830678505</v>
      </c>
      <c r="M95" s="37">
        <f t="shared" si="23"/>
        <v>878731.07097913453</v>
      </c>
      <c r="N95" s="41">
        <f>'jan-mai'!M95</f>
        <v>336436.60719328647</v>
      </c>
      <c r="O95" s="41">
        <f t="shared" si="24"/>
        <v>542294.46378584811</v>
      </c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s="34" customFormat="1" ht="15" x14ac:dyDescent="0.25">
      <c r="A96" s="33">
        <v>545</v>
      </c>
      <c r="B96" s="34" t="s">
        <v>171</v>
      </c>
      <c r="C96">
        <v>29591834</v>
      </c>
      <c r="D96" s="36">
        <v>1601</v>
      </c>
      <c r="E96" s="37">
        <f t="shared" si="15"/>
        <v>18483.344159900062</v>
      </c>
      <c r="F96" s="38">
        <f t="shared" si="16"/>
        <v>1.0024123943345753</v>
      </c>
      <c r="G96" s="39">
        <f t="shared" si="17"/>
        <v>-26.689084245578851</v>
      </c>
      <c r="H96" s="39">
        <f t="shared" si="18"/>
        <v>0</v>
      </c>
      <c r="I96" s="37">
        <f t="shared" si="19"/>
        <v>-26.689084245578851</v>
      </c>
      <c r="J96" s="40">
        <f t="shared" si="20"/>
        <v>-214.6014008347457</v>
      </c>
      <c r="K96" s="37">
        <f t="shared" si="21"/>
        <v>-241.29048508032454</v>
      </c>
      <c r="L96" s="37">
        <f t="shared" si="22"/>
        <v>-42729.223877171738</v>
      </c>
      <c r="M96" s="37">
        <f t="shared" si="23"/>
        <v>-386306.0666135996</v>
      </c>
      <c r="N96" s="41">
        <f>'jan-mai'!M96</f>
        <v>-1046877.3117303787</v>
      </c>
      <c r="O96" s="41">
        <f t="shared" si="24"/>
        <v>660571.24511677912</v>
      </c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s="34" customFormat="1" ht="15" x14ac:dyDescent="0.25">
      <c r="A97" s="33">
        <v>602</v>
      </c>
      <c r="B97" s="34" t="s">
        <v>172</v>
      </c>
      <c r="C97">
        <v>1212490744</v>
      </c>
      <c r="D97" s="36">
        <v>68713</v>
      </c>
      <c r="E97" s="37">
        <f t="shared" si="15"/>
        <v>17645.725612329545</v>
      </c>
      <c r="F97" s="38">
        <f t="shared" si="16"/>
        <v>0.9569855924233267</v>
      </c>
      <c r="G97" s="39">
        <f t="shared" si="17"/>
        <v>475.88204429673129</v>
      </c>
      <c r="H97" s="39">
        <f t="shared" si="18"/>
        <v>0</v>
      </c>
      <c r="I97" s="37">
        <f t="shared" si="19"/>
        <v>475.88204429673129</v>
      </c>
      <c r="J97" s="40">
        <f t="shared" si="20"/>
        <v>-214.6014008347457</v>
      </c>
      <c r="K97" s="37">
        <f t="shared" si="21"/>
        <v>261.28064346198562</v>
      </c>
      <c r="L97" s="37">
        <f t="shared" si="22"/>
        <v>32699282.909761298</v>
      </c>
      <c r="M97" s="37">
        <f t="shared" si="23"/>
        <v>17953376.854203418</v>
      </c>
      <c r="N97" s="41">
        <f>'jan-mai'!M97</f>
        <v>15695887.649013458</v>
      </c>
      <c r="O97" s="41">
        <f t="shared" si="24"/>
        <v>2257489.2051899601</v>
      </c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s="34" customFormat="1" ht="15" x14ac:dyDescent="0.25">
      <c r="A98" s="33">
        <v>604</v>
      </c>
      <c r="B98" s="34" t="s">
        <v>173</v>
      </c>
      <c r="C98">
        <v>536896322</v>
      </c>
      <c r="D98" s="36">
        <v>27410</v>
      </c>
      <c r="E98" s="37">
        <f t="shared" si="15"/>
        <v>19587.607515505289</v>
      </c>
      <c r="F98" s="38">
        <f t="shared" si="16"/>
        <v>1.0623002189994248</v>
      </c>
      <c r="G98" s="39">
        <f t="shared" si="17"/>
        <v>-689.24709760871553</v>
      </c>
      <c r="H98" s="39">
        <f t="shared" si="18"/>
        <v>0</v>
      </c>
      <c r="I98" s="37">
        <f t="shared" si="19"/>
        <v>-689.24709760871553</v>
      </c>
      <c r="J98" s="40">
        <f t="shared" si="20"/>
        <v>-214.6014008347457</v>
      </c>
      <c r="K98" s="37">
        <f t="shared" si="21"/>
        <v>-903.84849844346127</v>
      </c>
      <c r="L98" s="37">
        <f t="shared" si="22"/>
        <v>-18892262.945454892</v>
      </c>
      <c r="M98" s="37">
        <f t="shared" si="23"/>
        <v>-24774487.342335273</v>
      </c>
      <c r="N98" s="41">
        <f>'jan-mai'!M98</f>
        <v>-17592520.524877995</v>
      </c>
      <c r="O98" s="41">
        <f t="shared" si="24"/>
        <v>-7181966.8174572773</v>
      </c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s="34" customFormat="1" ht="15" x14ac:dyDescent="0.25">
      <c r="A99" s="33">
        <v>605</v>
      </c>
      <c r="B99" s="34" t="s">
        <v>174</v>
      </c>
      <c r="C99">
        <v>481080032</v>
      </c>
      <c r="D99" s="36">
        <v>30283</v>
      </c>
      <c r="E99" s="37">
        <f t="shared" si="15"/>
        <v>15886.141795726975</v>
      </c>
      <c r="F99" s="38">
        <f t="shared" si="16"/>
        <v>0.86155758916947789</v>
      </c>
      <c r="G99" s="39">
        <f t="shared" si="17"/>
        <v>1531.632334258273</v>
      </c>
      <c r="H99" s="39">
        <f t="shared" si="18"/>
        <v>248.09201263514885</v>
      </c>
      <c r="I99" s="37">
        <f t="shared" si="19"/>
        <v>1779.7243468934219</v>
      </c>
      <c r="J99" s="40">
        <f t="shared" si="20"/>
        <v>-214.6014008347457</v>
      </c>
      <c r="K99" s="37">
        <f t="shared" si="21"/>
        <v>1565.1229460586762</v>
      </c>
      <c r="L99" s="37">
        <f t="shared" si="22"/>
        <v>53895392.396973491</v>
      </c>
      <c r="M99" s="37">
        <f t="shared" si="23"/>
        <v>47396618.175494894</v>
      </c>
      <c r="N99" s="41">
        <f>'jan-mai'!M99</f>
        <v>39065881.930957839</v>
      </c>
      <c r="O99" s="41">
        <f t="shared" si="24"/>
        <v>8330736.2445370555</v>
      </c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s="34" customFormat="1" ht="15" x14ac:dyDescent="0.25">
      <c r="A100" s="33">
        <v>612</v>
      </c>
      <c r="B100" s="34" t="s">
        <v>175</v>
      </c>
      <c r="C100">
        <v>139686489</v>
      </c>
      <c r="D100" s="36">
        <v>6833</v>
      </c>
      <c r="E100" s="37">
        <f t="shared" si="15"/>
        <v>20442.922435240744</v>
      </c>
      <c r="F100" s="38">
        <f t="shared" si="16"/>
        <v>1.108686753231807</v>
      </c>
      <c r="G100" s="39">
        <f t="shared" si="17"/>
        <v>-1202.4360494499881</v>
      </c>
      <c r="H100" s="39">
        <f t="shared" si="18"/>
        <v>0</v>
      </c>
      <c r="I100" s="37">
        <f t="shared" si="19"/>
        <v>-1202.4360494499881</v>
      </c>
      <c r="J100" s="40">
        <f t="shared" si="20"/>
        <v>-214.6014008347457</v>
      </c>
      <c r="K100" s="37">
        <f t="shared" si="21"/>
        <v>-1417.0374502847337</v>
      </c>
      <c r="L100" s="37">
        <f t="shared" si="22"/>
        <v>-8216245.5258917687</v>
      </c>
      <c r="M100" s="37">
        <f t="shared" si="23"/>
        <v>-9682616.8977955859</v>
      </c>
      <c r="N100" s="41">
        <f>'jan-mai'!M100</f>
        <v>-8404433.3232065365</v>
      </c>
      <c r="O100" s="41">
        <f t="shared" si="24"/>
        <v>-1278183.5745890494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s="34" customFormat="1" ht="15" x14ac:dyDescent="0.25">
      <c r="A101" s="33">
        <v>615</v>
      </c>
      <c r="B101" s="34" t="s">
        <v>176</v>
      </c>
      <c r="C101">
        <v>17900465</v>
      </c>
      <c r="D101" s="36">
        <v>1069</v>
      </c>
      <c r="E101" s="37">
        <f t="shared" si="15"/>
        <v>16745.056127221702</v>
      </c>
      <c r="F101" s="38">
        <f t="shared" si="16"/>
        <v>0.90813933131059077</v>
      </c>
      <c r="G101" s="39">
        <f t="shared" si="17"/>
        <v>1016.2837353614369</v>
      </c>
      <c r="H101" s="39">
        <f t="shared" si="18"/>
        <v>0</v>
      </c>
      <c r="I101" s="37">
        <f t="shared" si="19"/>
        <v>1016.2837353614369</v>
      </c>
      <c r="J101" s="40">
        <f t="shared" si="20"/>
        <v>-214.6014008347457</v>
      </c>
      <c r="K101" s="37">
        <f t="shared" si="21"/>
        <v>801.68233452669119</v>
      </c>
      <c r="L101" s="37">
        <f t="shared" si="22"/>
        <v>1086407.3131013762</v>
      </c>
      <c r="M101" s="37">
        <f t="shared" si="23"/>
        <v>856998.41560903285</v>
      </c>
      <c r="N101" s="41">
        <f>'jan-mai'!M101</f>
        <v>1159501.8487878982</v>
      </c>
      <c r="O101" s="41">
        <f t="shared" si="24"/>
        <v>-302503.43317886535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s="34" customFormat="1" ht="15" x14ac:dyDescent="0.25">
      <c r="A102" s="33">
        <v>616</v>
      </c>
      <c r="B102" s="34" t="s">
        <v>120</v>
      </c>
      <c r="C102">
        <v>60330530</v>
      </c>
      <c r="D102" s="36">
        <v>3341</v>
      </c>
      <c r="E102" s="37">
        <f t="shared" si="15"/>
        <v>18057.626459143969</v>
      </c>
      <c r="F102" s="38">
        <f t="shared" si="16"/>
        <v>0.97932432671901049</v>
      </c>
      <c r="G102" s="39">
        <f t="shared" si="17"/>
        <v>228.74153620807701</v>
      </c>
      <c r="H102" s="39">
        <f t="shared" si="18"/>
        <v>0</v>
      </c>
      <c r="I102" s="37">
        <f t="shared" si="19"/>
        <v>228.74153620807701</v>
      </c>
      <c r="J102" s="40">
        <f t="shared" si="20"/>
        <v>-214.6014008347457</v>
      </c>
      <c r="K102" s="37">
        <f t="shared" si="21"/>
        <v>14.140135373331304</v>
      </c>
      <c r="L102" s="37">
        <f t="shared" si="22"/>
        <v>764225.47247118526</v>
      </c>
      <c r="M102" s="37">
        <f t="shared" si="23"/>
        <v>47242.192282299889</v>
      </c>
      <c r="N102" s="41">
        <f>'jan-mai'!M102</f>
        <v>-30538.672886443739</v>
      </c>
      <c r="O102" s="41">
        <f t="shared" si="24"/>
        <v>77780.865168743621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s="34" customFormat="1" ht="15" x14ac:dyDescent="0.25">
      <c r="A103" s="33">
        <v>617</v>
      </c>
      <c r="B103" s="34" t="s">
        <v>177</v>
      </c>
      <c r="C103">
        <v>84463591</v>
      </c>
      <c r="D103" s="36">
        <v>4566</v>
      </c>
      <c r="E103" s="37">
        <f t="shared" si="15"/>
        <v>18498.377354358301</v>
      </c>
      <c r="F103" s="38">
        <f t="shared" si="16"/>
        <v>1.0032276937912652</v>
      </c>
      <c r="G103" s="39">
        <f t="shared" si="17"/>
        <v>-35.70900092052252</v>
      </c>
      <c r="H103" s="39">
        <f t="shared" si="18"/>
        <v>0</v>
      </c>
      <c r="I103" s="37">
        <f t="shared" si="19"/>
        <v>-35.70900092052252</v>
      </c>
      <c r="J103" s="40">
        <f t="shared" si="20"/>
        <v>-214.6014008347457</v>
      </c>
      <c r="K103" s="37">
        <f t="shared" si="21"/>
        <v>-250.31040175526823</v>
      </c>
      <c r="L103" s="37">
        <f t="shared" si="22"/>
        <v>-163047.29820310583</v>
      </c>
      <c r="M103" s="37">
        <f t="shared" si="23"/>
        <v>-1142917.2944145547</v>
      </c>
      <c r="N103" s="41">
        <f>'jan-mai'!M103</f>
        <v>-1328429.1070336709</v>
      </c>
      <c r="O103" s="41">
        <f t="shared" si="24"/>
        <v>185511.81261911616</v>
      </c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s="34" customFormat="1" ht="15" x14ac:dyDescent="0.25">
      <c r="A104" s="33">
        <v>618</v>
      </c>
      <c r="B104" s="34" t="s">
        <v>178</v>
      </c>
      <c r="C104">
        <v>51672317</v>
      </c>
      <c r="D104" s="36">
        <v>2457</v>
      </c>
      <c r="E104" s="37">
        <f t="shared" si="15"/>
        <v>21030.654049654051</v>
      </c>
      <c r="F104" s="38">
        <f t="shared" si="16"/>
        <v>1.1405613669236483</v>
      </c>
      <c r="G104" s="39">
        <f t="shared" si="17"/>
        <v>-1555.0750180979724</v>
      </c>
      <c r="H104" s="39">
        <f t="shared" si="18"/>
        <v>0</v>
      </c>
      <c r="I104" s="37">
        <f t="shared" si="19"/>
        <v>-1555.0750180979724</v>
      </c>
      <c r="J104" s="40">
        <f t="shared" si="20"/>
        <v>-214.6014008347457</v>
      </c>
      <c r="K104" s="37">
        <f t="shared" si="21"/>
        <v>-1769.676418932718</v>
      </c>
      <c r="L104" s="37">
        <f t="shared" si="22"/>
        <v>-3820819.319466718</v>
      </c>
      <c r="M104" s="37">
        <f t="shared" si="23"/>
        <v>-4348094.9613176882</v>
      </c>
      <c r="N104" s="41">
        <f>'jan-mai'!M104</f>
        <v>-3829827.1096324436</v>
      </c>
      <c r="O104" s="41">
        <f t="shared" si="24"/>
        <v>-518267.85168524459</v>
      </c>
      <c r="P104" s="4"/>
      <c r="Q104" s="4"/>
      <c r="R104" s="4"/>
      <c r="S104" s="4"/>
      <c r="T104" s="4"/>
    </row>
    <row r="105" spans="1:25" s="34" customFormat="1" ht="15" x14ac:dyDescent="0.25">
      <c r="A105" s="33">
        <v>619</v>
      </c>
      <c r="B105" s="34" t="s">
        <v>179</v>
      </c>
      <c r="C105">
        <v>87697981</v>
      </c>
      <c r="D105" s="36">
        <v>4626</v>
      </c>
      <c r="E105" s="37">
        <f t="shared" si="15"/>
        <v>18957.626675313444</v>
      </c>
      <c r="F105" s="38">
        <f t="shared" si="16"/>
        <v>1.0281342911814673</v>
      </c>
      <c r="G105" s="39">
        <f t="shared" si="17"/>
        <v>-311.25859349360832</v>
      </c>
      <c r="H105" s="39">
        <f t="shared" si="18"/>
        <v>0</v>
      </c>
      <c r="I105" s="37">
        <f t="shared" si="19"/>
        <v>-311.25859349360832</v>
      </c>
      <c r="J105" s="40">
        <f t="shared" si="20"/>
        <v>-214.6014008347457</v>
      </c>
      <c r="K105" s="37">
        <f t="shared" si="21"/>
        <v>-525.85999432835399</v>
      </c>
      <c r="L105" s="37">
        <f t="shared" si="22"/>
        <v>-1439882.253501432</v>
      </c>
      <c r="M105" s="37">
        <f t="shared" si="23"/>
        <v>-2432628.3337629656</v>
      </c>
      <c r="N105" s="41">
        <f>'jan-mai'!M105</f>
        <v>-3208201.9470735355</v>
      </c>
      <c r="O105" s="41">
        <f t="shared" si="24"/>
        <v>775573.6133105699</v>
      </c>
      <c r="P105" s="4"/>
      <c r="Q105" s="4"/>
      <c r="R105" s="4"/>
      <c r="S105" s="4"/>
      <c r="T105" s="4"/>
    </row>
    <row r="106" spans="1:25" s="34" customFormat="1" ht="15" x14ac:dyDescent="0.25">
      <c r="A106" s="33">
        <v>620</v>
      </c>
      <c r="B106" s="34" t="s">
        <v>180</v>
      </c>
      <c r="C106">
        <v>109479944</v>
      </c>
      <c r="D106" s="36">
        <v>4520</v>
      </c>
      <c r="E106" s="37">
        <f t="shared" si="15"/>
        <v>24221.226548672566</v>
      </c>
      <c r="F106" s="38">
        <f t="shared" si="16"/>
        <v>1.3135965812425971</v>
      </c>
      <c r="G106" s="39">
        <f t="shared" si="17"/>
        <v>-3469.4185175090815</v>
      </c>
      <c r="H106" s="39">
        <f t="shared" si="18"/>
        <v>0</v>
      </c>
      <c r="I106" s="37">
        <f t="shared" si="19"/>
        <v>-3469.4185175090815</v>
      </c>
      <c r="J106" s="40">
        <f t="shared" si="20"/>
        <v>-214.6014008347457</v>
      </c>
      <c r="K106" s="37">
        <f t="shared" si="21"/>
        <v>-3684.0199183438272</v>
      </c>
      <c r="L106" s="37">
        <f t="shared" si="22"/>
        <v>-15681771.699141048</v>
      </c>
      <c r="M106" s="37">
        <f t="shared" si="23"/>
        <v>-16651770.030914098</v>
      </c>
      <c r="N106" s="41">
        <f>'jan-mai'!M106</f>
        <v>-15628304.549669771</v>
      </c>
      <c r="O106" s="41">
        <f t="shared" si="24"/>
        <v>-1023465.4812443275</v>
      </c>
      <c r="P106" s="4"/>
      <c r="Q106" s="4"/>
      <c r="R106" s="4"/>
      <c r="S106" s="4"/>
      <c r="T106" s="4"/>
    </row>
    <row r="107" spans="1:25" s="34" customFormat="1" ht="15" x14ac:dyDescent="0.25">
      <c r="A107" s="33">
        <v>621</v>
      </c>
      <c r="B107" s="34" t="s">
        <v>181</v>
      </c>
      <c r="C107">
        <v>61170106</v>
      </c>
      <c r="D107" s="36">
        <v>3488</v>
      </c>
      <c r="E107" s="37">
        <f t="shared" si="15"/>
        <v>17537.301032110092</v>
      </c>
      <c r="F107" s="38">
        <f t="shared" si="16"/>
        <v>0.95110537171638887</v>
      </c>
      <c r="G107" s="39">
        <f t="shared" si="17"/>
        <v>540.93679242840301</v>
      </c>
      <c r="H107" s="39">
        <f t="shared" si="18"/>
        <v>0</v>
      </c>
      <c r="I107" s="37">
        <f t="shared" si="19"/>
        <v>540.93679242840301</v>
      </c>
      <c r="J107" s="40">
        <f t="shared" si="20"/>
        <v>-214.6014008347457</v>
      </c>
      <c r="K107" s="37">
        <f t="shared" si="21"/>
        <v>326.33539159365728</v>
      </c>
      <c r="L107" s="37">
        <f t="shared" si="22"/>
        <v>1886787.5319902697</v>
      </c>
      <c r="M107" s="37">
        <f t="shared" si="23"/>
        <v>1138257.8458786765</v>
      </c>
      <c r="N107" s="41">
        <f>'jan-mai'!M107</f>
        <v>1094011.6590158879</v>
      </c>
      <c r="O107" s="41">
        <f t="shared" si="24"/>
        <v>44246.186862788629</v>
      </c>
      <c r="P107" s="4"/>
      <c r="Q107" s="4"/>
      <c r="R107" s="4"/>
      <c r="S107" s="4"/>
      <c r="T107" s="4"/>
    </row>
    <row r="108" spans="1:25" s="34" customFormat="1" ht="15" x14ac:dyDescent="0.25">
      <c r="A108" s="33">
        <v>622</v>
      </c>
      <c r="B108" s="34" t="s">
        <v>182</v>
      </c>
      <c r="C108">
        <v>44137183</v>
      </c>
      <c r="D108" s="36">
        <v>2277</v>
      </c>
      <c r="E108" s="37">
        <f t="shared" si="15"/>
        <v>19383.918752744841</v>
      </c>
      <c r="F108" s="38">
        <f t="shared" si="16"/>
        <v>1.0512535091285606</v>
      </c>
      <c r="G108" s="39">
        <f t="shared" si="17"/>
        <v>-567.03383995244656</v>
      </c>
      <c r="H108" s="39">
        <f t="shared" si="18"/>
        <v>0</v>
      </c>
      <c r="I108" s="37">
        <f t="shared" si="19"/>
        <v>-567.03383995244656</v>
      </c>
      <c r="J108" s="40">
        <f t="shared" si="20"/>
        <v>-214.6014008347457</v>
      </c>
      <c r="K108" s="37">
        <f t="shared" si="21"/>
        <v>-781.63524078719229</v>
      </c>
      <c r="L108" s="37">
        <f t="shared" si="22"/>
        <v>-1291136.0535717208</v>
      </c>
      <c r="M108" s="37">
        <f t="shared" si="23"/>
        <v>-1779783.4432724367</v>
      </c>
      <c r="N108" s="41">
        <f>'jan-mai'!M108</f>
        <v>-1410756.5895128499</v>
      </c>
      <c r="O108" s="41">
        <f t="shared" si="24"/>
        <v>-369026.85375958681</v>
      </c>
      <c r="P108" s="4"/>
      <c r="Q108" s="4"/>
      <c r="R108" s="4"/>
      <c r="S108" s="4"/>
      <c r="T108" s="4"/>
    </row>
    <row r="109" spans="1:25" s="34" customFormat="1" ht="15" x14ac:dyDescent="0.25">
      <c r="A109" s="33">
        <v>623</v>
      </c>
      <c r="B109" s="34" t="s">
        <v>183</v>
      </c>
      <c r="C109">
        <v>222411900</v>
      </c>
      <c r="D109" s="36">
        <v>13880</v>
      </c>
      <c r="E109" s="37">
        <f t="shared" si="15"/>
        <v>16023.912103746397</v>
      </c>
      <c r="F109" s="38">
        <f t="shared" si="16"/>
        <v>0.86902932497308727</v>
      </c>
      <c r="G109" s="39">
        <f t="shared" si="17"/>
        <v>1448.9701494466196</v>
      </c>
      <c r="H109" s="39">
        <f t="shared" si="18"/>
        <v>199.87240482835102</v>
      </c>
      <c r="I109" s="37">
        <f t="shared" si="19"/>
        <v>1648.8425542749706</v>
      </c>
      <c r="J109" s="40">
        <f t="shared" si="20"/>
        <v>-214.6014008347457</v>
      </c>
      <c r="K109" s="37">
        <f t="shared" si="21"/>
        <v>1434.2411534402249</v>
      </c>
      <c r="L109" s="37">
        <f t="shared" si="22"/>
        <v>22885934.653336592</v>
      </c>
      <c r="M109" s="37">
        <f t="shared" si="23"/>
        <v>19907267.209750321</v>
      </c>
      <c r="N109" s="41">
        <f>'jan-mai'!M109</f>
        <v>16760642.604888709</v>
      </c>
      <c r="O109" s="41">
        <f t="shared" si="24"/>
        <v>3146624.6048616115</v>
      </c>
      <c r="P109" s="4"/>
      <c r="Q109" s="4"/>
      <c r="R109" s="4"/>
      <c r="S109" s="4"/>
      <c r="T109" s="4"/>
    </row>
    <row r="110" spans="1:25" s="34" customFormat="1" ht="15" x14ac:dyDescent="0.25">
      <c r="A110" s="33">
        <v>624</v>
      </c>
      <c r="B110" s="34" t="s">
        <v>184</v>
      </c>
      <c r="C110">
        <v>314773443</v>
      </c>
      <c r="D110" s="36">
        <v>18926</v>
      </c>
      <c r="E110" s="37">
        <f t="shared" si="15"/>
        <v>16631.799799218006</v>
      </c>
      <c r="F110" s="38">
        <f t="shared" si="16"/>
        <v>0.90199706906921395</v>
      </c>
      <c r="G110" s="39">
        <f t="shared" si="17"/>
        <v>1084.2375321636544</v>
      </c>
      <c r="H110" s="39">
        <f t="shared" si="18"/>
        <v>0</v>
      </c>
      <c r="I110" s="37">
        <f t="shared" si="19"/>
        <v>1084.2375321636544</v>
      </c>
      <c r="J110" s="40">
        <f t="shared" si="20"/>
        <v>-214.6014008347457</v>
      </c>
      <c r="K110" s="37">
        <f t="shared" si="21"/>
        <v>869.63613132890862</v>
      </c>
      <c r="L110" s="37">
        <f t="shared" si="22"/>
        <v>20520279.533729322</v>
      </c>
      <c r="M110" s="37">
        <f t="shared" si="23"/>
        <v>16458733.421530925</v>
      </c>
      <c r="N110" s="41">
        <f>'jan-mai'!M110</f>
        <v>15128861.047249541</v>
      </c>
      <c r="O110" s="41">
        <f t="shared" si="24"/>
        <v>1329872.3742813841</v>
      </c>
      <c r="P110" s="4"/>
      <c r="Q110" s="4"/>
      <c r="R110" s="4"/>
      <c r="S110" s="4"/>
      <c r="T110" s="4"/>
    </row>
    <row r="111" spans="1:25" s="34" customFormat="1" ht="15" x14ac:dyDescent="0.25">
      <c r="A111" s="33">
        <v>625</v>
      </c>
      <c r="B111" s="34" t="s">
        <v>185</v>
      </c>
      <c r="C111">
        <v>381051554</v>
      </c>
      <c r="D111" s="36">
        <v>24917</v>
      </c>
      <c r="E111" s="37">
        <f t="shared" si="15"/>
        <v>15292.834370108762</v>
      </c>
      <c r="F111" s="38">
        <f t="shared" si="16"/>
        <v>0.82938058094275591</v>
      </c>
      <c r="G111" s="39">
        <f t="shared" si="17"/>
        <v>1887.6167896292011</v>
      </c>
      <c r="H111" s="39">
        <f t="shared" si="18"/>
        <v>455.74961160152355</v>
      </c>
      <c r="I111" s="37">
        <f t="shared" si="19"/>
        <v>2343.3664012307245</v>
      </c>
      <c r="J111" s="40">
        <f t="shared" si="20"/>
        <v>-214.6014008347457</v>
      </c>
      <c r="K111" s="37">
        <f t="shared" si="21"/>
        <v>2128.7650003959789</v>
      </c>
      <c r="L111" s="37">
        <f t="shared" si="22"/>
        <v>58389660.619465962</v>
      </c>
      <c r="M111" s="37">
        <f t="shared" si="23"/>
        <v>53042437.514866605</v>
      </c>
      <c r="N111" s="41">
        <f>'jan-mai'!M111</f>
        <v>44650346.156639911</v>
      </c>
      <c r="O111" s="41">
        <f t="shared" si="24"/>
        <v>8392091.3582266942</v>
      </c>
      <c r="P111" s="4"/>
      <c r="Q111" s="4"/>
      <c r="R111" s="4"/>
      <c r="S111" s="4"/>
      <c r="T111" s="4"/>
    </row>
    <row r="112" spans="1:25" s="34" customFormat="1" ht="15" x14ac:dyDescent="0.25">
      <c r="A112" s="33">
        <v>626</v>
      </c>
      <c r="B112" s="34" t="s">
        <v>186</v>
      </c>
      <c r="C112">
        <v>528252519</v>
      </c>
      <c r="D112" s="36">
        <v>25980</v>
      </c>
      <c r="E112" s="37">
        <f t="shared" si="15"/>
        <v>20333.045381062355</v>
      </c>
      <c r="F112" s="38">
        <f t="shared" si="16"/>
        <v>1.1027277600967689</v>
      </c>
      <c r="G112" s="39">
        <f t="shared" si="17"/>
        <v>-1136.5098169429548</v>
      </c>
      <c r="H112" s="39">
        <f t="shared" si="18"/>
        <v>0</v>
      </c>
      <c r="I112" s="37">
        <f t="shared" si="19"/>
        <v>-1136.5098169429548</v>
      </c>
      <c r="J112" s="40">
        <f t="shared" si="20"/>
        <v>-214.6014008347457</v>
      </c>
      <c r="K112" s="37">
        <f t="shared" si="21"/>
        <v>-1351.1112177777004</v>
      </c>
      <c r="L112" s="37">
        <f t="shared" si="22"/>
        <v>-29526525.044177964</v>
      </c>
      <c r="M112" s="37">
        <f t="shared" si="23"/>
        <v>-35101869.437864654</v>
      </c>
      <c r="N112" s="41">
        <f>'jan-mai'!M112</f>
        <v>-26770574.13726123</v>
      </c>
      <c r="O112" s="41">
        <f t="shared" si="24"/>
        <v>-8331295.3006034233</v>
      </c>
      <c r="P112" s="4"/>
      <c r="Q112" s="4"/>
      <c r="R112" s="4"/>
      <c r="S112" s="4"/>
      <c r="T112" s="4"/>
    </row>
    <row r="113" spans="1:20" s="34" customFormat="1" ht="15" x14ac:dyDescent="0.25">
      <c r="A113" s="33">
        <v>627</v>
      </c>
      <c r="B113" s="34" t="s">
        <v>187</v>
      </c>
      <c r="C113">
        <v>411348557</v>
      </c>
      <c r="D113" s="36">
        <v>22452</v>
      </c>
      <c r="E113" s="37">
        <f t="shared" si="15"/>
        <v>18321.243408159629</v>
      </c>
      <c r="F113" s="38">
        <f t="shared" si="16"/>
        <v>0.99362113874414526</v>
      </c>
      <c r="G113" s="39">
        <f t="shared" si="17"/>
        <v>70.571366798680529</v>
      </c>
      <c r="H113" s="39">
        <f t="shared" si="18"/>
        <v>0</v>
      </c>
      <c r="I113" s="37">
        <f t="shared" si="19"/>
        <v>70.571366798680529</v>
      </c>
      <c r="J113" s="40">
        <f t="shared" si="20"/>
        <v>-214.6014008347457</v>
      </c>
      <c r="K113" s="37">
        <f t="shared" si="21"/>
        <v>-144.03003403606516</v>
      </c>
      <c r="L113" s="37">
        <f t="shared" si="22"/>
        <v>1584468.3273639753</v>
      </c>
      <c r="M113" s="37">
        <f t="shared" si="23"/>
        <v>-3233762.324177735</v>
      </c>
      <c r="N113" s="41">
        <f>'jan-mai'!M113</f>
        <v>-1646411.3029172197</v>
      </c>
      <c r="O113" s="41">
        <f t="shared" si="24"/>
        <v>-1587351.0212605153</v>
      </c>
      <c r="P113" s="4"/>
      <c r="Q113" s="4"/>
      <c r="R113" s="4"/>
      <c r="S113" s="4"/>
      <c r="T113" s="4"/>
    </row>
    <row r="114" spans="1:20" s="34" customFormat="1" ht="15" x14ac:dyDescent="0.25">
      <c r="A114" s="33">
        <v>628</v>
      </c>
      <c r="B114" s="34" t="s">
        <v>188</v>
      </c>
      <c r="C114">
        <v>155178404</v>
      </c>
      <c r="D114" s="36">
        <v>9450</v>
      </c>
      <c r="E114" s="37">
        <f t="shared" si="15"/>
        <v>16420.995132275133</v>
      </c>
      <c r="F114" s="38">
        <f t="shared" si="16"/>
        <v>0.89056444036852922</v>
      </c>
      <c r="G114" s="39">
        <f t="shared" si="17"/>
        <v>1210.7203323293782</v>
      </c>
      <c r="H114" s="39">
        <f t="shared" si="18"/>
        <v>60.893344843293555</v>
      </c>
      <c r="I114" s="37">
        <f t="shared" si="19"/>
        <v>1271.6136771726717</v>
      </c>
      <c r="J114" s="40">
        <f t="shared" si="20"/>
        <v>-214.6014008347457</v>
      </c>
      <c r="K114" s="37">
        <f t="shared" si="21"/>
        <v>1057.0122763379261</v>
      </c>
      <c r="L114" s="37">
        <f t="shared" si="22"/>
        <v>12016749.249281747</v>
      </c>
      <c r="M114" s="37">
        <f t="shared" si="23"/>
        <v>9988766.0113934018</v>
      </c>
      <c r="N114" s="41">
        <f>'jan-mai'!M114</f>
        <v>7546001.8202952649</v>
      </c>
      <c r="O114" s="41">
        <f t="shared" si="24"/>
        <v>2442764.1910981368</v>
      </c>
      <c r="P114" s="4"/>
      <c r="Q114" s="4"/>
      <c r="R114" s="4"/>
      <c r="S114" s="4"/>
      <c r="T114" s="4"/>
    </row>
    <row r="115" spans="1:20" s="34" customFormat="1" ht="15" x14ac:dyDescent="0.25">
      <c r="A115" s="33">
        <v>631</v>
      </c>
      <c r="B115" s="34" t="s">
        <v>189</v>
      </c>
      <c r="C115">
        <v>45055355</v>
      </c>
      <c r="D115" s="36">
        <v>2688</v>
      </c>
      <c r="E115" s="37">
        <f t="shared" si="15"/>
        <v>16761.664806547618</v>
      </c>
      <c r="F115" s="38">
        <f t="shared" si="16"/>
        <v>0.9090400744805387</v>
      </c>
      <c r="G115" s="39">
        <f t="shared" si="17"/>
        <v>1006.3185277658871</v>
      </c>
      <c r="H115" s="39">
        <f t="shared" si="18"/>
        <v>0</v>
      </c>
      <c r="I115" s="37">
        <f t="shared" si="19"/>
        <v>1006.3185277658871</v>
      </c>
      <c r="J115" s="40">
        <f t="shared" si="20"/>
        <v>-214.6014008347457</v>
      </c>
      <c r="K115" s="37">
        <f t="shared" si="21"/>
        <v>791.71712693114137</v>
      </c>
      <c r="L115" s="37">
        <f t="shared" si="22"/>
        <v>2704984.2026347043</v>
      </c>
      <c r="M115" s="37">
        <f t="shared" si="23"/>
        <v>2128135.6371909082</v>
      </c>
      <c r="N115" s="41">
        <f>'jan-mai'!M115</f>
        <v>1983764.1384395426</v>
      </c>
      <c r="O115" s="41">
        <f t="shared" si="24"/>
        <v>144371.49875136558</v>
      </c>
      <c r="P115" s="4"/>
      <c r="Q115" s="4"/>
      <c r="R115" s="4"/>
      <c r="S115" s="4"/>
      <c r="T115" s="4"/>
    </row>
    <row r="116" spans="1:20" s="34" customFormat="1" ht="15" x14ac:dyDescent="0.25">
      <c r="A116" s="33">
        <v>632</v>
      </c>
      <c r="B116" s="34" t="s">
        <v>190</v>
      </c>
      <c r="C116">
        <v>25167377</v>
      </c>
      <c r="D116" s="36">
        <v>1411</v>
      </c>
      <c r="E116" s="37">
        <f t="shared" si="15"/>
        <v>17836.553508150249</v>
      </c>
      <c r="F116" s="38">
        <f t="shared" si="16"/>
        <v>0.96733481528584664</v>
      </c>
      <c r="G116" s="39">
        <f t="shared" si="17"/>
        <v>361.38530680430847</v>
      </c>
      <c r="H116" s="39">
        <f t="shared" si="18"/>
        <v>0</v>
      </c>
      <c r="I116" s="37">
        <f t="shared" si="19"/>
        <v>361.38530680430847</v>
      </c>
      <c r="J116" s="40">
        <f t="shared" si="20"/>
        <v>-214.6014008347457</v>
      </c>
      <c r="K116" s="37">
        <f t="shared" si="21"/>
        <v>146.78390596956277</v>
      </c>
      <c r="L116" s="37">
        <f t="shared" si="22"/>
        <v>509914.66790087923</v>
      </c>
      <c r="M116" s="37">
        <f t="shared" si="23"/>
        <v>207112.09132305306</v>
      </c>
      <c r="N116" s="41">
        <f>'jan-mai'!M116</f>
        <v>-78914.218270807803</v>
      </c>
      <c r="O116" s="41">
        <f t="shared" si="24"/>
        <v>286026.30959386087</v>
      </c>
      <c r="P116" s="4"/>
      <c r="Q116" s="4"/>
      <c r="R116" s="4"/>
      <c r="S116" s="4"/>
      <c r="T116" s="4"/>
    </row>
    <row r="117" spans="1:20" s="34" customFormat="1" ht="15" x14ac:dyDescent="0.25">
      <c r="A117" s="33">
        <v>633</v>
      </c>
      <c r="B117" s="34" t="s">
        <v>191</v>
      </c>
      <c r="C117">
        <v>61485266</v>
      </c>
      <c r="D117" s="36">
        <v>2482</v>
      </c>
      <c r="E117" s="37">
        <f t="shared" si="15"/>
        <v>24772.468170829976</v>
      </c>
      <c r="F117" s="38">
        <f t="shared" si="16"/>
        <v>1.3434922229372694</v>
      </c>
      <c r="G117" s="39">
        <f t="shared" si="17"/>
        <v>-3800.1634908035271</v>
      </c>
      <c r="H117" s="39">
        <f t="shared" si="18"/>
        <v>0</v>
      </c>
      <c r="I117" s="37">
        <f t="shared" si="19"/>
        <v>-3800.1634908035271</v>
      </c>
      <c r="J117" s="40">
        <f t="shared" si="20"/>
        <v>-214.6014008347457</v>
      </c>
      <c r="K117" s="37">
        <f t="shared" si="21"/>
        <v>-4014.7648916382727</v>
      </c>
      <c r="L117" s="37">
        <f t="shared" si="22"/>
        <v>-9432005.7841743547</v>
      </c>
      <c r="M117" s="37">
        <f t="shared" si="23"/>
        <v>-9964646.4610461928</v>
      </c>
      <c r="N117" s="41">
        <f>'jan-mai'!M117</f>
        <v>-10740315.742982386</v>
      </c>
      <c r="O117" s="41">
        <f t="shared" si="24"/>
        <v>775669.28193619289</v>
      </c>
      <c r="P117" s="4"/>
      <c r="Q117" s="4"/>
      <c r="R117" s="4"/>
      <c r="S117" s="4"/>
      <c r="T117" s="4"/>
    </row>
    <row r="118" spans="1:20" s="34" customFormat="1" ht="15" x14ac:dyDescent="0.25">
      <c r="A118" s="33">
        <v>701</v>
      </c>
      <c r="B118" s="34" t="s">
        <v>192</v>
      </c>
      <c r="C118">
        <v>404428626</v>
      </c>
      <c r="D118" s="36">
        <v>27317</v>
      </c>
      <c r="E118" s="37">
        <f t="shared" si="15"/>
        <v>14805.016143793242</v>
      </c>
      <c r="F118" s="38">
        <f t="shared" si="16"/>
        <v>0.80292459808539685</v>
      </c>
      <c r="G118" s="39">
        <f t="shared" si="17"/>
        <v>2180.3077254185127</v>
      </c>
      <c r="H118" s="39">
        <f t="shared" si="18"/>
        <v>626.48599081195539</v>
      </c>
      <c r="I118" s="37">
        <f t="shared" si="19"/>
        <v>2806.7937162304679</v>
      </c>
      <c r="J118" s="40">
        <f t="shared" si="20"/>
        <v>-214.6014008347457</v>
      </c>
      <c r="K118" s="37">
        <f t="shared" si="21"/>
        <v>2592.1923153957223</v>
      </c>
      <c r="L118" s="37">
        <f t="shared" si="22"/>
        <v>76673183.946267694</v>
      </c>
      <c r="M118" s="37">
        <f t="shared" si="23"/>
        <v>70810917.479664952</v>
      </c>
      <c r="N118" s="41">
        <f>'jan-mai'!M118</f>
        <v>59760695.621318072</v>
      </c>
      <c r="O118" s="41">
        <f t="shared" si="24"/>
        <v>11050221.858346879</v>
      </c>
      <c r="P118" s="4"/>
      <c r="Q118" s="4"/>
      <c r="R118" s="4"/>
      <c r="S118" s="4"/>
      <c r="T118" s="4"/>
    </row>
    <row r="119" spans="1:20" s="34" customFormat="1" ht="15" x14ac:dyDescent="0.25">
      <c r="A119" s="33">
        <v>704</v>
      </c>
      <c r="B119" s="34" t="s">
        <v>193</v>
      </c>
      <c r="C119">
        <v>801199746</v>
      </c>
      <c r="D119" s="36">
        <v>45360</v>
      </c>
      <c r="E119" s="37">
        <f t="shared" si="15"/>
        <v>17663.13373015873</v>
      </c>
      <c r="F119" s="38">
        <f t="shared" si="16"/>
        <v>0.95792969176612153</v>
      </c>
      <c r="G119" s="39">
        <f t="shared" si="17"/>
        <v>465.4371735992201</v>
      </c>
      <c r="H119" s="39">
        <f t="shared" si="18"/>
        <v>0</v>
      </c>
      <c r="I119" s="37">
        <f t="shared" si="19"/>
        <v>465.4371735992201</v>
      </c>
      <c r="J119" s="40">
        <f t="shared" si="20"/>
        <v>-214.6014008347457</v>
      </c>
      <c r="K119" s="37">
        <f t="shared" si="21"/>
        <v>250.8357727644744</v>
      </c>
      <c r="L119" s="37">
        <f t="shared" si="22"/>
        <v>21112230.194460623</v>
      </c>
      <c r="M119" s="37">
        <f t="shared" si="23"/>
        <v>11377910.652596559</v>
      </c>
      <c r="N119" s="41">
        <f>'jan-mai'!M119</f>
        <v>11597779.52986262</v>
      </c>
      <c r="O119" s="41">
        <f t="shared" si="24"/>
        <v>-219868.87726606056</v>
      </c>
      <c r="P119" s="4"/>
      <c r="Q119" s="4"/>
      <c r="R119" s="4"/>
      <c r="S119" s="4"/>
      <c r="T119" s="4"/>
    </row>
    <row r="120" spans="1:20" s="34" customFormat="1" ht="15" x14ac:dyDescent="0.25">
      <c r="A120" s="33">
        <v>710</v>
      </c>
      <c r="B120" s="34" t="s">
        <v>194</v>
      </c>
      <c r="C120">
        <v>988107153</v>
      </c>
      <c r="D120" s="36">
        <v>62615</v>
      </c>
      <c r="E120" s="37">
        <f t="shared" si="15"/>
        <v>15780.678000479118</v>
      </c>
      <c r="F120" s="38">
        <f t="shared" si="16"/>
        <v>0.85583794154535509</v>
      </c>
      <c r="G120" s="39">
        <f t="shared" si="17"/>
        <v>1594.9106114069873</v>
      </c>
      <c r="H120" s="39">
        <f t="shared" si="18"/>
        <v>285.00434097189878</v>
      </c>
      <c r="I120" s="37">
        <f t="shared" si="19"/>
        <v>1879.914952378886</v>
      </c>
      <c r="J120" s="40">
        <f t="shared" si="20"/>
        <v>-214.6014008347457</v>
      </c>
      <c r="K120" s="37">
        <f t="shared" si="21"/>
        <v>1665.3135515441404</v>
      </c>
      <c r="L120" s="37">
        <f t="shared" si="22"/>
        <v>117710874.74320395</v>
      </c>
      <c r="M120" s="37">
        <f t="shared" si="23"/>
        <v>104273608.02993636</v>
      </c>
      <c r="N120" s="41">
        <f>'jan-mai'!M120</f>
        <v>90094265.861697093</v>
      </c>
      <c r="O120" s="41">
        <f t="shared" si="24"/>
        <v>14179342.168239266</v>
      </c>
      <c r="P120" s="4"/>
      <c r="Q120" s="4"/>
      <c r="R120" s="4"/>
      <c r="S120" s="4"/>
      <c r="T120" s="4"/>
    </row>
    <row r="121" spans="1:20" s="34" customFormat="1" ht="15" x14ac:dyDescent="0.25">
      <c r="A121" s="33">
        <v>711</v>
      </c>
      <c r="B121" s="34" t="s">
        <v>195</v>
      </c>
      <c r="C121">
        <v>102541919</v>
      </c>
      <c r="D121" s="36">
        <v>6672</v>
      </c>
      <c r="E121" s="37">
        <f t="shared" si="15"/>
        <v>15368.9926558753</v>
      </c>
      <c r="F121" s="38">
        <f t="shared" si="16"/>
        <v>0.83351089464157657</v>
      </c>
      <c r="G121" s="39">
        <f t="shared" si="17"/>
        <v>1841.9218181692784</v>
      </c>
      <c r="H121" s="39">
        <f t="shared" si="18"/>
        <v>429.09421158323528</v>
      </c>
      <c r="I121" s="37">
        <f t="shared" si="19"/>
        <v>2271.0160297525135</v>
      </c>
      <c r="J121" s="40">
        <f t="shared" si="20"/>
        <v>-214.6014008347457</v>
      </c>
      <c r="K121" s="37">
        <f t="shared" si="21"/>
        <v>2056.4146289177679</v>
      </c>
      <c r="L121" s="37">
        <f t="shared" si="22"/>
        <v>15152218.95050877</v>
      </c>
      <c r="M121" s="37">
        <f t="shared" si="23"/>
        <v>13720398.404139347</v>
      </c>
      <c r="N121" s="41">
        <f>'jan-mai'!M121</f>
        <v>12295954.008805295</v>
      </c>
      <c r="O121" s="41">
        <f t="shared" si="24"/>
        <v>1424444.3953340519</v>
      </c>
      <c r="P121" s="4"/>
      <c r="Q121" s="4"/>
      <c r="R121" s="4"/>
      <c r="S121" s="4"/>
      <c r="T121" s="4"/>
    </row>
    <row r="122" spans="1:20" s="34" customFormat="1" ht="15" x14ac:dyDescent="0.25">
      <c r="A122" s="33">
        <v>712</v>
      </c>
      <c r="B122" s="34" t="s">
        <v>196</v>
      </c>
      <c r="C122">
        <v>757789720</v>
      </c>
      <c r="D122" s="36">
        <v>46801</v>
      </c>
      <c r="E122" s="37">
        <f t="shared" si="15"/>
        <v>16191.742056793659</v>
      </c>
      <c r="F122" s="38">
        <f t="shared" si="16"/>
        <v>0.87813129394687039</v>
      </c>
      <c r="G122" s="39">
        <f t="shared" si="17"/>
        <v>1348.2721776182627</v>
      </c>
      <c r="H122" s="39">
        <f t="shared" si="18"/>
        <v>141.13192126180957</v>
      </c>
      <c r="I122" s="37">
        <f t="shared" si="19"/>
        <v>1489.4040988800723</v>
      </c>
      <c r="J122" s="40">
        <f t="shared" si="20"/>
        <v>-214.6014008347457</v>
      </c>
      <c r="K122" s="37">
        <f t="shared" si="21"/>
        <v>1274.8026980453267</v>
      </c>
      <c r="L122" s="37">
        <f t="shared" si="22"/>
        <v>69705601.231686264</v>
      </c>
      <c r="M122" s="37">
        <f t="shared" si="23"/>
        <v>59662041.071219333</v>
      </c>
      <c r="N122" s="41">
        <f>'jan-mai'!M122</f>
        <v>52335023.761480257</v>
      </c>
      <c r="O122" s="41">
        <f t="shared" si="24"/>
        <v>7327017.3097390756</v>
      </c>
      <c r="P122" s="4"/>
      <c r="Q122" s="4"/>
      <c r="R122" s="4"/>
      <c r="S122" s="4"/>
      <c r="T122" s="4"/>
    </row>
    <row r="123" spans="1:20" s="34" customFormat="1" ht="15" x14ac:dyDescent="0.25">
      <c r="A123" s="33">
        <v>713</v>
      </c>
      <c r="B123" s="34" t="s">
        <v>197</v>
      </c>
      <c r="C123">
        <v>159236850</v>
      </c>
      <c r="D123" s="36">
        <v>9726</v>
      </c>
      <c r="E123" s="37">
        <f t="shared" si="15"/>
        <v>16372.285626156694</v>
      </c>
      <c r="F123" s="38">
        <f t="shared" si="16"/>
        <v>0.88792276404455694</v>
      </c>
      <c r="G123" s="39">
        <f t="shared" si="17"/>
        <v>1239.9460360004416</v>
      </c>
      <c r="H123" s="39">
        <f t="shared" si="18"/>
        <v>77.941671984747245</v>
      </c>
      <c r="I123" s="37">
        <f t="shared" si="19"/>
        <v>1317.8877079851889</v>
      </c>
      <c r="J123" s="40">
        <f t="shared" si="20"/>
        <v>-214.6014008347457</v>
      </c>
      <c r="K123" s="37">
        <f t="shared" si="21"/>
        <v>1103.2863071504432</v>
      </c>
      <c r="L123" s="37">
        <f t="shared" si="22"/>
        <v>12817775.847863946</v>
      </c>
      <c r="M123" s="37">
        <f t="shared" si="23"/>
        <v>10730562.623345211</v>
      </c>
      <c r="N123" s="41">
        <f>'jan-mai'!M123</f>
        <v>10674749.890983259</v>
      </c>
      <c r="O123" s="41">
        <f t="shared" si="24"/>
        <v>55812.732361951843</v>
      </c>
      <c r="P123" s="4"/>
      <c r="Q123" s="4"/>
      <c r="R123" s="4"/>
      <c r="S123" s="4"/>
      <c r="T123" s="4"/>
    </row>
    <row r="124" spans="1:20" s="34" customFormat="1" ht="15" x14ac:dyDescent="0.25">
      <c r="A124" s="33">
        <v>715</v>
      </c>
      <c r="B124" s="34" t="s">
        <v>198</v>
      </c>
      <c r="C124">
        <v>221554546</v>
      </c>
      <c r="D124" s="36">
        <v>14212</v>
      </c>
      <c r="E124" s="37">
        <f t="shared" si="15"/>
        <v>15589.258795384183</v>
      </c>
      <c r="F124" s="38">
        <f t="shared" si="16"/>
        <v>0.84545665004091386</v>
      </c>
      <c r="G124" s="39">
        <f t="shared" si="17"/>
        <v>1709.7621344639483</v>
      </c>
      <c r="H124" s="39">
        <f t="shared" si="18"/>
        <v>352.00106275512604</v>
      </c>
      <c r="I124" s="37">
        <f t="shared" si="19"/>
        <v>2061.7631972190743</v>
      </c>
      <c r="J124" s="40">
        <f t="shared" si="20"/>
        <v>-214.6014008347457</v>
      </c>
      <c r="K124" s="37">
        <f t="shared" si="21"/>
        <v>1847.1617963843287</v>
      </c>
      <c r="L124" s="37">
        <f t="shared" si="22"/>
        <v>29301778.558877483</v>
      </c>
      <c r="M124" s="37">
        <f t="shared" si="23"/>
        <v>26251863.450214081</v>
      </c>
      <c r="N124" s="41">
        <f>'jan-mai'!M124</f>
        <v>22719040.839919187</v>
      </c>
      <c r="O124" s="41">
        <f t="shared" si="24"/>
        <v>3532822.6102948934</v>
      </c>
      <c r="P124" s="4"/>
      <c r="Q124" s="4"/>
      <c r="R124" s="4"/>
      <c r="S124" s="4"/>
      <c r="T124" s="4"/>
    </row>
    <row r="125" spans="1:20" s="34" customFormat="1" ht="15" x14ac:dyDescent="0.25">
      <c r="A125" s="33">
        <v>716</v>
      </c>
      <c r="B125" s="34" t="s">
        <v>199</v>
      </c>
      <c r="C125">
        <v>148856332</v>
      </c>
      <c r="D125" s="36">
        <v>9621</v>
      </c>
      <c r="E125" s="37">
        <f t="shared" si="15"/>
        <v>15472.022866645879</v>
      </c>
      <c r="F125" s="38">
        <f t="shared" si="16"/>
        <v>0.83909856099534164</v>
      </c>
      <c r="G125" s="39">
        <f t="shared" si="17"/>
        <v>1780.1036917069307</v>
      </c>
      <c r="H125" s="39">
        <f t="shared" si="18"/>
        <v>393.03363781353255</v>
      </c>
      <c r="I125" s="37">
        <f t="shared" si="19"/>
        <v>2173.137329520463</v>
      </c>
      <c r="J125" s="40">
        <f t="shared" si="20"/>
        <v>-214.6014008347457</v>
      </c>
      <c r="K125" s="37">
        <f t="shared" si="21"/>
        <v>1958.5359286857174</v>
      </c>
      <c r="L125" s="37">
        <f t="shared" si="22"/>
        <v>20907754.247316375</v>
      </c>
      <c r="M125" s="37">
        <f t="shared" si="23"/>
        <v>18843074.169885289</v>
      </c>
      <c r="N125" s="41">
        <f>'jan-mai'!M125</f>
        <v>15912717.889091078</v>
      </c>
      <c r="O125" s="41">
        <f t="shared" si="24"/>
        <v>2930356.2807942107</v>
      </c>
      <c r="P125" s="4"/>
      <c r="Q125" s="4"/>
      <c r="R125" s="4"/>
      <c r="S125" s="4"/>
      <c r="T125" s="4"/>
    </row>
    <row r="126" spans="1:20" s="34" customFormat="1" ht="15" x14ac:dyDescent="0.25">
      <c r="A126" s="33">
        <v>729</v>
      </c>
      <c r="B126" s="34" t="s">
        <v>200</v>
      </c>
      <c r="C126">
        <v>498019173</v>
      </c>
      <c r="D126" s="36">
        <v>26734</v>
      </c>
      <c r="E126" s="37">
        <f t="shared" si="15"/>
        <v>18628.681566544474</v>
      </c>
      <c r="F126" s="38">
        <f t="shared" si="16"/>
        <v>1.0102945187229138</v>
      </c>
      <c r="G126" s="39">
        <f t="shared" si="17"/>
        <v>-113.89152823222612</v>
      </c>
      <c r="H126" s="39">
        <f t="shared" si="18"/>
        <v>0</v>
      </c>
      <c r="I126" s="37">
        <f t="shared" si="19"/>
        <v>-113.89152823222612</v>
      </c>
      <c r="J126" s="40">
        <f t="shared" si="20"/>
        <v>-214.6014008347457</v>
      </c>
      <c r="K126" s="37">
        <f t="shared" si="21"/>
        <v>-328.49292906697184</v>
      </c>
      <c r="L126" s="37">
        <f t="shared" si="22"/>
        <v>-3044776.1157603334</v>
      </c>
      <c r="M126" s="37">
        <f t="shared" si="23"/>
        <v>-8781929.965676425</v>
      </c>
      <c r="N126" s="41">
        <f>'jan-mai'!M126</f>
        <v>-6394353.0470955344</v>
      </c>
      <c r="O126" s="41">
        <f t="shared" si="24"/>
        <v>-2387576.9185808906</v>
      </c>
      <c r="P126" s="4"/>
      <c r="Q126" s="4"/>
      <c r="R126" s="4"/>
      <c r="S126" s="4"/>
      <c r="T126" s="4"/>
    </row>
    <row r="127" spans="1:20" s="34" customFormat="1" ht="15" x14ac:dyDescent="0.25">
      <c r="A127" s="33">
        <v>805</v>
      </c>
      <c r="B127" s="34" t="s">
        <v>201</v>
      </c>
      <c r="C127">
        <v>600370272</v>
      </c>
      <c r="D127" s="36">
        <v>36091</v>
      </c>
      <c r="E127" s="37">
        <f t="shared" si="15"/>
        <v>16634.902662713695</v>
      </c>
      <c r="F127" s="38">
        <f t="shared" si="16"/>
        <v>0.90216534753652489</v>
      </c>
      <c r="G127" s="39">
        <f t="shared" si="17"/>
        <v>1082.3758140662408</v>
      </c>
      <c r="H127" s="39">
        <f t="shared" si="18"/>
        <v>0</v>
      </c>
      <c r="I127" s="37">
        <f t="shared" si="19"/>
        <v>1082.3758140662408</v>
      </c>
      <c r="J127" s="40">
        <f t="shared" si="20"/>
        <v>-214.6014008347457</v>
      </c>
      <c r="K127" s="37">
        <f t="shared" si="21"/>
        <v>867.77441323149503</v>
      </c>
      <c r="L127" s="37">
        <f t="shared" si="22"/>
        <v>39064025.505464695</v>
      </c>
      <c r="M127" s="37">
        <f t="shared" si="23"/>
        <v>31318846.347937886</v>
      </c>
      <c r="N127" s="41">
        <f>'jan-mai'!M127</f>
        <v>31320533.068478987</v>
      </c>
      <c r="O127" s="41">
        <f t="shared" si="24"/>
        <v>-1686.720541100949</v>
      </c>
      <c r="P127" s="4"/>
      <c r="Q127" s="4"/>
      <c r="R127" s="4"/>
      <c r="S127" s="4"/>
      <c r="T127" s="4"/>
    </row>
    <row r="128" spans="1:20" s="34" customFormat="1" ht="15" x14ac:dyDescent="0.25">
      <c r="A128" s="33">
        <v>806</v>
      </c>
      <c r="B128" s="34" t="s">
        <v>202</v>
      </c>
      <c r="C128">
        <v>838452582</v>
      </c>
      <c r="D128" s="36">
        <v>54510</v>
      </c>
      <c r="E128" s="37">
        <f t="shared" si="15"/>
        <v>15381.628728673639</v>
      </c>
      <c r="F128" s="38">
        <f t="shared" si="16"/>
        <v>0.83419619032612324</v>
      </c>
      <c r="G128" s="39">
        <f t="shared" si="17"/>
        <v>1834.3401744902749</v>
      </c>
      <c r="H128" s="39">
        <f t="shared" si="18"/>
        <v>424.67158610381654</v>
      </c>
      <c r="I128" s="37">
        <f t="shared" si="19"/>
        <v>2259.0117605940914</v>
      </c>
      <c r="J128" s="40">
        <f t="shared" si="20"/>
        <v>-214.6014008347457</v>
      </c>
      <c r="K128" s="37">
        <f t="shared" si="21"/>
        <v>2044.4103597593457</v>
      </c>
      <c r="L128" s="37">
        <f t="shared" si="22"/>
        <v>123138731.06998391</v>
      </c>
      <c r="M128" s="37">
        <f t="shared" si="23"/>
        <v>111440808.71048194</v>
      </c>
      <c r="N128" s="41">
        <f>'jan-mai'!M128</f>
        <v>89983367.110877752</v>
      </c>
      <c r="O128" s="41">
        <f t="shared" si="24"/>
        <v>21457441.599604189</v>
      </c>
      <c r="P128" s="4"/>
      <c r="Q128" s="4"/>
      <c r="R128" s="4"/>
      <c r="S128" s="4"/>
      <c r="T128" s="4"/>
    </row>
    <row r="129" spans="1:20" s="34" customFormat="1" ht="15" x14ac:dyDescent="0.25">
      <c r="A129" s="33">
        <v>807</v>
      </c>
      <c r="B129" s="34" t="s">
        <v>203</v>
      </c>
      <c r="C129">
        <v>193873018</v>
      </c>
      <c r="D129" s="36">
        <v>12664</v>
      </c>
      <c r="E129" s="37">
        <f t="shared" si="15"/>
        <v>15308.987523689198</v>
      </c>
      <c r="F129" s="38">
        <f t="shared" si="16"/>
        <v>0.83025661945702811</v>
      </c>
      <c r="G129" s="39">
        <f t="shared" si="17"/>
        <v>1877.9248974809389</v>
      </c>
      <c r="H129" s="39">
        <f t="shared" si="18"/>
        <v>450.09600784837062</v>
      </c>
      <c r="I129" s="37">
        <f t="shared" si="19"/>
        <v>2328.0209053293092</v>
      </c>
      <c r="J129" s="40">
        <f t="shared" si="20"/>
        <v>-214.6014008347457</v>
      </c>
      <c r="K129" s="37">
        <f t="shared" si="21"/>
        <v>2113.4195044945636</v>
      </c>
      <c r="L129" s="37">
        <f t="shared" si="22"/>
        <v>29482056.745090373</v>
      </c>
      <c r="M129" s="37">
        <f t="shared" si="23"/>
        <v>26764344.604919154</v>
      </c>
      <c r="N129" s="41">
        <f>'jan-mai'!M129</f>
        <v>21162147.143451776</v>
      </c>
      <c r="O129" s="41">
        <f t="shared" si="24"/>
        <v>5602197.4614673778</v>
      </c>
      <c r="P129" s="4"/>
      <c r="Q129" s="4"/>
      <c r="R129" s="4"/>
      <c r="S129" s="4"/>
      <c r="T129" s="4"/>
    </row>
    <row r="130" spans="1:20" s="34" customFormat="1" ht="15" x14ac:dyDescent="0.25">
      <c r="A130" s="33">
        <v>811</v>
      </c>
      <c r="B130" s="34" t="s">
        <v>204</v>
      </c>
      <c r="C130">
        <v>35579383</v>
      </c>
      <c r="D130" s="36">
        <v>2351</v>
      </c>
      <c r="E130" s="37">
        <f t="shared" si="15"/>
        <v>15133.723096554657</v>
      </c>
      <c r="F130" s="38">
        <f t="shared" si="16"/>
        <v>0.82075145456231335</v>
      </c>
      <c r="G130" s="39">
        <f t="shared" si="17"/>
        <v>1983.083553761664</v>
      </c>
      <c r="H130" s="39">
        <f t="shared" si="18"/>
        <v>511.4385573454602</v>
      </c>
      <c r="I130" s="37">
        <f t="shared" si="19"/>
        <v>2494.5221111071241</v>
      </c>
      <c r="J130" s="40">
        <f t="shared" si="20"/>
        <v>-214.6014008347457</v>
      </c>
      <c r="K130" s="37">
        <f t="shared" si="21"/>
        <v>2279.9207102723785</v>
      </c>
      <c r="L130" s="37">
        <f t="shared" si="22"/>
        <v>5864621.4832128491</v>
      </c>
      <c r="M130" s="37">
        <f t="shared" si="23"/>
        <v>5360093.5898503615</v>
      </c>
      <c r="N130" s="41">
        <f>'jan-mai'!M130</f>
        <v>4352082.6771284845</v>
      </c>
      <c r="O130" s="41">
        <f t="shared" si="24"/>
        <v>1008010.912721877</v>
      </c>
      <c r="P130" s="4"/>
      <c r="Q130" s="4"/>
      <c r="R130" s="4"/>
      <c r="S130" s="4"/>
      <c r="T130" s="4"/>
    </row>
    <row r="131" spans="1:20" s="34" customFormat="1" ht="15" x14ac:dyDescent="0.25">
      <c r="A131" s="33">
        <v>814</v>
      </c>
      <c r="B131" s="34" t="s">
        <v>205</v>
      </c>
      <c r="C131">
        <v>230003162</v>
      </c>
      <c r="D131" s="36">
        <v>14183</v>
      </c>
      <c r="E131" s="37">
        <f t="shared" si="15"/>
        <v>16216.820277797364</v>
      </c>
      <c r="F131" s="38">
        <f t="shared" si="16"/>
        <v>0.87949136814905471</v>
      </c>
      <c r="G131" s="39">
        <f t="shared" si="17"/>
        <v>1333.2252450160397</v>
      </c>
      <c r="H131" s="39">
        <f t="shared" si="18"/>
        <v>132.3545439105128</v>
      </c>
      <c r="I131" s="37">
        <f t="shared" si="19"/>
        <v>1465.5797889265525</v>
      </c>
      <c r="J131" s="40">
        <f t="shared" si="20"/>
        <v>-214.6014008347457</v>
      </c>
      <c r="K131" s="37">
        <f t="shared" si="21"/>
        <v>1250.9783880918069</v>
      </c>
      <c r="L131" s="37">
        <f t="shared" si="22"/>
        <v>20786318.146345295</v>
      </c>
      <c r="M131" s="37">
        <f t="shared" si="23"/>
        <v>17742626.478306096</v>
      </c>
      <c r="N131" s="41">
        <f>'jan-mai'!M131</f>
        <v>16033609.207491837</v>
      </c>
      <c r="O131" s="41">
        <f t="shared" si="24"/>
        <v>1709017.2708142586</v>
      </c>
      <c r="P131" s="4"/>
      <c r="Q131" s="4"/>
      <c r="R131" s="4"/>
      <c r="S131" s="4"/>
      <c r="T131" s="4"/>
    </row>
    <row r="132" spans="1:20" s="34" customFormat="1" ht="15" x14ac:dyDescent="0.25">
      <c r="A132" s="33">
        <v>815</v>
      </c>
      <c r="B132" s="34" t="s">
        <v>206</v>
      </c>
      <c r="C132">
        <v>155876132</v>
      </c>
      <c r="D132" s="36">
        <v>10506</v>
      </c>
      <c r="E132" s="37">
        <f t="shared" si="15"/>
        <v>14836.867694650677</v>
      </c>
      <c r="F132" s="38">
        <f t="shared" si="16"/>
        <v>0.8046520121876316</v>
      </c>
      <c r="G132" s="39">
        <f t="shared" si="17"/>
        <v>2161.1967949040522</v>
      </c>
      <c r="H132" s="39">
        <f t="shared" si="18"/>
        <v>615.33794801185331</v>
      </c>
      <c r="I132" s="37">
        <f t="shared" si="19"/>
        <v>2776.5347429159056</v>
      </c>
      <c r="J132" s="40">
        <f t="shared" si="20"/>
        <v>-214.6014008347457</v>
      </c>
      <c r="K132" s="37">
        <f t="shared" si="21"/>
        <v>2561.9333420811599</v>
      </c>
      <c r="L132" s="37">
        <f t="shared" si="22"/>
        <v>29170274.009074505</v>
      </c>
      <c r="M132" s="37">
        <f t="shared" si="23"/>
        <v>26915671.691904668</v>
      </c>
      <c r="N132" s="41">
        <f>'jan-mai'!M132</f>
        <v>24488963.14075366</v>
      </c>
      <c r="O132" s="41">
        <f t="shared" si="24"/>
        <v>2426708.5511510074</v>
      </c>
      <c r="P132" s="4"/>
      <c r="Q132" s="4"/>
      <c r="R132" s="4"/>
      <c r="S132" s="4"/>
      <c r="T132" s="4"/>
    </row>
    <row r="133" spans="1:20" s="34" customFormat="1" ht="15" x14ac:dyDescent="0.25">
      <c r="A133" s="33">
        <v>817</v>
      </c>
      <c r="B133" s="34" t="s">
        <v>207</v>
      </c>
      <c r="C133">
        <v>54053868</v>
      </c>
      <c r="D133" s="36">
        <v>4105</v>
      </c>
      <c r="E133" s="37">
        <f t="shared" si="15"/>
        <v>13167.811936662607</v>
      </c>
      <c r="F133" s="38">
        <f t="shared" si="16"/>
        <v>0.71413364255880052</v>
      </c>
      <c r="G133" s="39">
        <f t="shared" si="17"/>
        <v>3162.6302496968938</v>
      </c>
      <c r="H133" s="39">
        <f t="shared" si="18"/>
        <v>1199.5074633076777</v>
      </c>
      <c r="I133" s="37">
        <f t="shared" si="19"/>
        <v>4362.1377130045712</v>
      </c>
      <c r="J133" s="40">
        <f t="shared" si="20"/>
        <v>-214.6014008347457</v>
      </c>
      <c r="K133" s="37">
        <f t="shared" si="21"/>
        <v>4147.5363121698256</v>
      </c>
      <c r="L133" s="37">
        <f t="shared" si="22"/>
        <v>17906575.311883766</v>
      </c>
      <c r="M133" s="37">
        <f t="shared" si="23"/>
        <v>17025636.561457135</v>
      </c>
      <c r="N133" s="41">
        <f>'jan-mai'!M133</f>
        <v>14574942.276355773</v>
      </c>
      <c r="O133" s="41">
        <f t="shared" si="24"/>
        <v>2450694.2851013616</v>
      </c>
      <c r="P133" s="4"/>
      <c r="Q133" s="4"/>
      <c r="R133" s="4"/>
      <c r="S133" s="4"/>
      <c r="T133" s="4"/>
    </row>
    <row r="134" spans="1:20" s="34" customFormat="1" ht="15" x14ac:dyDescent="0.25">
      <c r="A134" s="33">
        <v>819</v>
      </c>
      <c r="B134" s="34" t="s">
        <v>208</v>
      </c>
      <c r="C134">
        <v>93366367</v>
      </c>
      <c r="D134" s="36">
        <v>6609</v>
      </c>
      <c r="E134" s="37">
        <f t="shared" si="15"/>
        <v>14127.154940233015</v>
      </c>
      <c r="F134" s="38">
        <f t="shared" si="16"/>
        <v>0.7661619610750714</v>
      </c>
      <c r="G134" s="39">
        <f t="shared" si="17"/>
        <v>2587.0244475546492</v>
      </c>
      <c r="H134" s="39">
        <f t="shared" si="18"/>
        <v>863.73741205803492</v>
      </c>
      <c r="I134" s="37">
        <f t="shared" si="19"/>
        <v>3450.761859612684</v>
      </c>
      <c r="J134" s="40">
        <f t="shared" si="20"/>
        <v>-214.6014008347457</v>
      </c>
      <c r="K134" s="37">
        <f t="shared" si="21"/>
        <v>3236.1604587779384</v>
      </c>
      <c r="L134" s="37">
        <f t="shared" si="22"/>
        <v>22806085.130180229</v>
      </c>
      <c r="M134" s="37">
        <f t="shared" si="23"/>
        <v>21387784.472063396</v>
      </c>
      <c r="N134" s="41">
        <f>'jan-mai'!M134</f>
        <v>17594381.517669994</v>
      </c>
      <c r="O134" s="41">
        <f t="shared" si="24"/>
        <v>3793402.9543934017</v>
      </c>
      <c r="P134" s="4"/>
      <c r="Q134" s="4"/>
      <c r="R134" s="4"/>
      <c r="S134" s="4"/>
      <c r="T134" s="4"/>
    </row>
    <row r="135" spans="1:20" s="34" customFormat="1" ht="15" x14ac:dyDescent="0.25">
      <c r="A135" s="33">
        <v>821</v>
      </c>
      <c r="B135" s="34" t="s">
        <v>209</v>
      </c>
      <c r="C135">
        <v>88665973</v>
      </c>
      <c r="D135" s="36">
        <v>6460</v>
      </c>
      <c r="E135" s="37">
        <f t="shared" si="15"/>
        <v>13725.38281733746</v>
      </c>
      <c r="F135" s="38">
        <f t="shared" si="16"/>
        <v>0.74437254070803782</v>
      </c>
      <c r="G135" s="39">
        <f t="shared" si="17"/>
        <v>2828.0877212919818</v>
      </c>
      <c r="H135" s="39">
        <f t="shared" si="18"/>
        <v>1004.3576550714789</v>
      </c>
      <c r="I135" s="37">
        <f t="shared" si="19"/>
        <v>3832.4453763634606</v>
      </c>
      <c r="J135" s="40">
        <f t="shared" si="20"/>
        <v>-214.6014008347457</v>
      </c>
      <c r="K135" s="37">
        <f t="shared" si="21"/>
        <v>3617.843975528715</v>
      </c>
      <c r="L135" s="37">
        <f t="shared" si="22"/>
        <v>24757597.131307956</v>
      </c>
      <c r="M135" s="37">
        <f t="shared" si="23"/>
        <v>23371272.081915498</v>
      </c>
      <c r="N135" s="41">
        <f>'jan-mai'!M135</f>
        <v>20062841.704508714</v>
      </c>
      <c r="O135" s="41">
        <f t="shared" si="24"/>
        <v>3308430.3774067834</v>
      </c>
      <c r="P135" s="4"/>
      <c r="Q135" s="4"/>
      <c r="R135" s="4"/>
      <c r="S135" s="4"/>
      <c r="T135" s="4"/>
    </row>
    <row r="136" spans="1:20" s="34" customFormat="1" ht="15" x14ac:dyDescent="0.25">
      <c r="A136" s="33">
        <v>822</v>
      </c>
      <c r="B136" s="34" t="s">
        <v>210</v>
      </c>
      <c r="C136">
        <v>62640397</v>
      </c>
      <c r="D136" s="36">
        <v>4359</v>
      </c>
      <c r="E136" s="37">
        <f t="shared" si="15"/>
        <v>14370.359486120669</v>
      </c>
      <c r="F136" s="38">
        <f t="shared" si="16"/>
        <v>0.77935174150913411</v>
      </c>
      <c r="G136" s="39">
        <f t="shared" si="17"/>
        <v>2441.1017200220563</v>
      </c>
      <c r="H136" s="39">
        <f t="shared" si="18"/>
        <v>778.61582099735585</v>
      </c>
      <c r="I136" s="37">
        <f t="shared" si="19"/>
        <v>3219.7175410194122</v>
      </c>
      <c r="J136" s="40">
        <f t="shared" si="20"/>
        <v>-214.6014008347457</v>
      </c>
      <c r="K136" s="37">
        <f t="shared" si="21"/>
        <v>3005.1161401846666</v>
      </c>
      <c r="L136" s="37">
        <f t="shared" si="22"/>
        <v>14034748.761303619</v>
      </c>
      <c r="M136" s="37">
        <f t="shared" si="23"/>
        <v>13099301.255064962</v>
      </c>
      <c r="N136" s="41">
        <f>'jan-mai'!M136</f>
        <v>11180792.091409216</v>
      </c>
      <c r="O136" s="41">
        <f t="shared" si="24"/>
        <v>1918509.1636557467</v>
      </c>
      <c r="P136" s="4"/>
      <c r="Q136" s="4"/>
      <c r="R136" s="4"/>
      <c r="S136" s="4"/>
      <c r="T136" s="4"/>
    </row>
    <row r="137" spans="1:20" s="34" customFormat="1" ht="15" x14ac:dyDescent="0.25">
      <c r="A137" s="33">
        <v>826</v>
      </c>
      <c r="B137" s="34" t="s">
        <v>211</v>
      </c>
      <c r="C137">
        <v>138110386</v>
      </c>
      <c r="D137" s="36">
        <v>5856</v>
      </c>
      <c r="E137" s="37">
        <f t="shared" ref="E137:E200" si="25">(C137)/D137</f>
        <v>23584.423838797815</v>
      </c>
      <c r="F137" s="38">
        <f t="shared" ref="F137:F200" si="26">IF(ISNUMBER(C137),E137/E$435,"")</f>
        <v>1.2790606810504024</v>
      </c>
      <c r="G137" s="39">
        <f t="shared" ref="G137:G200" si="27">(E$435-E137)*0.6</f>
        <v>-3087.3368915842307</v>
      </c>
      <c r="H137" s="39">
        <f t="shared" ref="H137:H200" si="28">IF(E137&gt;=E$435*0.9,0,IF(E137&lt;0.9*E$435,(E$435*0.9-E137)*0.35))</f>
        <v>0</v>
      </c>
      <c r="I137" s="37">
        <f t="shared" ref="I137:I200" si="29">G137+H137</f>
        <v>-3087.3368915842307</v>
      </c>
      <c r="J137" s="40">
        <f t="shared" ref="J137:J200" si="30">I$437</f>
        <v>-214.6014008347457</v>
      </c>
      <c r="K137" s="37">
        <f t="shared" ref="K137:K200" si="31">I137+J137</f>
        <v>-3301.9382924189763</v>
      </c>
      <c r="L137" s="37">
        <f t="shared" ref="L137:L200" si="32">(I137*D137)</f>
        <v>-18079444.837117255</v>
      </c>
      <c r="M137" s="37">
        <f t="shared" ref="M137:M200" si="33">(K137*D137)</f>
        <v>-19336150.640405525</v>
      </c>
      <c r="N137" s="41">
        <f>'jan-mai'!M137</f>
        <v>-20257575.467890754</v>
      </c>
      <c r="O137" s="41">
        <f t="shared" ref="O137:O200" si="34">M137-N137</f>
        <v>921424.82748522982</v>
      </c>
      <c r="P137" s="4"/>
      <c r="Q137" s="4"/>
      <c r="R137" s="4"/>
      <c r="S137" s="4"/>
      <c r="T137" s="4"/>
    </row>
    <row r="138" spans="1:20" s="34" customFormat="1" ht="15" x14ac:dyDescent="0.25">
      <c r="A138" s="33">
        <v>827</v>
      </c>
      <c r="B138" s="34" t="s">
        <v>212</v>
      </c>
      <c r="C138">
        <v>29310891</v>
      </c>
      <c r="D138" s="36">
        <v>1587</v>
      </c>
      <c r="E138" s="37">
        <f t="shared" si="25"/>
        <v>18469.370510396977</v>
      </c>
      <c r="F138" s="38">
        <f t="shared" si="26"/>
        <v>1.0016545574769806</v>
      </c>
      <c r="G138" s="39">
        <f t="shared" si="27"/>
        <v>-18.304894543728004</v>
      </c>
      <c r="H138" s="39">
        <f t="shared" si="28"/>
        <v>0</v>
      </c>
      <c r="I138" s="37">
        <f t="shared" si="29"/>
        <v>-18.304894543728004</v>
      </c>
      <c r="J138" s="40">
        <f t="shared" si="30"/>
        <v>-214.6014008347457</v>
      </c>
      <c r="K138" s="37">
        <f t="shared" si="31"/>
        <v>-232.90629537847371</v>
      </c>
      <c r="L138" s="37">
        <f t="shared" si="32"/>
        <v>-29049.867640896344</v>
      </c>
      <c r="M138" s="37">
        <f t="shared" si="33"/>
        <v>-369622.29076563776</v>
      </c>
      <c r="N138" s="41">
        <f>'jan-mai'!M138</f>
        <v>-920995.22905441036</v>
      </c>
      <c r="O138" s="41">
        <f t="shared" si="34"/>
        <v>551372.9382887726</v>
      </c>
      <c r="P138" s="4"/>
      <c r="Q138" s="4"/>
      <c r="R138" s="4"/>
      <c r="S138" s="4"/>
      <c r="T138" s="4"/>
    </row>
    <row r="139" spans="1:20" s="34" customFormat="1" ht="15" x14ac:dyDescent="0.25">
      <c r="A139" s="33">
        <v>828</v>
      </c>
      <c r="B139" s="34" t="s">
        <v>213</v>
      </c>
      <c r="C139">
        <v>48968333</v>
      </c>
      <c r="D139" s="36">
        <v>2959</v>
      </c>
      <c r="E139" s="37">
        <f t="shared" si="25"/>
        <v>16548.946603582292</v>
      </c>
      <c r="F139" s="38">
        <f t="shared" si="26"/>
        <v>0.89750366844338714</v>
      </c>
      <c r="G139" s="39">
        <f t="shared" si="27"/>
        <v>1133.9494495450831</v>
      </c>
      <c r="H139" s="39">
        <f t="shared" si="28"/>
        <v>16.110329885788087</v>
      </c>
      <c r="I139" s="37">
        <f t="shared" si="29"/>
        <v>1150.0597794308712</v>
      </c>
      <c r="J139" s="40">
        <f t="shared" si="30"/>
        <v>-214.6014008347457</v>
      </c>
      <c r="K139" s="37">
        <f t="shared" si="31"/>
        <v>935.4583785961255</v>
      </c>
      <c r="L139" s="37">
        <f t="shared" si="32"/>
        <v>3403026.8873359482</v>
      </c>
      <c r="M139" s="37">
        <f t="shared" si="33"/>
        <v>2768021.3422659351</v>
      </c>
      <c r="N139" s="41">
        <f>'jan-mai'!M139</f>
        <v>1983109.0687006935</v>
      </c>
      <c r="O139" s="41">
        <f t="shared" si="34"/>
        <v>784912.2735652416</v>
      </c>
      <c r="P139" s="4"/>
      <c r="Q139" s="4"/>
      <c r="R139" s="4"/>
      <c r="S139" s="4"/>
      <c r="T139" s="4"/>
    </row>
    <row r="140" spans="1:20" s="34" customFormat="1" ht="15" x14ac:dyDescent="0.25">
      <c r="A140" s="33">
        <v>829</v>
      </c>
      <c r="B140" s="34" t="s">
        <v>214</v>
      </c>
      <c r="C140">
        <v>42700317</v>
      </c>
      <c r="D140" s="36">
        <v>2397</v>
      </c>
      <c r="E140" s="37">
        <f t="shared" si="25"/>
        <v>17814.066332916143</v>
      </c>
      <c r="F140" s="38">
        <f t="shared" si="26"/>
        <v>0.96611526199650488</v>
      </c>
      <c r="G140" s="39">
        <f t="shared" si="27"/>
        <v>374.87761194477207</v>
      </c>
      <c r="H140" s="39">
        <f t="shared" si="28"/>
        <v>0</v>
      </c>
      <c r="I140" s="37">
        <f t="shared" si="29"/>
        <v>374.87761194477207</v>
      </c>
      <c r="J140" s="40">
        <f t="shared" si="30"/>
        <v>-214.6014008347457</v>
      </c>
      <c r="K140" s="37">
        <f t="shared" si="31"/>
        <v>160.27621111002637</v>
      </c>
      <c r="L140" s="37">
        <f t="shared" si="32"/>
        <v>898581.63583161868</v>
      </c>
      <c r="M140" s="37">
        <f t="shared" si="33"/>
        <v>384182.07803073322</v>
      </c>
      <c r="N140" s="41">
        <f>'jan-mai'!M140</f>
        <v>-41843.669592578197</v>
      </c>
      <c r="O140" s="41">
        <f t="shared" si="34"/>
        <v>426025.74762331141</v>
      </c>
      <c r="P140" s="4"/>
      <c r="Q140" s="4"/>
      <c r="R140" s="4"/>
      <c r="S140" s="4"/>
      <c r="T140" s="4"/>
    </row>
    <row r="141" spans="1:20" s="34" customFormat="1" ht="15" x14ac:dyDescent="0.25">
      <c r="A141" s="33">
        <v>830</v>
      </c>
      <c r="B141" s="34" t="s">
        <v>215</v>
      </c>
      <c r="C141">
        <v>27457475</v>
      </c>
      <c r="D141" s="36">
        <v>1489</v>
      </c>
      <c r="E141" s="37">
        <f t="shared" si="25"/>
        <v>18440.211551376764</v>
      </c>
      <c r="F141" s="38">
        <f t="shared" si="26"/>
        <v>1.0000731714639901</v>
      </c>
      <c r="G141" s="39">
        <f t="shared" si="27"/>
        <v>-0.80951913160024558</v>
      </c>
      <c r="H141" s="39">
        <f t="shared" si="28"/>
        <v>0</v>
      </c>
      <c r="I141" s="37">
        <f t="shared" si="29"/>
        <v>-0.80951913160024558</v>
      </c>
      <c r="J141" s="40">
        <f t="shared" si="30"/>
        <v>-214.6014008347457</v>
      </c>
      <c r="K141" s="37">
        <f t="shared" si="31"/>
        <v>-215.41091996634594</v>
      </c>
      <c r="L141" s="37">
        <f t="shared" si="32"/>
        <v>-1205.3739869527656</v>
      </c>
      <c r="M141" s="37">
        <f t="shared" si="33"/>
        <v>-320746.85982988909</v>
      </c>
      <c r="N141" s="41">
        <f>'jan-mai'!M141</f>
        <v>-708138.45032263175</v>
      </c>
      <c r="O141" s="41">
        <f t="shared" si="34"/>
        <v>387391.59049274266</v>
      </c>
      <c r="P141" s="4"/>
      <c r="Q141" s="4"/>
      <c r="R141" s="4"/>
      <c r="S141" s="4"/>
      <c r="T141" s="4"/>
    </row>
    <row r="142" spans="1:20" s="34" customFormat="1" ht="15" x14ac:dyDescent="0.25">
      <c r="A142" s="33">
        <v>831</v>
      </c>
      <c r="B142" s="34" t="s">
        <v>216</v>
      </c>
      <c r="C142">
        <v>22648644</v>
      </c>
      <c r="D142" s="36">
        <v>1320</v>
      </c>
      <c r="E142" s="37">
        <f t="shared" si="25"/>
        <v>17158.063636363637</v>
      </c>
      <c r="F142" s="38">
        <f t="shared" si="26"/>
        <v>0.9305380835350564</v>
      </c>
      <c r="G142" s="39">
        <f t="shared" si="27"/>
        <v>768.47922987627601</v>
      </c>
      <c r="H142" s="39">
        <f t="shared" si="28"/>
        <v>0</v>
      </c>
      <c r="I142" s="37">
        <f t="shared" si="29"/>
        <v>768.47922987627601</v>
      </c>
      <c r="J142" s="40">
        <f t="shared" si="30"/>
        <v>-214.6014008347457</v>
      </c>
      <c r="K142" s="37">
        <f t="shared" si="31"/>
        <v>553.87782904153028</v>
      </c>
      <c r="L142" s="37">
        <f t="shared" si="32"/>
        <v>1014392.5834366843</v>
      </c>
      <c r="M142" s="37">
        <f t="shared" si="33"/>
        <v>731118.73433481995</v>
      </c>
      <c r="N142" s="41">
        <f>'jan-mai'!M142</f>
        <v>262307.91912298516</v>
      </c>
      <c r="O142" s="41">
        <f t="shared" si="34"/>
        <v>468810.81521183479</v>
      </c>
      <c r="P142" s="4"/>
      <c r="Q142" s="4"/>
      <c r="R142" s="4"/>
      <c r="S142" s="4"/>
      <c r="T142" s="4"/>
    </row>
    <row r="143" spans="1:20" s="34" customFormat="1" ht="15" x14ac:dyDescent="0.25">
      <c r="A143" s="33">
        <v>833</v>
      </c>
      <c r="B143" s="34" t="s">
        <v>217</v>
      </c>
      <c r="C143">
        <v>56270924</v>
      </c>
      <c r="D143" s="36">
        <v>2236</v>
      </c>
      <c r="E143" s="37">
        <f t="shared" si="25"/>
        <v>25165.887298747763</v>
      </c>
      <c r="F143" s="38">
        <f t="shared" si="26"/>
        <v>1.3648286329819777</v>
      </c>
      <c r="G143" s="39">
        <f t="shared" si="27"/>
        <v>-4036.2149675541991</v>
      </c>
      <c r="H143" s="39">
        <f t="shared" si="28"/>
        <v>0</v>
      </c>
      <c r="I143" s="37">
        <f t="shared" si="29"/>
        <v>-4036.2149675541991</v>
      </c>
      <c r="J143" s="40">
        <f t="shared" si="30"/>
        <v>-214.6014008347457</v>
      </c>
      <c r="K143" s="37">
        <f t="shared" si="31"/>
        <v>-4250.8163683889452</v>
      </c>
      <c r="L143" s="37">
        <f t="shared" si="32"/>
        <v>-9024976.6674511898</v>
      </c>
      <c r="M143" s="37">
        <f t="shared" si="33"/>
        <v>-9504825.3997176811</v>
      </c>
      <c r="N143" s="41">
        <f>'jan-mai'!M143</f>
        <v>-10051398.31881894</v>
      </c>
      <c r="O143" s="41">
        <f t="shared" si="34"/>
        <v>546572.91910125874</v>
      </c>
      <c r="P143" s="4"/>
      <c r="Q143" s="4"/>
      <c r="R143" s="4"/>
      <c r="S143" s="4"/>
      <c r="T143" s="4"/>
    </row>
    <row r="144" spans="1:20" s="34" customFormat="1" ht="15" x14ac:dyDescent="0.25">
      <c r="A144" s="33">
        <v>834</v>
      </c>
      <c r="B144" s="34" t="s">
        <v>218</v>
      </c>
      <c r="C144">
        <v>101959529</v>
      </c>
      <c r="D144" s="36">
        <v>3709</v>
      </c>
      <c r="E144" s="37">
        <f t="shared" si="25"/>
        <v>27489.762469668374</v>
      </c>
      <c r="F144" s="38">
        <f t="shared" si="26"/>
        <v>1.4908600077194047</v>
      </c>
      <c r="G144" s="39">
        <f t="shared" si="27"/>
        <v>-5430.5400701065664</v>
      </c>
      <c r="H144" s="39">
        <f t="shared" si="28"/>
        <v>0</v>
      </c>
      <c r="I144" s="37">
        <f t="shared" si="29"/>
        <v>-5430.5400701065664</v>
      </c>
      <c r="J144" s="40">
        <f t="shared" si="30"/>
        <v>-214.6014008347457</v>
      </c>
      <c r="K144" s="37">
        <f t="shared" si="31"/>
        <v>-5645.141470941312</v>
      </c>
      <c r="L144" s="37">
        <f t="shared" si="32"/>
        <v>-20141873.120025255</v>
      </c>
      <c r="M144" s="37">
        <f t="shared" si="33"/>
        <v>-20937829.715721328</v>
      </c>
      <c r="N144" s="41">
        <f>'jan-mai'!M144</f>
        <v>-20663581.731797606</v>
      </c>
      <c r="O144" s="41">
        <f t="shared" si="34"/>
        <v>-274247.98392372206</v>
      </c>
      <c r="P144" s="4"/>
      <c r="Q144" s="4"/>
      <c r="R144" s="4"/>
      <c r="S144" s="4"/>
      <c r="T144" s="4"/>
    </row>
    <row r="145" spans="1:20" s="34" customFormat="1" ht="15" x14ac:dyDescent="0.25">
      <c r="A145" s="33">
        <v>901</v>
      </c>
      <c r="B145" s="34" t="s">
        <v>219</v>
      </c>
      <c r="C145">
        <v>101566885</v>
      </c>
      <c r="D145" s="36">
        <v>6882</v>
      </c>
      <c r="E145" s="37">
        <f t="shared" si="25"/>
        <v>14758.338419064226</v>
      </c>
      <c r="F145" s="38">
        <f t="shared" si="26"/>
        <v>0.80039311193208396</v>
      </c>
      <c r="G145" s="39">
        <f t="shared" si="27"/>
        <v>2208.3143602559221</v>
      </c>
      <c r="H145" s="39">
        <f t="shared" si="28"/>
        <v>642.82319446711085</v>
      </c>
      <c r="I145" s="37">
        <f t="shared" si="29"/>
        <v>2851.1375547230327</v>
      </c>
      <c r="J145" s="40">
        <f t="shared" si="30"/>
        <v>-214.6014008347457</v>
      </c>
      <c r="K145" s="37">
        <f t="shared" si="31"/>
        <v>2636.5361538882871</v>
      </c>
      <c r="L145" s="37">
        <f t="shared" si="32"/>
        <v>19621528.651603911</v>
      </c>
      <c r="M145" s="37">
        <f t="shared" si="33"/>
        <v>18144641.811059192</v>
      </c>
      <c r="N145" s="41">
        <f>'jan-mai'!M145</f>
        <v>15388746.412589623</v>
      </c>
      <c r="O145" s="41">
        <f t="shared" si="34"/>
        <v>2755895.3984695692</v>
      </c>
      <c r="P145" s="4"/>
      <c r="Q145" s="4"/>
      <c r="R145" s="4"/>
      <c r="S145" s="4"/>
      <c r="T145" s="4"/>
    </row>
    <row r="146" spans="1:20" s="34" customFormat="1" ht="15" x14ac:dyDescent="0.25">
      <c r="A146" s="33">
        <v>904</v>
      </c>
      <c r="B146" s="34" t="s">
        <v>220</v>
      </c>
      <c r="C146">
        <v>401504142</v>
      </c>
      <c r="D146" s="36">
        <v>23017</v>
      </c>
      <c r="E146" s="37">
        <f t="shared" si="25"/>
        <v>17443.808576269712</v>
      </c>
      <c r="F146" s="38">
        <f t="shared" si="26"/>
        <v>0.94603496910415508</v>
      </c>
      <c r="G146" s="39">
        <f t="shared" si="27"/>
        <v>597.03226593263093</v>
      </c>
      <c r="H146" s="39">
        <f t="shared" si="28"/>
        <v>0</v>
      </c>
      <c r="I146" s="37">
        <f t="shared" si="29"/>
        <v>597.03226593263093</v>
      </c>
      <c r="J146" s="40">
        <f t="shared" si="30"/>
        <v>-214.6014008347457</v>
      </c>
      <c r="K146" s="37">
        <f t="shared" si="31"/>
        <v>382.4308650978852</v>
      </c>
      <c r="L146" s="37">
        <f t="shared" si="32"/>
        <v>13741891.664971367</v>
      </c>
      <c r="M146" s="37">
        <f t="shared" si="33"/>
        <v>8802411.2219580244</v>
      </c>
      <c r="N146" s="41">
        <f>'jan-mai'!M146</f>
        <v>5492582.7033740729</v>
      </c>
      <c r="O146" s="41">
        <f t="shared" si="34"/>
        <v>3309828.5185839515</v>
      </c>
      <c r="P146" s="4"/>
      <c r="Q146" s="4"/>
      <c r="R146" s="4"/>
      <c r="S146" s="4"/>
      <c r="T146" s="4"/>
    </row>
    <row r="147" spans="1:20" s="34" customFormat="1" ht="15" x14ac:dyDescent="0.25">
      <c r="A147" s="33">
        <v>906</v>
      </c>
      <c r="B147" s="34" t="s">
        <v>221</v>
      </c>
      <c r="C147">
        <v>679701916</v>
      </c>
      <c r="D147" s="36">
        <v>44645</v>
      </c>
      <c r="E147" s="37">
        <f t="shared" si="25"/>
        <v>15224.592137977377</v>
      </c>
      <c r="F147" s="38">
        <f t="shared" si="26"/>
        <v>0.8256795808037245</v>
      </c>
      <c r="G147" s="39">
        <f t="shared" si="27"/>
        <v>1928.5621289080318</v>
      </c>
      <c r="H147" s="39">
        <f t="shared" si="28"/>
        <v>479.63439284750808</v>
      </c>
      <c r="I147" s="37">
        <f t="shared" si="29"/>
        <v>2408.1965217555398</v>
      </c>
      <c r="J147" s="40">
        <f t="shared" si="30"/>
        <v>-214.6014008347457</v>
      </c>
      <c r="K147" s="37">
        <f t="shared" si="31"/>
        <v>2193.5951209207942</v>
      </c>
      <c r="L147" s="37">
        <f t="shared" si="32"/>
        <v>107513933.71377608</v>
      </c>
      <c r="M147" s="37">
        <f t="shared" si="33"/>
        <v>97933054.173508853</v>
      </c>
      <c r="N147" s="41">
        <f>'jan-mai'!M147</f>
        <v>84855475.409294412</v>
      </c>
      <c r="O147" s="41">
        <f t="shared" si="34"/>
        <v>13077578.764214441</v>
      </c>
      <c r="P147" s="4"/>
      <c r="Q147" s="4"/>
      <c r="R147" s="4"/>
      <c r="S147" s="4"/>
      <c r="T147" s="4"/>
    </row>
    <row r="148" spans="1:20" s="34" customFormat="1" ht="15" x14ac:dyDescent="0.25">
      <c r="A148" s="33">
        <v>911</v>
      </c>
      <c r="B148" s="34" t="s">
        <v>222</v>
      </c>
      <c r="C148">
        <v>30938147</v>
      </c>
      <c r="D148" s="36">
        <v>2467</v>
      </c>
      <c r="E148" s="37">
        <f t="shared" si="25"/>
        <v>12540.797324685853</v>
      </c>
      <c r="F148" s="38">
        <f t="shared" si="26"/>
        <v>0.68012858302861101</v>
      </c>
      <c r="G148" s="39">
        <f t="shared" si="27"/>
        <v>3538.8390168829465</v>
      </c>
      <c r="H148" s="39">
        <f t="shared" si="28"/>
        <v>1418.9625774995416</v>
      </c>
      <c r="I148" s="37">
        <f t="shared" si="29"/>
        <v>4957.8015943824885</v>
      </c>
      <c r="J148" s="40">
        <f t="shared" si="30"/>
        <v>-214.6014008347457</v>
      </c>
      <c r="K148" s="37">
        <f t="shared" si="31"/>
        <v>4743.2001935477429</v>
      </c>
      <c r="L148" s="37">
        <f t="shared" si="32"/>
        <v>12230896.5333416</v>
      </c>
      <c r="M148" s="37">
        <f t="shared" si="33"/>
        <v>11701474.877482282</v>
      </c>
      <c r="N148" s="41">
        <f>'jan-mai'!M148</f>
        <v>10007279.556837929</v>
      </c>
      <c r="O148" s="41">
        <f t="shared" si="34"/>
        <v>1694195.3206443526</v>
      </c>
      <c r="P148" s="4"/>
      <c r="Q148" s="4"/>
      <c r="R148" s="4"/>
      <c r="S148" s="4"/>
      <c r="T148" s="4"/>
    </row>
    <row r="149" spans="1:20" s="34" customFormat="1" ht="15" x14ac:dyDescent="0.25">
      <c r="A149" s="33">
        <v>912</v>
      </c>
      <c r="B149" s="34" t="s">
        <v>223</v>
      </c>
      <c r="C149">
        <v>26884063</v>
      </c>
      <c r="D149" s="36">
        <v>2087</v>
      </c>
      <c r="E149" s="37">
        <f t="shared" si="25"/>
        <v>12881.678485864877</v>
      </c>
      <c r="F149" s="38">
        <f t="shared" si="26"/>
        <v>0.69861568676941277</v>
      </c>
      <c r="G149" s="39">
        <f t="shared" si="27"/>
        <v>3334.3103201755316</v>
      </c>
      <c r="H149" s="39">
        <f t="shared" si="28"/>
        <v>1299.654171086883</v>
      </c>
      <c r="I149" s="37">
        <f t="shared" si="29"/>
        <v>4633.9644912624144</v>
      </c>
      <c r="J149" s="40">
        <f t="shared" si="30"/>
        <v>-214.6014008347457</v>
      </c>
      <c r="K149" s="37">
        <f t="shared" si="31"/>
        <v>4419.3630904276688</v>
      </c>
      <c r="L149" s="37">
        <f t="shared" si="32"/>
        <v>9671083.8932646587</v>
      </c>
      <c r="M149" s="37">
        <f t="shared" si="33"/>
        <v>9223210.7697225455</v>
      </c>
      <c r="N149" s="41">
        <f>'jan-mai'!M149</f>
        <v>7727231.9595138859</v>
      </c>
      <c r="O149" s="41">
        <f t="shared" si="34"/>
        <v>1495978.8102086596</v>
      </c>
      <c r="P149" s="4"/>
      <c r="Q149" s="4"/>
      <c r="R149" s="4"/>
      <c r="S149" s="4"/>
      <c r="T149" s="4"/>
    </row>
    <row r="150" spans="1:20" s="34" customFormat="1" ht="15" x14ac:dyDescent="0.25">
      <c r="A150" s="33">
        <v>914</v>
      </c>
      <c r="B150" s="34" t="s">
        <v>224</v>
      </c>
      <c r="C150">
        <v>87027385</v>
      </c>
      <c r="D150" s="36">
        <v>6086</v>
      </c>
      <c r="E150" s="37">
        <f t="shared" si="25"/>
        <v>14299.603187643772</v>
      </c>
      <c r="F150" s="38">
        <f t="shared" si="26"/>
        <v>0.77551439530398381</v>
      </c>
      <c r="G150" s="39">
        <f t="shared" si="27"/>
        <v>2483.5554991081949</v>
      </c>
      <c r="H150" s="39">
        <f t="shared" si="28"/>
        <v>803.38052546426991</v>
      </c>
      <c r="I150" s="37">
        <f t="shared" si="29"/>
        <v>3286.9360245724647</v>
      </c>
      <c r="J150" s="40">
        <f t="shared" si="30"/>
        <v>-214.6014008347457</v>
      </c>
      <c r="K150" s="37">
        <f t="shared" si="31"/>
        <v>3072.3346237377191</v>
      </c>
      <c r="L150" s="37">
        <f t="shared" si="32"/>
        <v>20004292.64554802</v>
      </c>
      <c r="M150" s="37">
        <f t="shared" si="33"/>
        <v>18698228.520067759</v>
      </c>
      <c r="N150" s="41">
        <f>'jan-mai'!M150</f>
        <v>16646704.658721374</v>
      </c>
      <c r="O150" s="41">
        <f t="shared" si="34"/>
        <v>2051523.8613463845</v>
      </c>
      <c r="P150" s="4"/>
      <c r="Q150" s="4"/>
      <c r="R150" s="4"/>
      <c r="S150" s="4"/>
      <c r="T150" s="4"/>
    </row>
    <row r="151" spans="1:20" s="34" customFormat="1" ht="15" x14ac:dyDescent="0.25">
      <c r="A151" s="33">
        <v>919</v>
      </c>
      <c r="B151" s="34" t="s">
        <v>225</v>
      </c>
      <c r="C151">
        <v>81695524</v>
      </c>
      <c r="D151" s="36">
        <v>5790</v>
      </c>
      <c r="E151" s="37">
        <f t="shared" si="25"/>
        <v>14109.762348877375</v>
      </c>
      <c r="F151" s="38">
        <f t="shared" si="26"/>
        <v>0.76521870378387657</v>
      </c>
      <c r="G151" s="39">
        <f t="shared" si="27"/>
        <v>2597.4600023680327</v>
      </c>
      <c r="H151" s="39">
        <f t="shared" si="28"/>
        <v>869.8248190325088</v>
      </c>
      <c r="I151" s="37">
        <f t="shared" si="29"/>
        <v>3467.2848214005417</v>
      </c>
      <c r="J151" s="40">
        <f t="shared" si="30"/>
        <v>-214.6014008347457</v>
      </c>
      <c r="K151" s="37">
        <f t="shared" si="31"/>
        <v>3252.683420565796</v>
      </c>
      <c r="L151" s="37">
        <f t="shared" si="32"/>
        <v>20075579.115909137</v>
      </c>
      <c r="M151" s="37">
        <f t="shared" si="33"/>
        <v>18833037.005075958</v>
      </c>
      <c r="N151" s="41">
        <f>'jan-mai'!M151</f>
        <v>15467130.582911069</v>
      </c>
      <c r="O151" s="41">
        <f t="shared" si="34"/>
        <v>3365906.4221648891</v>
      </c>
      <c r="P151" s="4"/>
      <c r="Q151" s="4"/>
      <c r="R151" s="4"/>
      <c r="S151" s="4"/>
      <c r="T151" s="4"/>
    </row>
    <row r="152" spans="1:20" s="34" customFormat="1" ht="15" x14ac:dyDescent="0.25">
      <c r="A152" s="33">
        <v>926</v>
      </c>
      <c r="B152" s="34" t="s">
        <v>226</v>
      </c>
      <c r="C152">
        <v>174962315</v>
      </c>
      <c r="D152" s="36">
        <v>10871</v>
      </c>
      <c r="E152" s="37">
        <f t="shared" si="25"/>
        <v>16094.408518075614</v>
      </c>
      <c r="F152" s="38">
        <f t="shared" si="26"/>
        <v>0.87285257680827544</v>
      </c>
      <c r="G152" s="39">
        <f t="shared" si="27"/>
        <v>1406.6723008490899</v>
      </c>
      <c r="H152" s="39">
        <f t="shared" si="28"/>
        <v>175.19865981312532</v>
      </c>
      <c r="I152" s="37">
        <f t="shared" si="29"/>
        <v>1581.8709606622151</v>
      </c>
      <c r="J152" s="40">
        <f t="shared" si="30"/>
        <v>-214.6014008347457</v>
      </c>
      <c r="K152" s="37">
        <f t="shared" si="31"/>
        <v>1367.2695598274695</v>
      </c>
      <c r="L152" s="37">
        <f t="shared" si="32"/>
        <v>17196519.213358939</v>
      </c>
      <c r="M152" s="37">
        <f t="shared" si="33"/>
        <v>14863587.384884421</v>
      </c>
      <c r="N152" s="41">
        <f>'jan-mai'!M152</f>
        <v>11702048.809235957</v>
      </c>
      <c r="O152" s="41">
        <f t="shared" si="34"/>
        <v>3161538.5756484643</v>
      </c>
      <c r="P152" s="4"/>
      <c r="Q152" s="4"/>
      <c r="R152" s="4"/>
      <c r="S152" s="4"/>
      <c r="T152" s="4"/>
    </row>
    <row r="153" spans="1:20" s="34" customFormat="1" ht="15" x14ac:dyDescent="0.25">
      <c r="A153" s="33">
        <v>928</v>
      </c>
      <c r="B153" s="34" t="s">
        <v>227</v>
      </c>
      <c r="C153">
        <v>68449282</v>
      </c>
      <c r="D153" s="36">
        <v>5187</v>
      </c>
      <c r="E153" s="37">
        <f t="shared" si="25"/>
        <v>13196.314247156353</v>
      </c>
      <c r="F153" s="38">
        <f t="shared" si="26"/>
        <v>0.71567941636785448</v>
      </c>
      <c r="G153" s="39">
        <f t="shared" si="27"/>
        <v>3145.5288634006461</v>
      </c>
      <c r="H153" s="39">
        <f t="shared" si="28"/>
        <v>1189.5316546348663</v>
      </c>
      <c r="I153" s="37">
        <f t="shared" si="29"/>
        <v>4335.0605180355124</v>
      </c>
      <c r="J153" s="40">
        <f t="shared" si="30"/>
        <v>-214.6014008347457</v>
      </c>
      <c r="K153" s="37">
        <f t="shared" si="31"/>
        <v>4120.4591172007667</v>
      </c>
      <c r="L153" s="37">
        <f t="shared" si="32"/>
        <v>22485958.907050204</v>
      </c>
      <c r="M153" s="37">
        <f t="shared" si="33"/>
        <v>21372821.440920375</v>
      </c>
      <c r="N153" s="41">
        <f>'jan-mai'!M153</f>
        <v>18976015.253473174</v>
      </c>
      <c r="O153" s="41">
        <f t="shared" si="34"/>
        <v>2396806.1874472015</v>
      </c>
      <c r="P153" s="4"/>
      <c r="Q153" s="4"/>
      <c r="R153" s="4"/>
      <c r="S153" s="4"/>
      <c r="T153" s="4"/>
    </row>
    <row r="154" spans="1:20" s="34" customFormat="1" ht="15" x14ac:dyDescent="0.25">
      <c r="A154" s="33">
        <v>929</v>
      </c>
      <c r="B154" s="34" t="s">
        <v>228</v>
      </c>
      <c r="C154">
        <v>27628516</v>
      </c>
      <c r="D154" s="36">
        <v>1845</v>
      </c>
      <c r="E154" s="37">
        <f t="shared" si="25"/>
        <v>14974.805420054201</v>
      </c>
      <c r="F154" s="38">
        <f t="shared" si="26"/>
        <v>0.81213282758524741</v>
      </c>
      <c r="G154" s="39">
        <f t="shared" si="27"/>
        <v>2078.4341596619374</v>
      </c>
      <c r="H154" s="39">
        <f t="shared" si="28"/>
        <v>567.05974412061971</v>
      </c>
      <c r="I154" s="37">
        <f t="shared" si="29"/>
        <v>2645.493903782557</v>
      </c>
      <c r="J154" s="40">
        <f t="shared" si="30"/>
        <v>-214.6014008347457</v>
      </c>
      <c r="K154" s="37">
        <f t="shared" si="31"/>
        <v>2430.8925029478114</v>
      </c>
      <c r="L154" s="37">
        <f t="shared" si="32"/>
        <v>4880936.2524788175</v>
      </c>
      <c r="M154" s="37">
        <f t="shared" si="33"/>
        <v>4484996.6679387121</v>
      </c>
      <c r="N154" s="41">
        <f>'jan-mai'!M154</f>
        <v>3323809.4475338375</v>
      </c>
      <c r="O154" s="41">
        <f t="shared" si="34"/>
        <v>1161187.2204048745</v>
      </c>
      <c r="P154" s="4"/>
      <c r="Q154" s="4"/>
      <c r="R154" s="4"/>
      <c r="S154" s="4"/>
      <c r="T154" s="4"/>
    </row>
    <row r="155" spans="1:20" s="34" customFormat="1" ht="15" x14ac:dyDescent="0.25">
      <c r="A155" s="33">
        <v>935</v>
      </c>
      <c r="B155" s="34" t="s">
        <v>229</v>
      </c>
      <c r="C155">
        <v>19998037</v>
      </c>
      <c r="D155" s="36">
        <v>1330</v>
      </c>
      <c r="E155" s="37">
        <f t="shared" si="25"/>
        <v>15036.118045112782</v>
      </c>
      <c r="F155" s="38">
        <f t="shared" si="26"/>
        <v>0.81545801239792048</v>
      </c>
      <c r="G155" s="39">
        <f t="shared" si="27"/>
        <v>2041.6465846267888</v>
      </c>
      <c r="H155" s="39">
        <f t="shared" si="28"/>
        <v>545.60032535011635</v>
      </c>
      <c r="I155" s="37">
        <f t="shared" si="29"/>
        <v>2587.246909976905</v>
      </c>
      <c r="J155" s="40">
        <f t="shared" si="30"/>
        <v>-214.6014008347457</v>
      </c>
      <c r="K155" s="37">
        <f t="shared" si="31"/>
        <v>2372.6455091421594</v>
      </c>
      <c r="L155" s="37">
        <f t="shared" si="32"/>
        <v>3441038.3902692837</v>
      </c>
      <c r="M155" s="37">
        <f t="shared" si="33"/>
        <v>3155618.527159072</v>
      </c>
      <c r="N155" s="41">
        <f>'jan-mai'!M155</f>
        <v>1943878.9406341491</v>
      </c>
      <c r="O155" s="41">
        <f t="shared" si="34"/>
        <v>1211739.5865249229</v>
      </c>
      <c r="P155" s="4"/>
      <c r="Q155" s="4"/>
      <c r="R155" s="4"/>
      <c r="S155" s="4"/>
      <c r="T155" s="4"/>
    </row>
    <row r="156" spans="1:20" s="34" customFormat="1" ht="15" x14ac:dyDescent="0.25">
      <c r="A156" s="33">
        <v>937</v>
      </c>
      <c r="B156" s="34" t="s">
        <v>230</v>
      </c>
      <c r="C156">
        <v>48889721</v>
      </c>
      <c r="D156" s="36">
        <v>3625</v>
      </c>
      <c r="E156" s="37">
        <f t="shared" si="25"/>
        <v>13486.819586206897</v>
      </c>
      <c r="F156" s="38">
        <f t="shared" si="26"/>
        <v>0.73143447400057493</v>
      </c>
      <c r="G156" s="39">
        <f t="shared" si="27"/>
        <v>2971.2256599703201</v>
      </c>
      <c r="H156" s="39">
        <f t="shared" si="28"/>
        <v>1087.8547859671762</v>
      </c>
      <c r="I156" s="37">
        <f t="shared" si="29"/>
        <v>4059.0804459374963</v>
      </c>
      <c r="J156" s="40">
        <f t="shared" si="30"/>
        <v>-214.6014008347457</v>
      </c>
      <c r="K156" s="37">
        <f t="shared" si="31"/>
        <v>3844.4790451027507</v>
      </c>
      <c r="L156" s="37">
        <f t="shared" si="32"/>
        <v>14714166.616523424</v>
      </c>
      <c r="M156" s="37">
        <f t="shared" si="33"/>
        <v>13936236.53849747</v>
      </c>
      <c r="N156" s="41">
        <f>'jan-mai'!M156</f>
        <v>11987383.003420141</v>
      </c>
      <c r="O156" s="41">
        <f t="shared" si="34"/>
        <v>1948853.5350773297</v>
      </c>
      <c r="P156" s="4"/>
      <c r="Q156" s="4"/>
      <c r="R156" s="4"/>
      <c r="S156" s="4"/>
      <c r="T156" s="4"/>
    </row>
    <row r="157" spans="1:20" s="34" customFormat="1" ht="15" x14ac:dyDescent="0.25">
      <c r="A157" s="33">
        <v>938</v>
      </c>
      <c r="B157" s="34" t="s">
        <v>231</v>
      </c>
      <c r="C157">
        <v>19989903</v>
      </c>
      <c r="D157" s="36">
        <v>1207</v>
      </c>
      <c r="E157" s="37">
        <f t="shared" si="25"/>
        <v>16561.64291632146</v>
      </c>
      <c r="F157" s="38">
        <f t="shared" si="26"/>
        <v>0.89819223113756141</v>
      </c>
      <c r="G157" s="39">
        <f t="shared" si="27"/>
        <v>1126.3316619015823</v>
      </c>
      <c r="H157" s="39">
        <f t="shared" si="28"/>
        <v>11.666620427079215</v>
      </c>
      <c r="I157" s="37">
        <f t="shared" si="29"/>
        <v>1137.9982823286614</v>
      </c>
      <c r="J157" s="40">
        <f t="shared" si="30"/>
        <v>-214.6014008347457</v>
      </c>
      <c r="K157" s="37">
        <f t="shared" si="31"/>
        <v>923.39688149391566</v>
      </c>
      <c r="L157" s="37">
        <f t="shared" si="32"/>
        <v>1373563.9267706943</v>
      </c>
      <c r="M157" s="37">
        <f t="shared" si="33"/>
        <v>1114540.0359631563</v>
      </c>
      <c r="N157" s="41">
        <f>'jan-mai'!M157</f>
        <v>557675.15786472952</v>
      </c>
      <c r="O157" s="41">
        <f t="shared" si="34"/>
        <v>556864.87809842674</v>
      </c>
      <c r="P157" s="4"/>
      <c r="Q157" s="4"/>
      <c r="R157" s="4"/>
      <c r="S157" s="4"/>
      <c r="T157" s="4"/>
    </row>
    <row r="158" spans="1:20" s="34" customFormat="1" ht="15" x14ac:dyDescent="0.25">
      <c r="A158" s="33">
        <v>940</v>
      </c>
      <c r="B158" s="34" t="s">
        <v>232</v>
      </c>
      <c r="C158">
        <v>31734836</v>
      </c>
      <c r="D158" s="36">
        <v>1225</v>
      </c>
      <c r="E158" s="37">
        <f t="shared" si="25"/>
        <v>25905.98857142857</v>
      </c>
      <c r="F158" s="38">
        <f t="shared" si="26"/>
        <v>1.4049667531392362</v>
      </c>
      <c r="G158" s="39">
        <f t="shared" si="27"/>
        <v>-4480.2757311626838</v>
      </c>
      <c r="H158" s="39">
        <f t="shared" si="28"/>
        <v>0</v>
      </c>
      <c r="I158" s="37">
        <f t="shared" si="29"/>
        <v>-4480.2757311626838</v>
      </c>
      <c r="J158" s="40">
        <f t="shared" si="30"/>
        <v>-214.6014008347457</v>
      </c>
      <c r="K158" s="37">
        <f t="shared" si="31"/>
        <v>-4694.8771319974294</v>
      </c>
      <c r="L158" s="37">
        <f t="shared" si="32"/>
        <v>-5488337.7706742873</v>
      </c>
      <c r="M158" s="37">
        <f t="shared" si="33"/>
        <v>-5751224.4866968514</v>
      </c>
      <c r="N158" s="41">
        <f>'jan-mai'!M158</f>
        <v>-6050650.6341472287</v>
      </c>
      <c r="O158" s="41">
        <f t="shared" si="34"/>
        <v>299426.14745037723</v>
      </c>
      <c r="P158" s="4"/>
      <c r="Q158" s="4"/>
      <c r="R158" s="4"/>
      <c r="S158" s="4"/>
      <c r="T158" s="4"/>
    </row>
    <row r="159" spans="1:20" s="34" customFormat="1" ht="15" x14ac:dyDescent="0.25">
      <c r="A159" s="33">
        <v>941</v>
      </c>
      <c r="B159" s="34" t="s">
        <v>233</v>
      </c>
      <c r="C159">
        <v>59368081</v>
      </c>
      <c r="D159" s="36">
        <v>958</v>
      </c>
      <c r="E159" s="37">
        <f t="shared" si="25"/>
        <v>61970.856993736954</v>
      </c>
      <c r="F159" s="38">
        <f t="shared" si="26"/>
        <v>3.3608828900577747</v>
      </c>
      <c r="G159" s="39">
        <f t="shared" si="27"/>
        <v>-26119.196784547716</v>
      </c>
      <c r="H159" s="39">
        <f t="shared" si="28"/>
        <v>0</v>
      </c>
      <c r="I159" s="37">
        <f t="shared" si="29"/>
        <v>-26119.196784547716</v>
      </c>
      <c r="J159" s="40">
        <f t="shared" si="30"/>
        <v>-214.6014008347457</v>
      </c>
      <c r="K159" s="37">
        <f t="shared" si="31"/>
        <v>-26333.79818538246</v>
      </c>
      <c r="L159" s="37">
        <f t="shared" si="32"/>
        <v>-25022190.519596711</v>
      </c>
      <c r="M159" s="37">
        <f t="shared" si="33"/>
        <v>-25227778.661596399</v>
      </c>
      <c r="N159" s="41">
        <f>'jan-mai'!M159</f>
        <v>-23883774.485969834</v>
      </c>
      <c r="O159" s="41">
        <f t="shared" si="34"/>
        <v>-1344004.1756265648</v>
      </c>
      <c r="P159" s="4"/>
      <c r="Q159" s="4"/>
      <c r="R159" s="4"/>
      <c r="S159" s="4"/>
      <c r="T159" s="4"/>
    </row>
    <row r="160" spans="1:20" s="34" customFormat="1" ht="15" x14ac:dyDescent="0.25">
      <c r="A160" s="33">
        <v>1001</v>
      </c>
      <c r="B160" s="34" t="s">
        <v>234</v>
      </c>
      <c r="C160">
        <v>1489038451</v>
      </c>
      <c r="D160" s="36">
        <v>91440</v>
      </c>
      <c r="E160" s="37">
        <f t="shared" si="25"/>
        <v>16284.322517497812</v>
      </c>
      <c r="F160" s="38">
        <f t="shared" si="26"/>
        <v>0.88315223607077387</v>
      </c>
      <c r="G160" s="39">
        <f t="shared" si="27"/>
        <v>1292.7239011957706</v>
      </c>
      <c r="H160" s="39">
        <f t="shared" si="28"/>
        <v>108.72876001535577</v>
      </c>
      <c r="I160" s="37">
        <f t="shared" si="29"/>
        <v>1401.4526612111265</v>
      </c>
      <c r="J160" s="40">
        <f t="shared" si="30"/>
        <v>-214.6014008347457</v>
      </c>
      <c r="K160" s="37">
        <f t="shared" si="31"/>
        <v>1186.8512603763809</v>
      </c>
      <c r="L160" s="37">
        <f t="shared" si="32"/>
        <v>128148831.34114541</v>
      </c>
      <c r="M160" s="37">
        <f t="shared" si="33"/>
        <v>108525679.24881627</v>
      </c>
      <c r="N160" s="41">
        <f>'jan-mai'!M160</f>
        <v>92490351.169238061</v>
      </c>
      <c r="O160" s="41">
        <f t="shared" si="34"/>
        <v>16035328.079578206</v>
      </c>
      <c r="P160" s="4"/>
      <c r="Q160" s="4"/>
      <c r="R160" s="4"/>
      <c r="S160" s="4"/>
      <c r="T160" s="4"/>
    </row>
    <row r="161" spans="1:20" s="34" customFormat="1" ht="15" x14ac:dyDescent="0.25">
      <c r="A161" s="33">
        <v>1002</v>
      </c>
      <c r="B161" s="34" t="s">
        <v>235</v>
      </c>
      <c r="C161">
        <v>235996432</v>
      </c>
      <c r="D161" s="36">
        <v>15659</v>
      </c>
      <c r="E161" s="37">
        <f t="shared" si="25"/>
        <v>15070.977201609297</v>
      </c>
      <c r="F161" s="38">
        <f t="shared" si="26"/>
        <v>0.81734853882137837</v>
      </c>
      <c r="G161" s="39">
        <f t="shared" si="27"/>
        <v>2020.7310907288795</v>
      </c>
      <c r="H161" s="39">
        <f t="shared" si="28"/>
        <v>533.39962057633602</v>
      </c>
      <c r="I161" s="37">
        <f t="shared" si="29"/>
        <v>2554.1307113052153</v>
      </c>
      <c r="J161" s="40">
        <f t="shared" si="30"/>
        <v>-214.6014008347457</v>
      </c>
      <c r="K161" s="37">
        <f t="shared" si="31"/>
        <v>2339.5293104704697</v>
      </c>
      <c r="L161" s="37">
        <f t="shared" si="32"/>
        <v>39995132.808328368</v>
      </c>
      <c r="M161" s="37">
        <f t="shared" si="33"/>
        <v>36634689.472657084</v>
      </c>
      <c r="N161" s="41">
        <f>'jan-mai'!M161</f>
        <v>32789466.985518899</v>
      </c>
      <c r="O161" s="41">
        <f t="shared" si="34"/>
        <v>3845222.4871381857</v>
      </c>
      <c r="P161" s="4"/>
      <c r="Q161" s="4"/>
      <c r="R161" s="4"/>
      <c r="S161" s="4"/>
      <c r="T161" s="4"/>
    </row>
    <row r="162" spans="1:20" s="34" customFormat="1" ht="15" x14ac:dyDescent="0.25">
      <c r="A162" s="33">
        <v>1003</v>
      </c>
      <c r="B162" s="34" t="s">
        <v>236</v>
      </c>
      <c r="C162">
        <v>145694018</v>
      </c>
      <c r="D162" s="36">
        <v>9726</v>
      </c>
      <c r="E162" s="37">
        <f t="shared" si="25"/>
        <v>14979.849681266707</v>
      </c>
      <c r="F162" s="38">
        <f t="shared" si="26"/>
        <v>0.81240639442011953</v>
      </c>
      <c r="G162" s="39">
        <f t="shared" si="27"/>
        <v>2075.4076029344337</v>
      </c>
      <c r="H162" s="39">
        <f t="shared" si="28"/>
        <v>565.29425269624255</v>
      </c>
      <c r="I162" s="37">
        <f t="shared" si="29"/>
        <v>2640.7018556306762</v>
      </c>
      <c r="J162" s="40">
        <f t="shared" si="30"/>
        <v>-214.6014008347457</v>
      </c>
      <c r="K162" s="37">
        <f t="shared" si="31"/>
        <v>2426.1004547959305</v>
      </c>
      <c r="L162" s="37">
        <f t="shared" si="32"/>
        <v>25683466.247863956</v>
      </c>
      <c r="M162" s="37">
        <f t="shared" si="33"/>
        <v>23596253.023345221</v>
      </c>
      <c r="N162" s="41">
        <f>'jan-mai'!M162</f>
        <v>20745523.190983247</v>
      </c>
      <c r="O162" s="41">
        <f t="shared" si="34"/>
        <v>2850729.8323619738</v>
      </c>
      <c r="P162" s="4"/>
      <c r="Q162" s="4"/>
      <c r="R162" s="4"/>
      <c r="S162" s="4"/>
      <c r="T162" s="4"/>
    </row>
    <row r="163" spans="1:20" s="34" customFormat="1" ht="15" x14ac:dyDescent="0.25">
      <c r="A163" s="33">
        <v>1004</v>
      </c>
      <c r="B163" s="34" t="s">
        <v>237</v>
      </c>
      <c r="C163">
        <v>148932520</v>
      </c>
      <c r="D163" s="36">
        <v>9066</v>
      </c>
      <c r="E163" s="37">
        <f t="shared" si="25"/>
        <v>16427.588793293624</v>
      </c>
      <c r="F163" s="38">
        <f t="shared" si="26"/>
        <v>0.89092203623818333</v>
      </c>
      <c r="G163" s="39">
        <f t="shared" si="27"/>
        <v>1206.7641357182838</v>
      </c>
      <c r="H163" s="39">
        <f t="shared" si="28"/>
        <v>58.585563486821769</v>
      </c>
      <c r="I163" s="37">
        <f t="shared" si="29"/>
        <v>1265.3496992051055</v>
      </c>
      <c r="J163" s="40">
        <f t="shared" si="30"/>
        <v>-214.6014008347457</v>
      </c>
      <c r="K163" s="37">
        <f t="shared" si="31"/>
        <v>1050.7482983703599</v>
      </c>
      <c r="L163" s="37">
        <f t="shared" si="32"/>
        <v>11471660.372993486</v>
      </c>
      <c r="M163" s="37">
        <f t="shared" si="33"/>
        <v>9526084.0730256829</v>
      </c>
      <c r="N163" s="41">
        <f>'jan-mai'!M163</f>
        <v>9918929.221946761</v>
      </c>
      <c r="O163" s="41">
        <f t="shared" si="34"/>
        <v>-392845.14892107807</v>
      </c>
      <c r="P163" s="4"/>
      <c r="Q163" s="4"/>
      <c r="R163" s="4"/>
      <c r="S163" s="4"/>
      <c r="T163" s="4"/>
    </row>
    <row r="164" spans="1:20" s="34" customFormat="1" ht="15" x14ac:dyDescent="0.25">
      <c r="A164" s="33">
        <v>1014</v>
      </c>
      <c r="B164" s="34" t="s">
        <v>238</v>
      </c>
      <c r="C164">
        <v>197431666</v>
      </c>
      <c r="D164" s="36">
        <v>14532</v>
      </c>
      <c r="E164" s="37">
        <f t="shared" si="25"/>
        <v>13585.994082025874</v>
      </c>
      <c r="F164" s="38">
        <f t="shared" si="26"/>
        <v>0.73681303228260409</v>
      </c>
      <c r="G164" s="39">
        <f t="shared" si="27"/>
        <v>2911.7209624789334</v>
      </c>
      <c r="H164" s="39">
        <f t="shared" si="28"/>
        <v>1053.1437124305342</v>
      </c>
      <c r="I164" s="37">
        <f t="shared" si="29"/>
        <v>3964.8646749094678</v>
      </c>
      <c r="J164" s="40">
        <f t="shared" si="30"/>
        <v>-214.6014008347457</v>
      </c>
      <c r="K164" s="37">
        <f t="shared" si="31"/>
        <v>3750.2632740747222</v>
      </c>
      <c r="L164" s="37">
        <f t="shared" si="32"/>
        <v>57617413.455784388</v>
      </c>
      <c r="M164" s="37">
        <f t="shared" si="33"/>
        <v>54498825.898853861</v>
      </c>
      <c r="N164" s="41">
        <f>'jan-mai'!M164</f>
        <v>45163404.921876274</v>
      </c>
      <c r="O164" s="41">
        <f t="shared" si="34"/>
        <v>9335420.9769775867</v>
      </c>
      <c r="P164" s="4"/>
      <c r="Q164" s="4"/>
      <c r="R164" s="4"/>
      <c r="S164" s="4"/>
      <c r="T164" s="4"/>
    </row>
    <row r="165" spans="1:20" s="34" customFormat="1" ht="15" x14ac:dyDescent="0.25">
      <c r="A165" s="33">
        <v>1017</v>
      </c>
      <c r="B165" s="34" t="s">
        <v>239</v>
      </c>
      <c r="C165">
        <v>84100430</v>
      </c>
      <c r="D165" s="36">
        <v>6656</v>
      </c>
      <c r="E165" s="37">
        <f t="shared" si="25"/>
        <v>12635.28094951923</v>
      </c>
      <c r="F165" s="38">
        <f t="shared" si="26"/>
        <v>0.68525273998718317</v>
      </c>
      <c r="G165" s="39">
        <f t="shared" si="27"/>
        <v>3482.1488419829197</v>
      </c>
      <c r="H165" s="39">
        <f t="shared" si="28"/>
        <v>1385.8933088078593</v>
      </c>
      <c r="I165" s="37">
        <f t="shared" si="29"/>
        <v>4868.0421507907795</v>
      </c>
      <c r="J165" s="40">
        <f t="shared" si="30"/>
        <v>-214.6014008347457</v>
      </c>
      <c r="K165" s="37">
        <f t="shared" si="31"/>
        <v>4653.4407499560339</v>
      </c>
      <c r="L165" s="37">
        <f t="shared" si="32"/>
        <v>32401688.555663429</v>
      </c>
      <c r="M165" s="37">
        <f t="shared" si="33"/>
        <v>30973301.631707363</v>
      </c>
      <c r="N165" s="41">
        <f>'jan-mai'!M165</f>
        <v>25744729.404707439</v>
      </c>
      <c r="O165" s="41">
        <f t="shared" si="34"/>
        <v>5228572.2269999236</v>
      </c>
      <c r="P165" s="4"/>
      <c r="Q165" s="4"/>
      <c r="R165" s="4"/>
      <c r="S165" s="4"/>
      <c r="T165" s="4"/>
    </row>
    <row r="166" spans="1:20" s="34" customFormat="1" ht="15" x14ac:dyDescent="0.25">
      <c r="A166" s="33">
        <v>1018</v>
      </c>
      <c r="B166" s="34" t="s">
        <v>240</v>
      </c>
      <c r="C166">
        <v>179762028</v>
      </c>
      <c r="D166" s="36">
        <v>11342</v>
      </c>
      <c r="E166" s="37">
        <f t="shared" si="25"/>
        <v>15849.235408217246</v>
      </c>
      <c r="F166" s="38">
        <f t="shared" si="26"/>
        <v>0.85955603469157504</v>
      </c>
      <c r="G166" s="39">
        <f t="shared" si="27"/>
        <v>1553.7761667641105</v>
      </c>
      <c r="H166" s="39">
        <f t="shared" si="28"/>
        <v>261.00924826355401</v>
      </c>
      <c r="I166" s="37">
        <f t="shared" si="29"/>
        <v>1814.7854150276644</v>
      </c>
      <c r="J166" s="40">
        <f t="shared" si="30"/>
        <v>-214.6014008347457</v>
      </c>
      <c r="K166" s="37">
        <f t="shared" si="31"/>
        <v>1600.1840141929188</v>
      </c>
      <c r="L166" s="37">
        <f t="shared" si="32"/>
        <v>20583296.177243769</v>
      </c>
      <c r="M166" s="37">
        <f t="shared" si="33"/>
        <v>18149287.088976085</v>
      </c>
      <c r="N166" s="41">
        <f>'jan-mai'!M166</f>
        <v>15498117.754866546</v>
      </c>
      <c r="O166" s="41">
        <f t="shared" si="34"/>
        <v>2651169.3341095392</v>
      </c>
      <c r="P166" s="4"/>
      <c r="Q166" s="4"/>
      <c r="R166" s="4"/>
      <c r="S166" s="4"/>
      <c r="T166" s="4"/>
    </row>
    <row r="167" spans="1:20" s="34" customFormat="1" ht="15" x14ac:dyDescent="0.25">
      <c r="A167" s="33">
        <v>1021</v>
      </c>
      <c r="B167" s="34" t="s">
        <v>241</v>
      </c>
      <c r="C167">
        <v>33601022</v>
      </c>
      <c r="D167" s="36">
        <v>2308</v>
      </c>
      <c r="E167" s="37">
        <f t="shared" si="25"/>
        <v>14558.501733102254</v>
      </c>
      <c r="F167" s="38">
        <f t="shared" si="26"/>
        <v>0.7895553128239754</v>
      </c>
      <c r="G167" s="39">
        <f t="shared" si="27"/>
        <v>2328.2163718331058</v>
      </c>
      <c r="H167" s="39">
        <f t="shared" si="28"/>
        <v>712.76603455380132</v>
      </c>
      <c r="I167" s="37">
        <f t="shared" si="29"/>
        <v>3040.9824063869073</v>
      </c>
      <c r="J167" s="40">
        <f t="shared" si="30"/>
        <v>-214.6014008347457</v>
      </c>
      <c r="K167" s="37">
        <f t="shared" si="31"/>
        <v>2826.3810055521617</v>
      </c>
      <c r="L167" s="37">
        <f t="shared" si="32"/>
        <v>7018587.3939409824</v>
      </c>
      <c r="M167" s="37">
        <f t="shared" si="33"/>
        <v>6523287.3608143888</v>
      </c>
      <c r="N167" s="41">
        <f>'jan-mai'!M167</f>
        <v>4912369.8911154997</v>
      </c>
      <c r="O167" s="41">
        <f t="shared" si="34"/>
        <v>1610917.4696988892</v>
      </c>
      <c r="P167" s="4"/>
      <c r="Q167" s="4"/>
      <c r="R167" s="4"/>
      <c r="S167" s="4"/>
      <c r="T167" s="4"/>
    </row>
    <row r="168" spans="1:20" s="34" customFormat="1" ht="15" x14ac:dyDescent="0.25">
      <c r="A168" s="33">
        <v>1026</v>
      </c>
      <c r="B168" s="34" t="s">
        <v>242</v>
      </c>
      <c r="C168">
        <v>28557315</v>
      </c>
      <c r="D168" s="36">
        <v>943</v>
      </c>
      <c r="E168" s="37">
        <f t="shared" si="25"/>
        <v>30283.472958642629</v>
      </c>
      <c r="F168" s="38">
        <f t="shared" si="26"/>
        <v>1.6423720932004469</v>
      </c>
      <c r="G168" s="39">
        <f t="shared" si="27"/>
        <v>-7106.7663634911196</v>
      </c>
      <c r="H168" s="39">
        <f t="shared" si="28"/>
        <v>0</v>
      </c>
      <c r="I168" s="37">
        <f t="shared" si="29"/>
        <v>-7106.7663634911196</v>
      </c>
      <c r="J168" s="40">
        <f t="shared" si="30"/>
        <v>-214.6014008347457</v>
      </c>
      <c r="K168" s="37">
        <f t="shared" si="31"/>
        <v>-7321.3677643258652</v>
      </c>
      <c r="L168" s="37">
        <f t="shared" si="32"/>
        <v>-6701680.6807721257</v>
      </c>
      <c r="M168" s="37">
        <f t="shared" si="33"/>
        <v>-6904049.8017592905</v>
      </c>
      <c r="N168" s="41">
        <f>'jan-mai'!M168</f>
        <v>-7220830.4259598656</v>
      </c>
      <c r="O168" s="41">
        <f t="shared" si="34"/>
        <v>316780.62420057505</v>
      </c>
      <c r="P168" s="4"/>
      <c r="Q168" s="4"/>
      <c r="R168" s="4"/>
      <c r="S168" s="4"/>
      <c r="T168" s="4"/>
    </row>
    <row r="169" spans="1:20" s="34" customFormat="1" ht="15" x14ac:dyDescent="0.25">
      <c r="A169" s="33">
        <v>1027</v>
      </c>
      <c r="B169" s="34" t="s">
        <v>243</v>
      </c>
      <c r="C169">
        <v>24421150</v>
      </c>
      <c r="D169" s="36">
        <v>1786</v>
      </c>
      <c r="E169" s="37">
        <f t="shared" si="25"/>
        <v>13673.6562150056</v>
      </c>
      <c r="F169" s="38">
        <f t="shared" si="26"/>
        <v>0.74156723735785912</v>
      </c>
      <c r="G169" s="39">
        <f t="shared" si="27"/>
        <v>2859.1236826910981</v>
      </c>
      <c r="H169" s="39">
        <f t="shared" si="28"/>
        <v>1022.4619658876302</v>
      </c>
      <c r="I169" s="37">
        <f t="shared" si="29"/>
        <v>3881.5856485787281</v>
      </c>
      <c r="J169" s="40">
        <f t="shared" si="30"/>
        <v>-214.6014008347457</v>
      </c>
      <c r="K169" s="37">
        <f t="shared" si="31"/>
        <v>3666.9842477439825</v>
      </c>
      <c r="L169" s="37">
        <f t="shared" si="32"/>
        <v>6932511.9683616087</v>
      </c>
      <c r="M169" s="37">
        <f t="shared" si="33"/>
        <v>6549233.8664707523</v>
      </c>
      <c r="N169" s="41">
        <f>'jan-mai'!M169</f>
        <v>5513601.9074230008</v>
      </c>
      <c r="O169" s="41">
        <f t="shared" si="34"/>
        <v>1035631.9590477515</v>
      </c>
      <c r="P169" s="4"/>
      <c r="Q169" s="4"/>
      <c r="R169" s="4"/>
      <c r="S169" s="4"/>
      <c r="T169" s="4"/>
    </row>
    <row r="170" spans="1:20" s="34" customFormat="1" ht="15" x14ac:dyDescent="0.25">
      <c r="A170" s="33">
        <v>1029</v>
      </c>
      <c r="B170" s="34" t="s">
        <v>244</v>
      </c>
      <c r="C170">
        <v>68134696</v>
      </c>
      <c r="D170" s="36">
        <v>4938</v>
      </c>
      <c r="E170" s="37">
        <f t="shared" si="25"/>
        <v>13798.034831915755</v>
      </c>
      <c r="F170" s="38">
        <f t="shared" si="26"/>
        <v>0.74831269781687193</v>
      </c>
      <c r="G170" s="39">
        <f t="shared" si="27"/>
        <v>2784.4965125450053</v>
      </c>
      <c r="H170" s="39">
        <f t="shared" si="28"/>
        <v>978.9294499690759</v>
      </c>
      <c r="I170" s="37">
        <f t="shared" si="29"/>
        <v>3763.4259625140812</v>
      </c>
      <c r="J170" s="40">
        <f t="shared" si="30"/>
        <v>-214.6014008347457</v>
      </c>
      <c r="K170" s="37">
        <f t="shared" si="31"/>
        <v>3548.8245616793356</v>
      </c>
      <c r="L170" s="37">
        <f t="shared" si="32"/>
        <v>18583797.402894534</v>
      </c>
      <c r="M170" s="37">
        <f t="shared" si="33"/>
        <v>17524095.685572561</v>
      </c>
      <c r="N170" s="41">
        <f>'jan-mai'!M170</f>
        <v>16586129.364700316</v>
      </c>
      <c r="O170" s="41">
        <f t="shared" si="34"/>
        <v>937966.32087224536</v>
      </c>
      <c r="P170" s="4"/>
      <c r="Q170" s="4"/>
      <c r="R170" s="4"/>
      <c r="S170" s="4"/>
      <c r="T170" s="4"/>
    </row>
    <row r="171" spans="1:20" s="34" customFormat="1" ht="15" x14ac:dyDescent="0.25">
      <c r="A171" s="33">
        <v>1032</v>
      </c>
      <c r="B171" s="34" t="s">
        <v>245</v>
      </c>
      <c r="C171">
        <v>117497127</v>
      </c>
      <c r="D171" s="36">
        <v>8571</v>
      </c>
      <c r="E171" s="37">
        <f t="shared" si="25"/>
        <v>13708.683584179209</v>
      </c>
      <c r="F171" s="38">
        <f t="shared" si="26"/>
        <v>0.74346688650667136</v>
      </c>
      <c r="G171" s="39">
        <f t="shared" si="27"/>
        <v>2838.1072611869326</v>
      </c>
      <c r="H171" s="39">
        <f t="shared" si="28"/>
        <v>1010.2023866768669</v>
      </c>
      <c r="I171" s="37">
        <f t="shared" si="29"/>
        <v>3848.3096478637995</v>
      </c>
      <c r="J171" s="40">
        <f t="shared" si="30"/>
        <v>-214.6014008347457</v>
      </c>
      <c r="K171" s="37">
        <f t="shared" si="31"/>
        <v>3633.7082470290538</v>
      </c>
      <c r="L171" s="37">
        <f t="shared" si="32"/>
        <v>32983861.991840623</v>
      </c>
      <c r="M171" s="37">
        <f t="shared" si="33"/>
        <v>31144513.385286022</v>
      </c>
      <c r="N171" s="41">
        <f>'jan-mai'!M171</f>
        <v>27171870.170169387</v>
      </c>
      <c r="O171" s="41">
        <f t="shared" si="34"/>
        <v>3972643.215116635</v>
      </c>
      <c r="P171" s="4"/>
      <c r="Q171" s="4"/>
      <c r="R171" s="4"/>
      <c r="S171" s="4"/>
      <c r="T171" s="4"/>
    </row>
    <row r="172" spans="1:20" s="34" customFormat="1" ht="15" x14ac:dyDescent="0.25">
      <c r="A172" s="33">
        <v>1034</v>
      </c>
      <c r="B172" s="34" t="s">
        <v>246</v>
      </c>
      <c r="C172">
        <v>24603642</v>
      </c>
      <c r="D172" s="36">
        <v>1699</v>
      </c>
      <c r="E172" s="37">
        <f t="shared" si="25"/>
        <v>14481.248969982342</v>
      </c>
      <c r="F172" s="38">
        <f t="shared" si="26"/>
        <v>0.78536564202749704</v>
      </c>
      <c r="G172" s="39">
        <f t="shared" si="27"/>
        <v>2374.568029705053</v>
      </c>
      <c r="H172" s="39">
        <f t="shared" si="28"/>
        <v>739.80450164577042</v>
      </c>
      <c r="I172" s="37">
        <f t="shared" si="29"/>
        <v>3114.3725313508235</v>
      </c>
      <c r="J172" s="40">
        <f t="shared" si="30"/>
        <v>-214.6014008347457</v>
      </c>
      <c r="K172" s="37">
        <f t="shared" si="31"/>
        <v>2899.7711305160778</v>
      </c>
      <c r="L172" s="37">
        <f t="shared" si="32"/>
        <v>5291318.9307650495</v>
      </c>
      <c r="M172" s="37">
        <f t="shared" si="33"/>
        <v>4926711.1507468158</v>
      </c>
      <c r="N172" s="41">
        <f>'jan-mai'!M172</f>
        <v>4608951.7101409147</v>
      </c>
      <c r="O172" s="41">
        <f t="shared" si="34"/>
        <v>317759.44060590118</v>
      </c>
      <c r="P172" s="4"/>
      <c r="Q172" s="4"/>
      <c r="R172" s="4"/>
      <c r="S172" s="4"/>
      <c r="T172" s="4"/>
    </row>
    <row r="173" spans="1:20" s="34" customFormat="1" ht="15" x14ac:dyDescent="0.25">
      <c r="A173" s="33">
        <v>1037</v>
      </c>
      <c r="B173" s="34" t="s">
        <v>247</v>
      </c>
      <c r="C173">
        <v>111947952</v>
      </c>
      <c r="D173" s="36">
        <v>6024</v>
      </c>
      <c r="E173" s="37">
        <f t="shared" si="25"/>
        <v>18583.657370517929</v>
      </c>
      <c r="F173" s="38">
        <f t="shared" si="26"/>
        <v>1.0078527088560676</v>
      </c>
      <c r="G173" s="39">
        <f t="shared" si="27"/>
        <v>-86.877010616299231</v>
      </c>
      <c r="H173" s="39">
        <f t="shared" si="28"/>
        <v>0</v>
      </c>
      <c r="I173" s="37">
        <f t="shared" si="29"/>
        <v>-86.877010616299231</v>
      </c>
      <c r="J173" s="40">
        <f t="shared" si="30"/>
        <v>-214.6014008347457</v>
      </c>
      <c r="K173" s="37">
        <f t="shared" si="31"/>
        <v>-301.47841145104496</v>
      </c>
      <c r="L173" s="37">
        <f t="shared" si="32"/>
        <v>-523347.11195258657</v>
      </c>
      <c r="M173" s="37">
        <f t="shared" si="33"/>
        <v>-1816105.9505810949</v>
      </c>
      <c r="N173" s="41">
        <f>'jan-mai'!M173</f>
        <v>-3634070.6600023713</v>
      </c>
      <c r="O173" s="41">
        <f t="shared" si="34"/>
        <v>1817964.7094212763</v>
      </c>
      <c r="P173" s="4"/>
      <c r="Q173" s="4"/>
      <c r="R173" s="4"/>
      <c r="S173" s="4"/>
      <c r="T173" s="4"/>
    </row>
    <row r="174" spans="1:20" s="34" customFormat="1" ht="15" x14ac:dyDescent="0.25">
      <c r="A174" s="33">
        <v>1046</v>
      </c>
      <c r="B174" s="34" t="s">
        <v>248</v>
      </c>
      <c r="C174">
        <v>72930837</v>
      </c>
      <c r="D174" s="36">
        <v>1842</v>
      </c>
      <c r="E174" s="37">
        <f t="shared" si="25"/>
        <v>39593.288273615632</v>
      </c>
      <c r="F174" s="38">
        <f t="shared" si="26"/>
        <v>2.147273921568785</v>
      </c>
      <c r="G174" s="39">
        <f t="shared" si="27"/>
        <v>-12692.65555247492</v>
      </c>
      <c r="H174" s="39">
        <f t="shared" si="28"/>
        <v>0</v>
      </c>
      <c r="I174" s="37">
        <f t="shared" si="29"/>
        <v>-12692.65555247492</v>
      </c>
      <c r="J174" s="40">
        <f t="shared" si="30"/>
        <v>-214.6014008347457</v>
      </c>
      <c r="K174" s="37">
        <f t="shared" si="31"/>
        <v>-12907.256953309667</v>
      </c>
      <c r="L174" s="37">
        <f t="shared" si="32"/>
        <v>-23379871.527658802</v>
      </c>
      <c r="M174" s="37">
        <f t="shared" si="33"/>
        <v>-23775167.307996407</v>
      </c>
      <c r="N174" s="41">
        <f>'jan-mai'!M174</f>
        <v>-23132586.849223837</v>
      </c>
      <c r="O174" s="41">
        <f t="shared" si="34"/>
        <v>-642580.45877256989</v>
      </c>
      <c r="P174" s="4"/>
      <c r="Q174" s="4"/>
      <c r="R174" s="4"/>
      <c r="S174" s="4"/>
      <c r="T174" s="4"/>
    </row>
    <row r="175" spans="1:20" s="34" customFormat="1" ht="15" x14ac:dyDescent="0.25">
      <c r="A175" s="33">
        <v>1101</v>
      </c>
      <c r="B175" s="34" t="s">
        <v>249</v>
      </c>
      <c r="C175">
        <v>265446909</v>
      </c>
      <c r="D175" s="36">
        <v>14898</v>
      </c>
      <c r="E175" s="37">
        <f t="shared" si="25"/>
        <v>17817.620418848168</v>
      </c>
      <c r="F175" s="38">
        <f t="shared" si="26"/>
        <v>0.96630801173691827</v>
      </c>
      <c r="G175" s="39">
        <f t="shared" si="27"/>
        <v>372.74516038555737</v>
      </c>
      <c r="H175" s="39">
        <f t="shared" si="28"/>
        <v>0</v>
      </c>
      <c r="I175" s="37">
        <f t="shared" si="29"/>
        <v>372.74516038555737</v>
      </c>
      <c r="J175" s="40">
        <f t="shared" si="30"/>
        <v>-214.6014008347457</v>
      </c>
      <c r="K175" s="37">
        <f t="shared" si="31"/>
        <v>158.14375955081167</v>
      </c>
      <c r="L175" s="37">
        <f t="shared" si="32"/>
        <v>5553157.3994240332</v>
      </c>
      <c r="M175" s="37">
        <f t="shared" si="33"/>
        <v>2356025.7297879923</v>
      </c>
      <c r="N175" s="41">
        <f>'jan-mai'!M175</f>
        <v>5540823.4781017043</v>
      </c>
      <c r="O175" s="41">
        <f t="shared" si="34"/>
        <v>-3184797.748313712</v>
      </c>
      <c r="P175" s="4"/>
      <c r="Q175" s="4"/>
      <c r="R175" s="4"/>
      <c r="S175" s="4"/>
      <c r="T175" s="4"/>
    </row>
    <row r="176" spans="1:20" s="34" customFormat="1" ht="15" x14ac:dyDescent="0.25">
      <c r="A176" s="33">
        <v>1102</v>
      </c>
      <c r="B176" s="34" t="s">
        <v>250</v>
      </c>
      <c r="C176">
        <v>1437032501</v>
      </c>
      <c r="D176" s="36">
        <v>76328</v>
      </c>
      <c r="E176" s="37">
        <f t="shared" si="25"/>
        <v>18827.068716591551</v>
      </c>
      <c r="F176" s="38">
        <f t="shared" si="26"/>
        <v>1.0210537047426897</v>
      </c>
      <c r="G176" s="39">
        <f t="shared" si="27"/>
        <v>-232.92381826047276</v>
      </c>
      <c r="H176" s="39">
        <f t="shared" si="28"/>
        <v>0</v>
      </c>
      <c r="I176" s="37">
        <f t="shared" si="29"/>
        <v>-232.92381826047276</v>
      </c>
      <c r="J176" s="40">
        <f t="shared" si="30"/>
        <v>-214.6014008347457</v>
      </c>
      <c r="K176" s="37">
        <f t="shared" si="31"/>
        <v>-447.52521909521846</v>
      </c>
      <c r="L176" s="37">
        <f t="shared" si="32"/>
        <v>-17778609.200185366</v>
      </c>
      <c r="M176" s="37">
        <f t="shared" si="33"/>
        <v>-34158704.923099838</v>
      </c>
      <c r="N176" s="41">
        <f>'jan-mai'!M176</f>
        <v>-28473245.149379361</v>
      </c>
      <c r="O176" s="41">
        <f t="shared" si="34"/>
        <v>-5685459.7737204768</v>
      </c>
      <c r="P176" s="4"/>
      <c r="Q176" s="4"/>
      <c r="R176" s="4"/>
      <c r="S176" s="4"/>
      <c r="T176" s="4"/>
    </row>
    <row r="177" spans="1:20" s="34" customFormat="1" ht="15" x14ac:dyDescent="0.25">
      <c r="A177" s="33">
        <v>1103</v>
      </c>
      <c r="B177" s="34" t="s">
        <v>251</v>
      </c>
      <c r="C177">
        <v>3095196715</v>
      </c>
      <c r="D177" s="36">
        <v>133140</v>
      </c>
      <c r="E177" s="37">
        <f t="shared" si="25"/>
        <v>23247.684505032295</v>
      </c>
      <c r="F177" s="38">
        <f t="shared" si="26"/>
        <v>1.2607982021988293</v>
      </c>
      <c r="G177" s="39">
        <f t="shared" si="27"/>
        <v>-2885.2932913249192</v>
      </c>
      <c r="H177" s="39">
        <f t="shared" si="28"/>
        <v>0</v>
      </c>
      <c r="I177" s="37">
        <f t="shared" si="29"/>
        <v>-2885.2932913249192</v>
      </c>
      <c r="J177" s="40">
        <f t="shared" si="30"/>
        <v>-214.6014008347457</v>
      </c>
      <c r="K177" s="37">
        <f t="shared" si="31"/>
        <v>-3099.8946921596648</v>
      </c>
      <c r="L177" s="37">
        <f t="shared" si="32"/>
        <v>-384147948.80699974</v>
      </c>
      <c r="M177" s="37">
        <f t="shared" si="33"/>
        <v>-412719979.31413776</v>
      </c>
      <c r="N177" s="41">
        <f>'jan-mai'!M177</f>
        <v>-349796642.04845893</v>
      </c>
      <c r="O177" s="41">
        <f t="shared" si="34"/>
        <v>-62923337.265678823</v>
      </c>
      <c r="P177" s="4"/>
      <c r="Q177" s="4"/>
      <c r="R177" s="4"/>
      <c r="S177" s="4"/>
      <c r="T177" s="4"/>
    </row>
    <row r="178" spans="1:20" s="34" customFormat="1" ht="15" x14ac:dyDescent="0.25">
      <c r="A178" s="33">
        <v>1106</v>
      </c>
      <c r="B178" s="34" t="s">
        <v>252</v>
      </c>
      <c r="C178">
        <v>653853930</v>
      </c>
      <c r="D178" s="36">
        <v>37167</v>
      </c>
      <c r="E178" s="37">
        <f t="shared" si="25"/>
        <v>17592.324642828316</v>
      </c>
      <c r="F178" s="38">
        <f t="shared" si="26"/>
        <v>0.95408948264825433</v>
      </c>
      <c r="G178" s="39">
        <f t="shared" si="27"/>
        <v>507.92262599746823</v>
      </c>
      <c r="H178" s="39">
        <f t="shared" si="28"/>
        <v>0</v>
      </c>
      <c r="I178" s="37">
        <f t="shared" si="29"/>
        <v>507.92262599746823</v>
      </c>
      <c r="J178" s="40">
        <f t="shared" si="30"/>
        <v>-214.6014008347457</v>
      </c>
      <c r="K178" s="37">
        <f t="shared" si="31"/>
        <v>293.3212251627225</v>
      </c>
      <c r="L178" s="37">
        <f t="shared" si="32"/>
        <v>18877960.240447901</v>
      </c>
      <c r="M178" s="37">
        <f t="shared" si="33"/>
        <v>10901869.975622907</v>
      </c>
      <c r="N178" s="41">
        <f>'jan-mai'!M178</f>
        <v>11489866.827306049</v>
      </c>
      <c r="O178" s="41">
        <f t="shared" si="34"/>
        <v>-587996.85168314166</v>
      </c>
      <c r="P178" s="4"/>
      <c r="Q178" s="4"/>
      <c r="R178" s="4"/>
      <c r="S178" s="4"/>
      <c r="T178" s="4"/>
    </row>
    <row r="179" spans="1:20" s="34" customFormat="1" ht="15" x14ac:dyDescent="0.25">
      <c r="A179" s="33">
        <v>1111</v>
      </c>
      <c r="B179" s="34" t="s">
        <v>253</v>
      </c>
      <c r="C179">
        <v>50314361</v>
      </c>
      <c r="D179" s="36">
        <v>3331</v>
      </c>
      <c r="E179" s="37">
        <f t="shared" si="25"/>
        <v>15104.881717202041</v>
      </c>
      <c r="F179" s="38">
        <f t="shared" si="26"/>
        <v>0.81918729193661866</v>
      </c>
      <c r="G179" s="39">
        <f t="shared" si="27"/>
        <v>2000.3883813732336</v>
      </c>
      <c r="H179" s="39">
        <f t="shared" si="28"/>
        <v>521.53304011887587</v>
      </c>
      <c r="I179" s="37">
        <f t="shared" si="29"/>
        <v>2521.9214214921094</v>
      </c>
      <c r="J179" s="40">
        <f t="shared" si="30"/>
        <v>-214.6014008347457</v>
      </c>
      <c r="K179" s="37">
        <f t="shared" si="31"/>
        <v>2307.3200206573638</v>
      </c>
      <c r="L179" s="37">
        <f t="shared" si="32"/>
        <v>8400520.2549902163</v>
      </c>
      <c r="M179" s="37">
        <f t="shared" si="33"/>
        <v>7685682.9888096787</v>
      </c>
      <c r="N179" s="41">
        <f>'jan-mai'!M179</f>
        <v>7268958.0281220647</v>
      </c>
      <c r="O179" s="41">
        <f t="shared" si="34"/>
        <v>416724.96068761405</v>
      </c>
      <c r="P179" s="4"/>
      <c r="Q179" s="4"/>
      <c r="R179" s="4"/>
      <c r="S179" s="4"/>
      <c r="T179" s="4"/>
    </row>
    <row r="180" spans="1:20" s="34" customFormat="1" ht="15" x14ac:dyDescent="0.25">
      <c r="A180" s="33">
        <v>1112</v>
      </c>
      <c r="B180" s="34" t="s">
        <v>254</v>
      </c>
      <c r="C180">
        <v>47630430</v>
      </c>
      <c r="D180" s="36">
        <v>3237</v>
      </c>
      <c r="E180" s="37">
        <f t="shared" si="25"/>
        <v>14714.374420759963</v>
      </c>
      <c r="F180" s="38">
        <f t="shared" si="26"/>
        <v>0.79800880006603603</v>
      </c>
      <c r="G180" s="39">
        <f t="shared" si="27"/>
        <v>2234.6927592384804</v>
      </c>
      <c r="H180" s="39">
        <f t="shared" si="28"/>
        <v>658.2105938736031</v>
      </c>
      <c r="I180" s="37">
        <f t="shared" si="29"/>
        <v>2892.9033531120836</v>
      </c>
      <c r="J180" s="40">
        <f t="shared" si="30"/>
        <v>-214.6014008347457</v>
      </c>
      <c r="K180" s="37">
        <f t="shared" si="31"/>
        <v>2678.3019522773379</v>
      </c>
      <c r="L180" s="37">
        <f t="shared" si="32"/>
        <v>9364328.1540238149</v>
      </c>
      <c r="M180" s="37">
        <f t="shared" si="33"/>
        <v>8669663.4195217434</v>
      </c>
      <c r="N180" s="41">
        <f>'jan-mai'!M180</f>
        <v>7340458.7040471705</v>
      </c>
      <c r="O180" s="41">
        <f t="shared" si="34"/>
        <v>1329204.715474573</v>
      </c>
      <c r="P180" s="4"/>
      <c r="Q180" s="4"/>
      <c r="R180" s="4"/>
      <c r="S180" s="4"/>
      <c r="T180" s="4"/>
    </row>
    <row r="181" spans="1:20" s="34" customFormat="1" ht="15" x14ac:dyDescent="0.25">
      <c r="A181" s="33">
        <v>1114</v>
      </c>
      <c r="B181" s="34" t="s">
        <v>255</v>
      </c>
      <c r="C181">
        <v>44408239</v>
      </c>
      <c r="D181" s="36">
        <v>2826</v>
      </c>
      <c r="E181" s="37">
        <f t="shared" si="25"/>
        <v>15714.168082094833</v>
      </c>
      <c r="F181" s="38">
        <f t="shared" si="26"/>
        <v>0.85223089046424005</v>
      </c>
      <c r="G181" s="39">
        <f t="shared" si="27"/>
        <v>1634.8165624375581</v>
      </c>
      <c r="H181" s="39">
        <f t="shared" si="28"/>
        <v>308.28281240639853</v>
      </c>
      <c r="I181" s="37">
        <f t="shared" si="29"/>
        <v>1943.0993748439566</v>
      </c>
      <c r="J181" s="40">
        <f t="shared" si="30"/>
        <v>-214.6014008347457</v>
      </c>
      <c r="K181" s="37">
        <f t="shared" si="31"/>
        <v>1728.497974009211</v>
      </c>
      <c r="L181" s="37">
        <f t="shared" si="32"/>
        <v>5491198.8333090218</v>
      </c>
      <c r="M181" s="37">
        <f t="shared" si="33"/>
        <v>4884735.27455003</v>
      </c>
      <c r="N181" s="41">
        <f>'jan-mai'!M181</f>
        <v>3862250.9237835379</v>
      </c>
      <c r="O181" s="41">
        <f t="shared" si="34"/>
        <v>1022484.3507664921</v>
      </c>
      <c r="P181" s="4"/>
      <c r="Q181" s="4"/>
      <c r="R181" s="4"/>
      <c r="S181" s="4"/>
      <c r="T181" s="4"/>
    </row>
    <row r="182" spans="1:20" s="34" customFormat="1" ht="15" x14ac:dyDescent="0.25">
      <c r="A182" s="33">
        <v>1119</v>
      </c>
      <c r="B182" s="34" t="s">
        <v>256</v>
      </c>
      <c r="C182">
        <v>296172247</v>
      </c>
      <c r="D182" s="36">
        <v>18762</v>
      </c>
      <c r="E182" s="37">
        <f t="shared" si="25"/>
        <v>15785.75029314572</v>
      </c>
      <c r="F182" s="38">
        <f t="shared" si="26"/>
        <v>0.85611302861794913</v>
      </c>
      <c r="G182" s="39">
        <f t="shared" si="27"/>
        <v>1591.867235807026</v>
      </c>
      <c r="H182" s="39">
        <f t="shared" si="28"/>
        <v>283.22903853858804</v>
      </c>
      <c r="I182" s="37">
        <f t="shared" si="29"/>
        <v>1875.0962743456139</v>
      </c>
      <c r="J182" s="40">
        <f t="shared" si="30"/>
        <v>-214.6014008347457</v>
      </c>
      <c r="K182" s="37">
        <f t="shared" si="31"/>
        <v>1660.4948735108683</v>
      </c>
      <c r="L182" s="37">
        <f t="shared" si="32"/>
        <v>35180556.299272411</v>
      </c>
      <c r="M182" s="37">
        <f t="shared" si="33"/>
        <v>31154204.81681091</v>
      </c>
      <c r="N182" s="41">
        <f>'jan-mai'!M182</f>
        <v>29933891.155246552</v>
      </c>
      <c r="O182" s="41">
        <f t="shared" si="34"/>
        <v>1220313.6615643576</v>
      </c>
      <c r="P182" s="4"/>
      <c r="Q182" s="4"/>
      <c r="R182" s="4"/>
      <c r="S182" s="4"/>
      <c r="T182" s="4"/>
    </row>
    <row r="183" spans="1:20" s="34" customFormat="1" ht="15" x14ac:dyDescent="0.25">
      <c r="A183" s="33">
        <v>1120</v>
      </c>
      <c r="B183" s="34" t="s">
        <v>257</v>
      </c>
      <c r="C183">
        <v>333971604</v>
      </c>
      <c r="D183" s="36">
        <v>19217</v>
      </c>
      <c r="E183" s="37">
        <f t="shared" si="25"/>
        <v>17378.966748191706</v>
      </c>
      <c r="F183" s="38">
        <f t="shared" si="26"/>
        <v>0.94251838403305521</v>
      </c>
      <c r="G183" s="39">
        <f t="shared" si="27"/>
        <v>635.93736277943458</v>
      </c>
      <c r="H183" s="39">
        <f t="shared" si="28"/>
        <v>0</v>
      </c>
      <c r="I183" s="37">
        <f t="shared" si="29"/>
        <v>635.93736277943458</v>
      </c>
      <c r="J183" s="40">
        <f t="shared" si="30"/>
        <v>-214.6014008347457</v>
      </c>
      <c r="K183" s="37">
        <f t="shared" si="31"/>
        <v>421.33596194468885</v>
      </c>
      <c r="L183" s="37">
        <f t="shared" si="32"/>
        <v>12220808.300532395</v>
      </c>
      <c r="M183" s="37">
        <f t="shared" si="33"/>
        <v>8096813.1806910858</v>
      </c>
      <c r="N183" s="41">
        <f>'jan-mai'!M183</f>
        <v>8495122.7725654691</v>
      </c>
      <c r="O183" s="41">
        <f t="shared" si="34"/>
        <v>-398309.59187438339</v>
      </c>
      <c r="P183" s="4"/>
      <c r="Q183" s="4"/>
      <c r="R183" s="4"/>
      <c r="S183" s="4"/>
      <c r="T183" s="4"/>
    </row>
    <row r="184" spans="1:20" s="34" customFormat="1" ht="15" x14ac:dyDescent="0.25">
      <c r="A184" s="33">
        <v>1121</v>
      </c>
      <c r="B184" s="34" t="s">
        <v>258</v>
      </c>
      <c r="C184">
        <v>330914259</v>
      </c>
      <c r="D184" s="36">
        <v>18699</v>
      </c>
      <c r="E184" s="37">
        <f t="shared" si="25"/>
        <v>17696.896037221242</v>
      </c>
      <c r="F184" s="38">
        <f t="shared" si="26"/>
        <v>0.95976073244620674</v>
      </c>
      <c r="G184" s="39">
        <f t="shared" si="27"/>
        <v>445.17978936171272</v>
      </c>
      <c r="H184" s="39">
        <f t="shared" si="28"/>
        <v>0</v>
      </c>
      <c r="I184" s="37">
        <f t="shared" si="29"/>
        <v>445.17978936171272</v>
      </c>
      <c r="J184" s="40">
        <f t="shared" si="30"/>
        <v>-214.6014008347457</v>
      </c>
      <c r="K184" s="37">
        <f t="shared" si="31"/>
        <v>230.57838852696702</v>
      </c>
      <c r="L184" s="37">
        <f t="shared" si="32"/>
        <v>8324416.8812746666</v>
      </c>
      <c r="M184" s="37">
        <f t="shared" si="33"/>
        <v>4311585.2870657565</v>
      </c>
      <c r="N184" s="41">
        <f>'jan-mai'!M184</f>
        <v>4064472.2315763002</v>
      </c>
      <c r="O184" s="41">
        <f t="shared" si="34"/>
        <v>247113.05548945628</v>
      </c>
      <c r="P184" s="4"/>
      <c r="Q184" s="4"/>
      <c r="R184" s="4"/>
      <c r="S184" s="4"/>
      <c r="T184" s="4"/>
    </row>
    <row r="185" spans="1:20" s="34" customFormat="1" ht="15" x14ac:dyDescent="0.25">
      <c r="A185" s="33">
        <v>1122</v>
      </c>
      <c r="B185" s="34" t="s">
        <v>259</v>
      </c>
      <c r="C185">
        <v>196030620</v>
      </c>
      <c r="D185" s="36">
        <v>11866</v>
      </c>
      <c r="E185" s="37">
        <f t="shared" si="25"/>
        <v>16520.362379908984</v>
      </c>
      <c r="F185" s="38">
        <f t="shared" si="26"/>
        <v>0.89595345221386313</v>
      </c>
      <c r="G185" s="39">
        <f t="shared" si="27"/>
        <v>1151.0999837490679</v>
      </c>
      <c r="H185" s="39">
        <f t="shared" si="28"/>
        <v>26.114808171445837</v>
      </c>
      <c r="I185" s="37">
        <f t="shared" si="29"/>
        <v>1177.2147919205138</v>
      </c>
      <c r="J185" s="40">
        <f t="shared" si="30"/>
        <v>-214.6014008347457</v>
      </c>
      <c r="K185" s="37">
        <f t="shared" si="31"/>
        <v>962.61339108576806</v>
      </c>
      <c r="L185" s="37">
        <f t="shared" si="32"/>
        <v>13968830.720928816</v>
      </c>
      <c r="M185" s="37">
        <f t="shared" si="33"/>
        <v>11422370.498623723</v>
      </c>
      <c r="N185" s="41">
        <f>'jan-mai'!M185</f>
        <v>10180532.639071278</v>
      </c>
      <c r="O185" s="41">
        <f t="shared" si="34"/>
        <v>1241837.8595524449</v>
      </c>
      <c r="P185" s="4"/>
      <c r="Q185" s="4"/>
      <c r="R185" s="4"/>
      <c r="S185" s="4"/>
      <c r="T185" s="4"/>
    </row>
    <row r="186" spans="1:20" s="34" customFormat="1" ht="15" x14ac:dyDescent="0.25">
      <c r="A186" s="33">
        <v>1124</v>
      </c>
      <c r="B186" s="34" t="s">
        <v>260</v>
      </c>
      <c r="C186">
        <v>608488351</v>
      </c>
      <c r="D186" s="36">
        <v>26265</v>
      </c>
      <c r="E186" s="37">
        <f t="shared" si="25"/>
        <v>23167.270169426993</v>
      </c>
      <c r="F186" s="38">
        <f t="shared" si="26"/>
        <v>1.2564370689539148</v>
      </c>
      <c r="G186" s="39">
        <f t="shared" si="27"/>
        <v>-2837.0446899617373</v>
      </c>
      <c r="H186" s="39">
        <f t="shared" si="28"/>
        <v>0</v>
      </c>
      <c r="I186" s="37">
        <f t="shared" si="29"/>
        <v>-2837.0446899617373</v>
      </c>
      <c r="J186" s="40">
        <f t="shared" si="30"/>
        <v>-214.6014008347457</v>
      </c>
      <c r="K186" s="37">
        <f t="shared" si="31"/>
        <v>-3051.6460907964829</v>
      </c>
      <c r="L186" s="37">
        <f t="shared" si="32"/>
        <v>-74514978.781845033</v>
      </c>
      <c r="M186" s="37">
        <f t="shared" si="33"/>
        <v>-80151484.574769616</v>
      </c>
      <c r="N186" s="41">
        <f>'jan-mai'!M186</f>
        <v>-64683671.877450593</v>
      </c>
      <c r="O186" s="41">
        <f t="shared" si="34"/>
        <v>-15467812.697319023</v>
      </c>
      <c r="P186" s="4"/>
      <c r="Q186" s="4"/>
      <c r="R186" s="4"/>
      <c r="S186" s="4"/>
      <c r="T186" s="4"/>
    </row>
    <row r="187" spans="1:20" s="34" customFormat="1" ht="15" x14ac:dyDescent="0.25">
      <c r="A187" s="33">
        <v>1127</v>
      </c>
      <c r="B187" s="34" t="s">
        <v>261</v>
      </c>
      <c r="C187">
        <v>221138221</v>
      </c>
      <c r="D187" s="36">
        <v>10972</v>
      </c>
      <c r="E187" s="37">
        <f t="shared" si="25"/>
        <v>20154.777706890265</v>
      </c>
      <c r="F187" s="38">
        <f t="shared" si="26"/>
        <v>1.0930597192620921</v>
      </c>
      <c r="G187" s="39">
        <f t="shared" si="27"/>
        <v>-1029.5492124397008</v>
      </c>
      <c r="H187" s="39">
        <f t="shared" si="28"/>
        <v>0</v>
      </c>
      <c r="I187" s="37">
        <f t="shared" si="29"/>
        <v>-1029.5492124397008</v>
      </c>
      <c r="J187" s="40">
        <f t="shared" si="30"/>
        <v>-214.6014008347457</v>
      </c>
      <c r="K187" s="37">
        <f t="shared" si="31"/>
        <v>-1244.1506132744464</v>
      </c>
      <c r="L187" s="37">
        <f t="shared" si="32"/>
        <v>-11296213.958888397</v>
      </c>
      <c r="M187" s="37">
        <f t="shared" si="33"/>
        <v>-13650820.528847227</v>
      </c>
      <c r="N187" s="41">
        <f>'jan-mai'!M187</f>
        <v>-11396804.108623181</v>
      </c>
      <c r="O187" s="41">
        <f t="shared" si="34"/>
        <v>-2254016.4202240463</v>
      </c>
      <c r="P187" s="4"/>
      <c r="Q187" s="4"/>
      <c r="R187" s="4"/>
      <c r="S187" s="4"/>
      <c r="T187" s="4"/>
    </row>
    <row r="188" spans="1:20" s="34" customFormat="1" ht="15" x14ac:dyDescent="0.25">
      <c r="A188" s="33">
        <v>1129</v>
      </c>
      <c r="B188" s="34" t="s">
        <v>262</v>
      </c>
      <c r="C188">
        <v>38276321</v>
      </c>
      <c r="D188" s="36">
        <v>1246</v>
      </c>
      <c r="E188" s="37">
        <f t="shared" si="25"/>
        <v>30719.358747993578</v>
      </c>
      <c r="F188" s="38">
        <f t="shared" si="26"/>
        <v>1.6660116096201889</v>
      </c>
      <c r="G188" s="39">
        <f t="shared" si="27"/>
        <v>-7368.2978371016879</v>
      </c>
      <c r="H188" s="39">
        <f t="shared" si="28"/>
        <v>0</v>
      </c>
      <c r="I188" s="37">
        <f t="shared" si="29"/>
        <v>-7368.2978371016879</v>
      </c>
      <c r="J188" s="40">
        <f t="shared" si="30"/>
        <v>-214.6014008347457</v>
      </c>
      <c r="K188" s="37">
        <f t="shared" si="31"/>
        <v>-7582.8992379364336</v>
      </c>
      <c r="L188" s="37">
        <f t="shared" si="32"/>
        <v>-9180899.1050287038</v>
      </c>
      <c r="M188" s="37">
        <f t="shared" si="33"/>
        <v>-9448292.4504687954</v>
      </c>
      <c r="N188" s="41">
        <f>'jan-mai'!M188</f>
        <v>-9662788.7581611816</v>
      </c>
      <c r="O188" s="41">
        <f t="shared" si="34"/>
        <v>214496.30769238621</v>
      </c>
      <c r="P188" s="4"/>
      <c r="Q188" s="4"/>
      <c r="R188" s="4"/>
      <c r="S188" s="4"/>
      <c r="T188" s="4"/>
    </row>
    <row r="189" spans="1:20" s="34" customFormat="1" ht="15" x14ac:dyDescent="0.25">
      <c r="A189" s="33">
        <v>1130</v>
      </c>
      <c r="B189" s="34" t="s">
        <v>263</v>
      </c>
      <c r="C189">
        <v>208913113</v>
      </c>
      <c r="D189" s="36">
        <v>12638</v>
      </c>
      <c r="E189" s="37">
        <f t="shared" si="25"/>
        <v>16530.551748694415</v>
      </c>
      <c r="F189" s="38">
        <f t="shared" si="26"/>
        <v>0.89650605511259185</v>
      </c>
      <c r="G189" s="39">
        <f t="shared" si="27"/>
        <v>1144.9863624778088</v>
      </c>
      <c r="H189" s="39">
        <f t="shared" si="28"/>
        <v>22.548529096544733</v>
      </c>
      <c r="I189" s="37">
        <f t="shared" si="29"/>
        <v>1167.5348915743537</v>
      </c>
      <c r="J189" s="40">
        <f t="shared" si="30"/>
        <v>-214.6014008347457</v>
      </c>
      <c r="K189" s="37">
        <f t="shared" si="31"/>
        <v>952.93349073960792</v>
      </c>
      <c r="L189" s="37">
        <f t="shared" si="32"/>
        <v>14755305.959716681</v>
      </c>
      <c r="M189" s="37">
        <f t="shared" si="33"/>
        <v>12043173.455967166</v>
      </c>
      <c r="N189" s="41">
        <f>'jan-mai'!M189</f>
        <v>12543109.436792754</v>
      </c>
      <c r="O189" s="41">
        <f t="shared" si="34"/>
        <v>-499935.98082558811</v>
      </c>
      <c r="P189" s="4"/>
      <c r="Q189" s="4"/>
      <c r="R189" s="4"/>
      <c r="S189" s="4"/>
      <c r="T189" s="4"/>
    </row>
    <row r="190" spans="1:20" s="34" customFormat="1" ht="15" x14ac:dyDescent="0.25">
      <c r="A190" s="33">
        <v>1133</v>
      </c>
      <c r="B190" s="34" t="s">
        <v>264</v>
      </c>
      <c r="C190">
        <v>69382438</v>
      </c>
      <c r="D190" s="36">
        <v>2723</v>
      </c>
      <c r="E190" s="37">
        <f t="shared" si="25"/>
        <v>25480.146162320969</v>
      </c>
      <c r="F190" s="38">
        <f t="shared" si="26"/>
        <v>1.3818719221806235</v>
      </c>
      <c r="G190" s="39">
        <f t="shared" si="27"/>
        <v>-4224.7702856981232</v>
      </c>
      <c r="H190" s="39">
        <f t="shared" si="28"/>
        <v>0</v>
      </c>
      <c r="I190" s="37">
        <f t="shared" si="29"/>
        <v>-4224.7702856981232</v>
      </c>
      <c r="J190" s="40">
        <f t="shared" si="30"/>
        <v>-214.6014008347457</v>
      </c>
      <c r="K190" s="37">
        <f t="shared" si="31"/>
        <v>-4439.3716865328688</v>
      </c>
      <c r="L190" s="37">
        <f t="shared" si="32"/>
        <v>-11504049.487955989</v>
      </c>
      <c r="M190" s="37">
        <f t="shared" si="33"/>
        <v>-12088409.102429003</v>
      </c>
      <c r="N190" s="41">
        <f>'jan-mai'!M190</f>
        <v>-12497039.480475839</v>
      </c>
      <c r="O190" s="41">
        <f t="shared" si="34"/>
        <v>408630.3780468367</v>
      </c>
      <c r="P190" s="4"/>
      <c r="Q190" s="4"/>
      <c r="R190" s="4"/>
      <c r="S190" s="4"/>
      <c r="T190" s="4"/>
    </row>
    <row r="191" spans="1:20" s="34" customFormat="1" ht="15" x14ac:dyDescent="0.25">
      <c r="A191" s="33">
        <v>1134</v>
      </c>
      <c r="B191" s="34" t="s">
        <v>265</v>
      </c>
      <c r="C191">
        <v>112660097</v>
      </c>
      <c r="D191" s="36">
        <v>3849</v>
      </c>
      <c r="E191" s="37">
        <f t="shared" si="25"/>
        <v>29269.965445570277</v>
      </c>
      <c r="F191" s="38">
        <f t="shared" si="26"/>
        <v>1.5874062556298267</v>
      </c>
      <c r="G191" s="39">
        <f t="shared" si="27"/>
        <v>-6498.6618556477079</v>
      </c>
      <c r="H191" s="39">
        <f t="shared" si="28"/>
        <v>0</v>
      </c>
      <c r="I191" s="37">
        <f t="shared" si="29"/>
        <v>-6498.6618556477079</v>
      </c>
      <c r="J191" s="40">
        <f t="shared" si="30"/>
        <v>-214.6014008347457</v>
      </c>
      <c r="K191" s="37">
        <f t="shared" si="31"/>
        <v>-6713.2632564824535</v>
      </c>
      <c r="L191" s="37">
        <f t="shared" si="32"/>
        <v>-25013349.482388027</v>
      </c>
      <c r="M191" s="37">
        <f t="shared" si="33"/>
        <v>-25839350.274200965</v>
      </c>
      <c r="N191" s="41">
        <f>'jan-mai'!M191</f>
        <v>-26988438.358557295</v>
      </c>
      <c r="O191" s="41">
        <f t="shared" si="34"/>
        <v>1149088.0843563303</v>
      </c>
      <c r="P191" s="4"/>
      <c r="Q191" s="4"/>
      <c r="R191" s="4"/>
      <c r="S191" s="4"/>
      <c r="T191" s="4"/>
    </row>
    <row r="192" spans="1:20" s="34" customFormat="1" ht="15" x14ac:dyDescent="0.25">
      <c r="A192" s="33">
        <v>1135</v>
      </c>
      <c r="B192" s="34" t="s">
        <v>266</v>
      </c>
      <c r="C192">
        <v>97689069</v>
      </c>
      <c r="D192" s="36">
        <v>4663</v>
      </c>
      <c r="E192" s="37">
        <f t="shared" si="25"/>
        <v>20949.832511258846</v>
      </c>
      <c r="F192" s="38">
        <f t="shared" si="26"/>
        <v>1.1361781497354781</v>
      </c>
      <c r="G192" s="39">
        <f t="shared" si="27"/>
        <v>-1506.5820950608497</v>
      </c>
      <c r="H192" s="39">
        <f t="shared" si="28"/>
        <v>0</v>
      </c>
      <c r="I192" s="37">
        <f t="shared" si="29"/>
        <v>-1506.5820950608497</v>
      </c>
      <c r="J192" s="40">
        <f t="shared" si="30"/>
        <v>-214.6014008347457</v>
      </c>
      <c r="K192" s="37">
        <f t="shared" si="31"/>
        <v>-1721.1834958955953</v>
      </c>
      <c r="L192" s="37">
        <f t="shared" si="32"/>
        <v>-7025192.3092687419</v>
      </c>
      <c r="M192" s="37">
        <f t="shared" si="33"/>
        <v>-8025878.6413611611</v>
      </c>
      <c r="N192" s="41">
        <f>'jan-mai'!M192</f>
        <v>-8944688.3084314484</v>
      </c>
      <c r="O192" s="41">
        <f t="shared" si="34"/>
        <v>918809.66707028728</v>
      </c>
      <c r="P192" s="4"/>
      <c r="Q192" s="4"/>
      <c r="R192" s="4"/>
      <c r="S192" s="4"/>
      <c r="T192" s="4"/>
    </row>
    <row r="193" spans="1:20" s="34" customFormat="1" ht="15" x14ac:dyDescent="0.25">
      <c r="A193" s="33">
        <v>1141</v>
      </c>
      <c r="B193" s="34" t="s">
        <v>267</v>
      </c>
      <c r="C193">
        <v>54983316</v>
      </c>
      <c r="D193" s="36">
        <v>3197</v>
      </c>
      <c r="E193" s="37">
        <f t="shared" si="25"/>
        <v>17198.409759149203</v>
      </c>
      <c r="F193" s="38">
        <f t="shared" si="26"/>
        <v>0.93272618614212355</v>
      </c>
      <c r="G193" s="39">
        <f t="shared" si="27"/>
        <v>744.27155620493647</v>
      </c>
      <c r="H193" s="39">
        <f t="shared" si="28"/>
        <v>0</v>
      </c>
      <c r="I193" s="37">
        <f t="shared" si="29"/>
        <v>744.27155620493647</v>
      </c>
      <c r="J193" s="40">
        <f t="shared" si="30"/>
        <v>-214.6014008347457</v>
      </c>
      <c r="K193" s="37">
        <f t="shared" si="31"/>
        <v>529.67015537019074</v>
      </c>
      <c r="L193" s="37">
        <f t="shared" si="32"/>
        <v>2379436.1651871819</v>
      </c>
      <c r="M193" s="37">
        <f t="shared" si="33"/>
        <v>1693355.4867184998</v>
      </c>
      <c r="N193" s="41">
        <f>'jan-mai'!M193</f>
        <v>1507287.4632092328</v>
      </c>
      <c r="O193" s="41">
        <f t="shared" si="34"/>
        <v>186068.02350926702</v>
      </c>
      <c r="P193" s="4"/>
      <c r="Q193" s="4"/>
      <c r="R193" s="4"/>
      <c r="S193" s="4"/>
      <c r="T193" s="4"/>
    </row>
    <row r="194" spans="1:20" s="34" customFormat="1" ht="15" x14ac:dyDescent="0.25">
      <c r="A194" s="33">
        <v>1142</v>
      </c>
      <c r="B194" s="34" t="s">
        <v>268</v>
      </c>
      <c r="C194">
        <v>92056833</v>
      </c>
      <c r="D194" s="36">
        <v>4849</v>
      </c>
      <c r="E194" s="37">
        <f t="shared" si="25"/>
        <v>18984.704681377603</v>
      </c>
      <c r="F194" s="38">
        <f t="shared" si="26"/>
        <v>1.0296028202884169</v>
      </c>
      <c r="G194" s="39">
        <f t="shared" si="27"/>
        <v>-327.50539713210384</v>
      </c>
      <c r="H194" s="39">
        <f t="shared" si="28"/>
        <v>0</v>
      </c>
      <c r="I194" s="37">
        <f t="shared" si="29"/>
        <v>-327.50539713210384</v>
      </c>
      <c r="J194" s="40">
        <f t="shared" si="30"/>
        <v>-214.6014008347457</v>
      </c>
      <c r="K194" s="37">
        <f t="shared" si="31"/>
        <v>-542.10679796684951</v>
      </c>
      <c r="L194" s="37">
        <f t="shared" si="32"/>
        <v>-1588073.6706935714</v>
      </c>
      <c r="M194" s="37">
        <f t="shared" si="33"/>
        <v>-2628675.8633412533</v>
      </c>
      <c r="N194" s="41">
        <f>'jan-mai'!M194</f>
        <v>-2026639.092555033</v>
      </c>
      <c r="O194" s="41">
        <f t="shared" si="34"/>
        <v>-602036.77078622021</v>
      </c>
      <c r="P194" s="4"/>
      <c r="Q194" s="4"/>
      <c r="R194" s="4"/>
      <c r="S194" s="4"/>
      <c r="T194" s="4"/>
    </row>
    <row r="195" spans="1:20" s="34" customFormat="1" ht="15" x14ac:dyDescent="0.25">
      <c r="A195" s="33">
        <v>1144</v>
      </c>
      <c r="B195" s="34" t="s">
        <v>269</v>
      </c>
      <c r="C195">
        <v>8929517</v>
      </c>
      <c r="D195" s="36">
        <v>542</v>
      </c>
      <c r="E195" s="37">
        <f t="shared" si="25"/>
        <v>16475.123616236164</v>
      </c>
      <c r="F195" s="38">
        <f t="shared" si="26"/>
        <v>0.89350000563960141</v>
      </c>
      <c r="G195" s="39">
        <f t="shared" si="27"/>
        <v>1178.2432419527597</v>
      </c>
      <c r="H195" s="39">
        <f t="shared" si="28"/>
        <v>41.948375456932808</v>
      </c>
      <c r="I195" s="37">
        <f t="shared" si="29"/>
        <v>1220.1916174096925</v>
      </c>
      <c r="J195" s="40">
        <f t="shared" si="30"/>
        <v>-214.6014008347457</v>
      </c>
      <c r="K195" s="37">
        <f t="shared" si="31"/>
        <v>1005.5902165749468</v>
      </c>
      <c r="L195" s="37">
        <f t="shared" si="32"/>
        <v>661343.8566360533</v>
      </c>
      <c r="M195" s="37">
        <f t="shared" si="33"/>
        <v>545029.8973836212</v>
      </c>
      <c r="N195" s="41">
        <f>'jan-mai'!M195</f>
        <v>505381.08881481836</v>
      </c>
      <c r="O195" s="41">
        <f t="shared" si="34"/>
        <v>39648.808568802837</v>
      </c>
      <c r="P195" s="4"/>
      <c r="Q195" s="4"/>
      <c r="R195" s="4"/>
      <c r="S195" s="4"/>
      <c r="T195" s="4"/>
    </row>
    <row r="196" spans="1:20" s="34" customFormat="1" ht="15" x14ac:dyDescent="0.25">
      <c r="A196" s="33">
        <v>1145</v>
      </c>
      <c r="B196" s="34" t="s">
        <v>270</v>
      </c>
      <c r="C196">
        <v>13051121</v>
      </c>
      <c r="D196" s="36">
        <v>844</v>
      </c>
      <c r="E196" s="37">
        <f t="shared" si="25"/>
        <v>15463.413507109004</v>
      </c>
      <c r="F196" s="38">
        <f t="shared" si="26"/>
        <v>0.83863164718188954</v>
      </c>
      <c r="G196" s="39">
        <f t="shared" si="27"/>
        <v>1785.2693074290557</v>
      </c>
      <c r="H196" s="39">
        <f t="shared" si="28"/>
        <v>396.04691365143867</v>
      </c>
      <c r="I196" s="37">
        <f t="shared" si="29"/>
        <v>2181.3162210804944</v>
      </c>
      <c r="J196" s="40">
        <f t="shared" si="30"/>
        <v>-214.6014008347457</v>
      </c>
      <c r="K196" s="37">
        <f t="shared" si="31"/>
        <v>1966.7148202457488</v>
      </c>
      <c r="L196" s="37">
        <f t="shared" si="32"/>
        <v>1841030.8905919374</v>
      </c>
      <c r="M196" s="37">
        <f t="shared" si="33"/>
        <v>1659907.3082874119</v>
      </c>
      <c r="N196" s="41">
        <f>'jan-mai'!M196</f>
        <v>1465780.06616182</v>
      </c>
      <c r="O196" s="41">
        <f t="shared" si="34"/>
        <v>194127.24212559196</v>
      </c>
      <c r="P196" s="4"/>
      <c r="Q196" s="4"/>
      <c r="R196" s="4"/>
      <c r="S196" s="4"/>
      <c r="T196" s="4"/>
    </row>
    <row r="197" spans="1:20" s="34" customFormat="1" ht="15" x14ac:dyDescent="0.25">
      <c r="A197" s="33">
        <v>1146</v>
      </c>
      <c r="B197" s="34" t="s">
        <v>271</v>
      </c>
      <c r="C197">
        <v>178834692</v>
      </c>
      <c r="D197" s="36">
        <v>11023</v>
      </c>
      <c r="E197" s="37">
        <f t="shared" si="25"/>
        <v>16223.776830263994</v>
      </c>
      <c r="F197" s="38">
        <f t="shared" si="26"/>
        <v>0.87986864481252336</v>
      </c>
      <c r="G197" s="39">
        <f t="shared" si="27"/>
        <v>1329.0513135360616</v>
      </c>
      <c r="H197" s="39">
        <f t="shared" si="28"/>
        <v>129.91975054719214</v>
      </c>
      <c r="I197" s="37">
        <f t="shared" si="29"/>
        <v>1458.9710640832536</v>
      </c>
      <c r="J197" s="40">
        <f t="shared" si="30"/>
        <v>-214.6014008347457</v>
      </c>
      <c r="K197" s="37">
        <f t="shared" si="31"/>
        <v>1244.369663248508</v>
      </c>
      <c r="L197" s="37">
        <f t="shared" si="32"/>
        <v>16082238.039389705</v>
      </c>
      <c r="M197" s="37">
        <f t="shared" si="33"/>
        <v>13716686.797988303</v>
      </c>
      <c r="N197" s="41">
        <f>'jan-mai'!M197</f>
        <v>11637989.398165582</v>
      </c>
      <c r="O197" s="41">
        <f t="shared" si="34"/>
        <v>2078697.3998227213</v>
      </c>
      <c r="P197" s="4"/>
      <c r="Q197" s="4"/>
      <c r="R197" s="4"/>
      <c r="S197" s="4"/>
      <c r="T197" s="4"/>
    </row>
    <row r="198" spans="1:20" s="34" customFormat="1" ht="15" x14ac:dyDescent="0.25">
      <c r="A198" s="33">
        <v>1149</v>
      </c>
      <c r="B198" s="34" t="s">
        <v>272</v>
      </c>
      <c r="C198">
        <v>666698883</v>
      </c>
      <c r="D198" s="36">
        <v>42243</v>
      </c>
      <c r="E198" s="37">
        <f t="shared" si="25"/>
        <v>15782.470066046446</v>
      </c>
      <c r="F198" s="38">
        <f t="shared" si="26"/>
        <v>0.85593513114051756</v>
      </c>
      <c r="G198" s="39">
        <f t="shared" si="27"/>
        <v>1593.8353720665905</v>
      </c>
      <c r="H198" s="39">
        <f t="shared" si="28"/>
        <v>284.37711802333405</v>
      </c>
      <c r="I198" s="37">
        <f t="shared" si="29"/>
        <v>1878.2124900899246</v>
      </c>
      <c r="J198" s="40">
        <f t="shared" si="30"/>
        <v>-214.6014008347457</v>
      </c>
      <c r="K198" s="37">
        <f t="shared" si="31"/>
        <v>1663.611089255179</v>
      </c>
      <c r="L198" s="37">
        <f t="shared" si="32"/>
        <v>79341330.218868688</v>
      </c>
      <c r="M198" s="37">
        <f t="shared" si="33"/>
        <v>70275923.243406519</v>
      </c>
      <c r="N198" s="41">
        <f>'jan-mai'!M198</f>
        <v>62469526.444104038</v>
      </c>
      <c r="O198" s="41">
        <f t="shared" si="34"/>
        <v>7806396.7993024811</v>
      </c>
      <c r="P198" s="4"/>
      <c r="Q198" s="4"/>
      <c r="R198" s="4"/>
      <c r="S198" s="4"/>
      <c r="T198" s="4"/>
    </row>
    <row r="199" spans="1:20" s="34" customFormat="1" ht="15" x14ac:dyDescent="0.25">
      <c r="A199" s="33">
        <v>1151</v>
      </c>
      <c r="B199" s="34" t="s">
        <v>273</v>
      </c>
      <c r="C199">
        <v>3208463</v>
      </c>
      <c r="D199" s="36">
        <v>208</v>
      </c>
      <c r="E199" s="37">
        <f t="shared" si="25"/>
        <v>15425.302884615385</v>
      </c>
      <c r="F199" s="38">
        <f t="shared" si="26"/>
        <v>0.83656478308993099</v>
      </c>
      <c r="G199" s="39">
        <f t="shared" si="27"/>
        <v>1808.1356809252272</v>
      </c>
      <c r="H199" s="39">
        <f t="shared" si="28"/>
        <v>409.38563152420545</v>
      </c>
      <c r="I199" s="37">
        <f t="shared" si="29"/>
        <v>2217.5213124494326</v>
      </c>
      <c r="J199" s="40">
        <f t="shared" si="30"/>
        <v>-214.6014008347457</v>
      </c>
      <c r="K199" s="37">
        <f t="shared" si="31"/>
        <v>2002.919911614687</v>
      </c>
      <c r="L199" s="37">
        <f t="shared" si="32"/>
        <v>461244.43298948195</v>
      </c>
      <c r="M199" s="37">
        <f t="shared" si="33"/>
        <v>416607.34161585488</v>
      </c>
      <c r="N199" s="41">
        <f>'jan-mai'!M199</f>
        <v>388818.05327210727</v>
      </c>
      <c r="O199" s="41">
        <f t="shared" si="34"/>
        <v>27789.288343747612</v>
      </c>
      <c r="P199" s="4"/>
      <c r="Q199" s="4"/>
      <c r="R199" s="4"/>
      <c r="S199" s="4"/>
      <c r="T199" s="4"/>
    </row>
    <row r="200" spans="1:20" s="34" customFormat="1" ht="15" x14ac:dyDescent="0.25">
      <c r="A200" s="33">
        <v>1160</v>
      </c>
      <c r="B200" s="34" t="s">
        <v>274</v>
      </c>
      <c r="C200">
        <v>165374197</v>
      </c>
      <c r="D200" s="36">
        <v>8793</v>
      </c>
      <c r="E200" s="37">
        <f t="shared" si="25"/>
        <v>18807.482884112364</v>
      </c>
      <c r="F200" s="38">
        <f t="shared" si="26"/>
        <v>1.0199915007897333</v>
      </c>
      <c r="G200" s="39">
        <f t="shared" si="27"/>
        <v>-221.17231877295998</v>
      </c>
      <c r="H200" s="39">
        <f t="shared" si="28"/>
        <v>0</v>
      </c>
      <c r="I200" s="37">
        <f t="shared" si="29"/>
        <v>-221.17231877295998</v>
      </c>
      <c r="J200" s="40">
        <f t="shared" si="30"/>
        <v>-214.6014008347457</v>
      </c>
      <c r="K200" s="37">
        <f t="shared" si="31"/>
        <v>-435.77371960770569</v>
      </c>
      <c r="L200" s="37">
        <f t="shared" si="32"/>
        <v>-1944768.1989706371</v>
      </c>
      <c r="M200" s="37">
        <f t="shared" si="33"/>
        <v>-3831758.3165105563</v>
      </c>
      <c r="N200" s="41">
        <f>'jan-mai'!M200</f>
        <v>-3318235.0978421122</v>
      </c>
      <c r="O200" s="41">
        <f t="shared" si="34"/>
        <v>-513523.21866844408</v>
      </c>
      <c r="P200" s="4"/>
      <c r="Q200" s="4"/>
      <c r="R200" s="4"/>
      <c r="S200" s="4"/>
      <c r="T200" s="4"/>
    </row>
    <row r="201" spans="1:20" s="34" customFormat="1" ht="15" x14ac:dyDescent="0.25">
      <c r="A201" s="33">
        <v>1201</v>
      </c>
      <c r="B201" s="34" t="s">
        <v>275</v>
      </c>
      <c r="C201">
        <v>5441801676</v>
      </c>
      <c r="D201" s="36">
        <v>279792</v>
      </c>
      <c r="E201" s="37">
        <f t="shared" ref="E201:E264" si="35">(C201)/D201</f>
        <v>19449.454151655515</v>
      </c>
      <c r="F201" s="38">
        <f t="shared" ref="F201:F264" si="36">IF(ISNUMBER(C201),E201/E$435,"")</f>
        <v>1.0548077088213978</v>
      </c>
      <c r="G201" s="39">
        <f t="shared" ref="G201:G264" si="37">(E$435-E201)*0.6</f>
        <v>-606.35507929885057</v>
      </c>
      <c r="H201" s="39">
        <f t="shared" ref="H201:H264" si="38">IF(E201&gt;=E$435*0.9,0,IF(E201&lt;0.9*E$435,(E$435*0.9-E201)*0.35))</f>
        <v>0</v>
      </c>
      <c r="I201" s="37">
        <f t="shared" ref="I201:I264" si="39">G201+H201</f>
        <v>-606.35507929885057</v>
      </c>
      <c r="J201" s="40">
        <f t="shared" ref="J201:J264" si="40">I$437</f>
        <v>-214.6014008347457</v>
      </c>
      <c r="K201" s="37">
        <f t="shared" ref="K201:K264" si="41">I201+J201</f>
        <v>-820.9564801335963</v>
      </c>
      <c r="L201" s="37">
        <f t="shared" ref="L201:L264" si="42">(I201*D201)</f>
        <v>-169653300.347184</v>
      </c>
      <c r="M201" s="37">
        <f t="shared" ref="M201:M264" si="43">(K201*D201)</f>
        <v>-229697055.48953918</v>
      </c>
      <c r="N201" s="41">
        <f>'jan-mai'!M201</f>
        <v>-194149316.03389513</v>
      </c>
      <c r="O201" s="41">
        <f t="shared" ref="O201:O264" si="44">M201-N201</f>
        <v>-35547739.455644041</v>
      </c>
      <c r="P201" s="4"/>
      <c r="Q201" s="4"/>
      <c r="R201" s="4"/>
      <c r="S201" s="4"/>
      <c r="T201" s="4"/>
    </row>
    <row r="202" spans="1:20" s="34" customFormat="1" ht="15" x14ac:dyDescent="0.25">
      <c r="A202" s="33">
        <v>1211</v>
      </c>
      <c r="B202" s="34" t="s">
        <v>276</v>
      </c>
      <c r="C202">
        <v>64841067</v>
      </c>
      <c r="D202" s="36">
        <v>4083</v>
      </c>
      <c r="E202" s="37">
        <f t="shared" si="35"/>
        <v>15880.741366642174</v>
      </c>
      <c r="F202" s="38">
        <f t="shared" si="36"/>
        <v>0.86126470618236806</v>
      </c>
      <c r="G202" s="39">
        <f t="shared" si="37"/>
        <v>1534.8725917091535</v>
      </c>
      <c r="H202" s="39">
        <f t="shared" si="38"/>
        <v>249.98216281482908</v>
      </c>
      <c r="I202" s="37">
        <f t="shared" si="39"/>
        <v>1784.8547545239826</v>
      </c>
      <c r="J202" s="40">
        <f t="shared" si="40"/>
        <v>-214.6014008347457</v>
      </c>
      <c r="K202" s="37">
        <f t="shared" si="41"/>
        <v>1570.253353689237</v>
      </c>
      <c r="L202" s="37">
        <f t="shared" si="42"/>
        <v>7287561.9627214214</v>
      </c>
      <c r="M202" s="37">
        <f t="shared" si="43"/>
        <v>6411344.4431131547</v>
      </c>
      <c r="N202" s="41">
        <f>'jan-mai'!M202</f>
        <v>5927182.8207212249</v>
      </c>
      <c r="O202" s="41">
        <f t="shared" si="44"/>
        <v>484161.62239192985</v>
      </c>
      <c r="P202" s="4"/>
      <c r="Q202" s="4"/>
      <c r="R202" s="4"/>
      <c r="S202" s="4"/>
      <c r="T202" s="4"/>
    </row>
    <row r="203" spans="1:20" s="34" customFormat="1" ht="15" x14ac:dyDescent="0.25">
      <c r="A203" s="33">
        <v>1216</v>
      </c>
      <c r="B203" s="34" t="s">
        <v>277</v>
      </c>
      <c r="C203">
        <v>86739753</v>
      </c>
      <c r="D203" s="36">
        <v>5721</v>
      </c>
      <c r="E203" s="37">
        <f t="shared" si="35"/>
        <v>15161.641845831149</v>
      </c>
      <c r="F203" s="38">
        <f t="shared" si="36"/>
        <v>0.82226557993199567</v>
      </c>
      <c r="G203" s="39">
        <f t="shared" si="37"/>
        <v>1966.3323041957685</v>
      </c>
      <c r="H203" s="39">
        <f t="shared" si="38"/>
        <v>501.66699509868789</v>
      </c>
      <c r="I203" s="37">
        <f t="shared" si="39"/>
        <v>2467.9992992944563</v>
      </c>
      <c r="J203" s="40">
        <f t="shared" si="40"/>
        <v>-214.6014008347457</v>
      </c>
      <c r="K203" s="37">
        <f t="shared" si="41"/>
        <v>2253.3978984597106</v>
      </c>
      <c r="L203" s="37">
        <f t="shared" si="42"/>
        <v>14119423.991263583</v>
      </c>
      <c r="M203" s="37">
        <f t="shared" si="43"/>
        <v>12891689.377088005</v>
      </c>
      <c r="N203" s="41">
        <f>'jan-mai'!M203</f>
        <v>11112879.440239074</v>
      </c>
      <c r="O203" s="41">
        <f t="shared" si="44"/>
        <v>1778809.936848931</v>
      </c>
      <c r="P203" s="4"/>
      <c r="Q203" s="4"/>
      <c r="R203" s="4"/>
      <c r="S203" s="4"/>
      <c r="T203" s="4"/>
    </row>
    <row r="204" spans="1:20" s="34" customFormat="1" ht="15" x14ac:dyDescent="0.25">
      <c r="A204" s="33">
        <v>1219</v>
      </c>
      <c r="B204" s="34" t="s">
        <v>278</v>
      </c>
      <c r="C204">
        <v>194600342</v>
      </c>
      <c r="D204" s="36">
        <v>11902</v>
      </c>
      <c r="E204" s="37">
        <f t="shared" si="35"/>
        <v>16350.221979499243</v>
      </c>
      <c r="F204" s="38">
        <f t="shared" si="36"/>
        <v>0.88672618009944859</v>
      </c>
      <c r="G204" s="39">
        <f t="shared" si="37"/>
        <v>1253.1842239949121</v>
      </c>
      <c r="H204" s="39">
        <f t="shared" si="38"/>
        <v>85.663948314854949</v>
      </c>
      <c r="I204" s="37">
        <f t="shared" si="39"/>
        <v>1338.8481723097671</v>
      </c>
      <c r="J204" s="40">
        <f t="shared" si="40"/>
        <v>-214.6014008347457</v>
      </c>
      <c r="K204" s="37">
        <f t="shared" si="41"/>
        <v>1124.2467714750214</v>
      </c>
      <c r="L204" s="37">
        <f t="shared" si="42"/>
        <v>15934970.946830848</v>
      </c>
      <c r="M204" s="37">
        <f t="shared" si="43"/>
        <v>13380785.074095706</v>
      </c>
      <c r="N204" s="41">
        <f>'jan-mai'!M204</f>
        <v>12042075.898291463</v>
      </c>
      <c r="O204" s="41">
        <f t="shared" si="44"/>
        <v>1338709.1758042425</v>
      </c>
      <c r="P204" s="4"/>
      <c r="Q204" s="4"/>
      <c r="R204" s="4"/>
      <c r="S204" s="4"/>
      <c r="T204" s="4"/>
    </row>
    <row r="205" spans="1:20" s="34" customFormat="1" ht="15" x14ac:dyDescent="0.25">
      <c r="A205" s="33">
        <v>1221</v>
      </c>
      <c r="B205" s="34" t="s">
        <v>279</v>
      </c>
      <c r="C205">
        <v>320367854</v>
      </c>
      <c r="D205" s="36">
        <v>18780</v>
      </c>
      <c r="E205" s="37">
        <f t="shared" si="35"/>
        <v>17058.991160809372</v>
      </c>
      <c r="F205" s="38">
        <f t="shared" si="36"/>
        <v>0.92516505814669292</v>
      </c>
      <c r="G205" s="39">
        <f t="shared" si="37"/>
        <v>827.92271520883514</v>
      </c>
      <c r="H205" s="39">
        <f t="shared" si="38"/>
        <v>0</v>
      </c>
      <c r="I205" s="37">
        <f t="shared" si="39"/>
        <v>827.92271520883514</v>
      </c>
      <c r="J205" s="40">
        <f t="shared" si="40"/>
        <v>-214.6014008347457</v>
      </c>
      <c r="K205" s="37">
        <f t="shared" si="41"/>
        <v>613.32131437408941</v>
      </c>
      <c r="L205" s="37">
        <f t="shared" si="42"/>
        <v>15548388.591621924</v>
      </c>
      <c r="M205" s="37">
        <f t="shared" si="43"/>
        <v>11518174.283945398</v>
      </c>
      <c r="N205" s="41">
        <f>'jan-mai'!M205</f>
        <v>12331497.867522482</v>
      </c>
      <c r="O205" s="41">
        <f t="shared" si="44"/>
        <v>-813323.58357708342</v>
      </c>
      <c r="P205" s="4"/>
      <c r="Q205" s="4"/>
      <c r="R205" s="4"/>
      <c r="S205" s="4"/>
      <c r="T205" s="4"/>
    </row>
    <row r="206" spans="1:20" s="34" customFormat="1" ht="15" x14ac:dyDescent="0.25">
      <c r="A206" s="33">
        <v>1222</v>
      </c>
      <c r="B206" s="34" t="s">
        <v>280</v>
      </c>
      <c r="C206">
        <v>51884017</v>
      </c>
      <c r="D206" s="36">
        <v>3194</v>
      </c>
      <c r="E206" s="37">
        <f t="shared" si="35"/>
        <v>16244.213212273013</v>
      </c>
      <c r="F206" s="38">
        <f t="shared" si="36"/>
        <v>0.88097697685698317</v>
      </c>
      <c r="G206" s="39">
        <f t="shared" si="37"/>
        <v>1316.7894843306506</v>
      </c>
      <c r="H206" s="39">
        <f t="shared" si="38"/>
        <v>122.76701684403569</v>
      </c>
      <c r="I206" s="37">
        <f t="shared" si="39"/>
        <v>1439.5565011746862</v>
      </c>
      <c r="J206" s="40">
        <f t="shared" si="40"/>
        <v>-214.6014008347457</v>
      </c>
      <c r="K206" s="37">
        <f t="shared" si="41"/>
        <v>1224.9551003399406</v>
      </c>
      <c r="L206" s="37">
        <f t="shared" si="42"/>
        <v>4597943.4647519477</v>
      </c>
      <c r="M206" s="37">
        <f t="shared" si="43"/>
        <v>3912506.5904857703</v>
      </c>
      <c r="N206" s="41">
        <f>'jan-mai'!M206</f>
        <v>3741619.3180341884</v>
      </c>
      <c r="O206" s="41">
        <f t="shared" si="44"/>
        <v>170887.2724515819</v>
      </c>
      <c r="P206" s="4"/>
      <c r="Q206" s="4"/>
      <c r="R206" s="4"/>
      <c r="S206" s="4"/>
      <c r="T206" s="4"/>
    </row>
    <row r="207" spans="1:20" s="34" customFormat="1" ht="15" x14ac:dyDescent="0.25">
      <c r="A207" s="33">
        <v>1223</v>
      </c>
      <c r="B207" s="34" t="s">
        <v>281</v>
      </c>
      <c r="C207">
        <v>53573879</v>
      </c>
      <c r="D207" s="36">
        <v>2857</v>
      </c>
      <c r="E207" s="37">
        <f t="shared" si="35"/>
        <v>18751.795239761988</v>
      </c>
      <c r="F207" s="38">
        <f t="shared" si="36"/>
        <v>1.016971377135421</v>
      </c>
      <c r="G207" s="39">
        <f t="shared" si="37"/>
        <v>-187.75973216273488</v>
      </c>
      <c r="H207" s="39">
        <f t="shared" si="38"/>
        <v>0</v>
      </c>
      <c r="I207" s="37">
        <f t="shared" si="39"/>
        <v>-187.75973216273488</v>
      </c>
      <c r="J207" s="40">
        <f t="shared" si="40"/>
        <v>-214.6014008347457</v>
      </c>
      <c r="K207" s="37">
        <f t="shared" si="41"/>
        <v>-402.36113299748058</v>
      </c>
      <c r="L207" s="37">
        <f t="shared" si="42"/>
        <v>-536429.5547889336</v>
      </c>
      <c r="M207" s="37">
        <f t="shared" si="43"/>
        <v>-1149545.7569738021</v>
      </c>
      <c r="N207" s="41">
        <f>'jan-mai'!M207</f>
        <v>-912005.44323153689</v>
      </c>
      <c r="O207" s="41">
        <f t="shared" si="44"/>
        <v>-237540.31374226522</v>
      </c>
      <c r="P207" s="4"/>
      <c r="Q207" s="4"/>
      <c r="R207" s="4"/>
      <c r="S207" s="4"/>
      <c r="T207" s="4"/>
    </row>
    <row r="208" spans="1:20" s="34" customFormat="1" ht="15" x14ac:dyDescent="0.25">
      <c r="A208" s="33">
        <v>1224</v>
      </c>
      <c r="B208" s="34" t="s">
        <v>282</v>
      </c>
      <c r="C208">
        <v>225817547</v>
      </c>
      <c r="D208" s="36">
        <v>13180</v>
      </c>
      <c r="E208" s="37">
        <f t="shared" si="35"/>
        <v>17133.349544764795</v>
      </c>
      <c r="F208" s="38">
        <f t="shared" si="36"/>
        <v>0.9291977572651412</v>
      </c>
      <c r="G208" s="39">
        <f t="shared" si="37"/>
        <v>783.30768483558131</v>
      </c>
      <c r="H208" s="39">
        <f t="shared" si="38"/>
        <v>0</v>
      </c>
      <c r="I208" s="37">
        <f t="shared" si="39"/>
        <v>783.30768483558131</v>
      </c>
      <c r="J208" s="40">
        <f t="shared" si="40"/>
        <v>-214.6014008347457</v>
      </c>
      <c r="K208" s="37">
        <f t="shared" si="41"/>
        <v>568.70628400083558</v>
      </c>
      <c r="L208" s="37">
        <f t="shared" si="42"/>
        <v>10323995.286132962</v>
      </c>
      <c r="M208" s="37">
        <f t="shared" si="43"/>
        <v>7495548.8231310127</v>
      </c>
      <c r="N208" s="41">
        <f>'jan-mai'!M208</f>
        <v>5353257.537909816</v>
      </c>
      <c r="O208" s="41">
        <f t="shared" si="44"/>
        <v>2142291.2852211967</v>
      </c>
      <c r="P208" s="4"/>
      <c r="Q208" s="4"/>
      <c r="R208" s="4"/>
      <c r="S208" s="4"/>
      <c r="T208" s="4"/>
    </row>
    <row r="209" spans="1:20" s="34" customFormat="1" ht="15" x14ac:dyDescent="0.25">
      <c r="A209" s="33">
        <v>1227</v>
      </c>
      <c r="B209" s="34" t="s">
        <v>283</v>
      </c>
      <c r="C209">
        <v>18993467</v>
      </c>
      <c r="D209" s="36">
        <v>1096</v>
      </c>
      <c r="E209" s="37">
        <f t="shared" si="35"/>
        <v>17329.805656934306</v>
      </c>
      <c r="F209" s="38">
        <f t="shared" si="36"/>
        <v>0.93985221676542707</v>
      </c>
      <c r="G209" s="39">
        <f t="shared" si="37"/>
        <v>665.43401753387445</v>
      </c>
      <c r="H209" s="39">
        <f t="shared" si="38"/>
        <v>0</v>
      </c>
      <c r="I209" s="37">
        <f t="shared" si="39"/>
        <v>665.43401753387445</v>
      </c>
      <c r="J209" s="40">
        <f t="shared" si="40"/>
        <v>-214.6014008347457</v>
      </c>
      <c r="K209" s="37">
        <f t="shared" si="41"/>
        <v>450.83261669912872</v>
      </c>
      <c r="L209" s="37">
        <f t="shared" si="42"/>
        <v>729315.68321712641</v>
      </c>
      <c r="M209" s="37">
        <f t="shared" si="43"/>
        <v>494112.54790224507</v>
      </c>
      <c r="N209" s="41">
        <f>'jan-mai'!M209</f>
        <v>266099.64193847874</v>
      </c>
      <c r="O209" s="41">
        <f t="shared" si="44"/>
        <v>228012.90596376633</v>
      </c>
      <c r="P209" s="4"/>
      <c r="Q209" s="4"/>
      <c r="R209" s="4"/>
      <c r="S209" s="4"/>
      <c r="T209" s="4"/>
    </row>
    <row r="210" spans="1:20" s="34" customFormat="1" ht="15" x14ac:dyDescent="0.25">
      <c r="A210" s="33">
        <v>1228</v>
      </c>
      <c r="B210" s="34" t="s">
        <v>284</v>
      </c>
      <c r="C210">
        <v>142523931</v>
      </c>
      <c r="D210" s="36">
        <v>6835</v>
      </c>
      <c r="E210" s="37">
        <f t="shared" si="35"/>
        <v>20852.074762253109</v>
      </c>
      <c r="F210" s="38">
        <f t="shared" si="36"/>
        <v>1.1308764262812236</v>
      </c>
      <c r="G210" s="39">
        <f t="shared" si="37"/>
        <v>-1447.9274456574071</v>
      </c>
      <c r="H210" s="39">
        <f t="shared" si="38"/>
        <v>0</v>
      </c>
      <c r="I210" s="37">
        <f t="shared" si="39"/>
        <v>-1447.9274456574071</v>
      </c>
      <c r="J210" s="40">
        <f t="shared" si="40"/>
        <v>-214.6014008347457</v>
      </c>
      <c r="K210" s="37">
        <f t="shared" si="41"/>
        <v>-1662.5288464921528</v>
      </c>
      <c r="L210" s="37">
        <f t="shared" si="42"/>
        <v>-9896584.0910683777</v>
      </c>
      <c r="M210" s="37">
        <f t="shared" si="43"/>
        <v>-11363384.665773865</v>
      </c>
      <c r="N210" s="41">
        <f>'jan-mai'!M210</f>
        <v>-12080968.077874547</v>
      </c>
      <c r="O210" s="41">
        <f t="shared" si="44"/>
        <v>717583.41210068204</v>
      </c>
      <c r="P210" s="4"/>
      <c r="Q210" s="4"/>
      <c r="R210" s="4"/>
      <c r="S210" s="4"/>
      <c r="T210" s="4"/>
    </row>
    <row r="211" spans="1:20" s="34" customFormat="1" ht="15" x14ac:dyDescent="0.25">
      <c r="A211" s="33">
        <v>1231</v>
      </c>
      <c r="B211" s="34" t="s">
        <v>285</v>
      </c>
      <c r="C211">
        <v>53327410</v>
      </c>
      <c r="D211" s="36">
        <v>3363</v>
      </c>
      <c r="E211" s="37">
        <f t="shared" si="35"/>
        <v>15857.094855783527</v>
      </c>
      <c r="F211" s="38">
        <f t="shared" si="36"/>
        <v>0.85998227831853491</v>
      </c>
      <c r="G211" s="39">
        <f t="shared" si="37"/>
        <v>1549.0604982243417</v>
      </c>
      <c r="H211" s="39">
        <f t="shared" si="38"/>
        <v>258.25844161535559</v>
      </c>
      <c r="I211" s="37">
        <f t="shared" si="39"/>
        <v>1807.3189398396974</v>
      </c>
      <c r="J211" s="40">
        <f t="shared" si="40"/>
        <v>-214.6014008347457</v>
      </c>
      <c r="K211" s="37">
        <f t="shared" si="41"/>
        <v>1592.7175390049517</v>
      </c>
      <c r="L211" s="37">
        <f t="shared" si="42"/>
        <v>6078013.5946809025</v>
      </c>
      <c r="M211" s="37">
        <f t="shared" si="43"/>
        <v>5356309.0836736523</v>
      </c>
      <c r="N211" s="41">
        <f>'jan-mai'!M211</f>
        <v>4137851.7363177738</v>
      </c>
      <c r="O211" s="41">
        <f t="shared" si="44"/>
        <v>1218457.3473558784</v>
      </c>
      <c r="P211" s="4"/>
      <c r="Q211" s="4"/>
      <c r="R211" s="4"/>
      <c r="S211" s="4"/>
      <c r="T211" s="4"/>
    </row>
    <row r="212" spans="1:20" s="34" customFormat="1" ht="15" x14ac:dyDescent="0.25">
      <c r="A212" s="33">
        <v>1232</v>
      </c>
      <c r="B212" s="34" t="s">
        <v>286</v>
      </c>
      <c r="C212">
        <v>42187383</v>
      </c>
      <c r="D212" s="36">
        <v>931</v>
      </c>
      <c r="E212" s="37">
        <f t="shared" si="35"/>
        <v>45314.052631578947</v>
      </c>
      <c r="F212" s="38">
        <f t="shared" si="36"/>
        <v>2.4575297415048301</v>
      </c>
      <c r="G212" s="39">
        <f t="shared" si="37"/>
        <v>-16125.114167252908</v>
      </c>
      <c r="H212" s="39">
        <f t="shared" si="38"/>
        <v>0</v>
      </c>
      <c r="I212" s="37">
        <f t="shared" si="39"/>
        <v>-16125.114167252908</v>
      </c>
      <c r="J212" s="40">
        <f t="shared" si="40"/>
        <v>-214.6014008347457</v>
      </c>
      <c r="K212" s="37">
        <f t="shared" si="41"/>
        <v>-16339.715568087655</v>
      </c>
      <c r="L212" s="37">
        <f t="shared" si="42"/>
        <v>-15012481.289712457</v>
      </c>
      <c r="M212" s="37">
        <f t="shared" si="43"/>
        <v>-15212275.193889607</v>
      </c>
      <c r="N212" s="41">
        <f>'jan-mai'!M212</f>
        <v>-14686688.297951894</v>
      </c>
      <c r="O212" s="41">
        <f t="shared" si="44"/>
        <v>-525586.89593771286</v>
      </c>
      <c r="P212" s="4"/>
      <c r="Q212" s="4"/>
      <c r="R212" s="4"/>
      <c r="S212" s="4"/>
      <c r="T212" s="4"/>
    </row>
    <row r="213" spans="1:20" s="34" customFormat="1" ht="15" x14ac:dyDescent="0.25">
      <c r="A213" s="33">
        <v>1233</v>
      </c>
      <c r="B213" s="34" t="s">
        <v>287</v>
      </c>
      <c r="C213">
        <v>24486871</v>
      </c>
      <c r="D213" s="36">
        <v>1117</v>
      </c>
      <c r="E213" s="37">
        <f t="shared" si="35"/>
        <v>21921.997314234555</v>
      </c>
      <c r="F213" s="38">
        <f t="shared" si="36"/>
        <v>1.1889018364995267</v>
      </c>
      <c r="G213" s="39">
        <f t="shared" si="37"/>
        <v>-2089.8809768462747</v>
      </c>
      <c r="H213" s="39">
        <f t="shared" si="38"/>
        <v>0</v>
      </c>
      <c r="I213" s="37">
        <f t="shared" si="39"/>
        <v>-2089.8809768462747</v>
      </c>
      <c r="J213" s="40">
        <f t="shared" si="40"/>
        <v>-214.6014008347457</v>
      </c>
      <c r="K213" s="37">
        <f t="shared" si="41"/>
        <v>-2304.4823776810204</v>
      </c>
      <c r="L213" s="37">
        <f t="shared" si="42"/>
        <v>-2334397.051137289</v>
      </c>
      <c r="M213" s="37">
        <f t="shared" si="43"/>
        <v>-2574106.8158696997</v>
      </c>
      <c r="N213" s="41">
        <f>'jan-mai'!M213</f>
        <v>-2963902.6820754739</v>
      </c>
      <c r="O213" s="41">
        <f t="shared" si="44"/>
        <v>389795.86620577425</v>
      </c>
      <c r="P213" s="4"/>
      <c r="Q213" s="4"/>
      <c r="R213" s="4"/>
      <c r="S213" s="4"/>
      <c r="T213" s="4"/>
    </row>
    <row r="214" spans="1:20" s="34" customFormat="1" ht="15" x14ac:dyDescent="0.25">
      <c r="A214" s="33">
        <v>1234</v>
      </c>
      <c r="B214" s="34" t="s">
        <v>288</v>
      </c>
      <c r="C214">
        <v>14062926</v>
      </c>
      <c r="D214" s="36">
        <v>931</v>
      </c>
      <c r="E214" s="37">
        <f t="shared" si="35"/>
        <v>15105.183673469388</v>
      </c>
      <c r="F214" s="38">
        <f t="shared" si="36"/>
        <v>0.81920366801566136</v>
      </c>
      <c r="G214" s="39">
        <f t="shared" si="37"/>
        <v>2000.2072076128252</v>
      </c>
      <c r="H214" s="39">
        <f t="shared" si="38"/>
        <v>521.42735542530431</v>
      </c>
      <c r="I214" s="37">
        <f t="shared" si="39"/>
        <v>2521.6345630381293</v>
      </c>
      <c r="J214" s="40">
        <f t="shared" si="40"/>
        <v>-214.6014008347457</v>
      </c>
      <c r="K214" s="37">
        <f t="shared" si="41"/>
        <v>2307.0331622033837</v>
      </c>
      <c r="L214" s="37">
        <f t="shared" si="42"/>
        <v>2347641.7781884982</v>
      </c>
      <c r="M214" s="37">
        <f t="shared" si="43"/>
        <v>2147847.8740113503</v>
      </c>
      <c r="N214" s="41">
        <f>'jan-mai'!M214</f>
        <v>2013853.4634439042</v>
      </c>
      <c r="O214" s="41">
        <f t="shared" si="44"/>
        <v>133994.41056744615</v>
      </c>
      <c r="P214" s="4"/>
      <c r="Q214" s="4"/>
      <c r="R214" s="4"/>
      <c r="S214" s="4"/>
      <c r="T214" s="4"/>
    </row>
    <row r="215" spans="1:20" s="34" customFormat="1" ht="15" x14ac:dyDescent="0.25">
      <c r="A215" s="33">
        <v>1235</v>
      </c>
      <c r="B215" s="34" t="s">
        <v>289</v>
      </c>
      <c r="C215">
        <v>245158006</v>
      </c>
      <c r="D215" s="36">
        <v>14577</v>
      </c>
      <c r="E215" s="37">
        <f t="shared" si="35"/>
        <v>16818.138574466626</v>
      </c>
      <c r="F215" s="38">
        <f t="shared" si="36"/>
        <v>0.91210283219510879</v>
      </c>
      <c r="G215" s="39">
        <f t="shared" si="37"/>
        <v>972.43426701448254</v>
      </c>
      <c r="H215" s="39">
        <f t="shared" si="38"/>
        <v>0</v>
      </c>
      <c r="I215" s="37">
        <f t="shared" si="39"/>
        <v>972.43426701448254</v>
      </c>
      <c r="J215" s="40">
        <f t="shared" si="40"/>
        <v>-214.6014008347457</v>
      </c>
      <c r="K215" s="37">
        <f t="shared" si="41"/>
        <v>757.83286617973681</v>
      </c>
      <c r="L215" s="37">
        <f t="shared" si="42"/>
        <v>14175174.310270112</v>
      </c>
      <c r="M215" s="37">
        <f t="shared" si="43"/>
        <v>11046929.690302024</v>
      </c>
      <c r="N215" s="41">
        <f>'jan-mai'!M215</f>
        <v>10387572.658401493</v>
      </c>
      <c r="O215" s="41">
        <f t="shared" si="44"/>
        <v>659357.03190053068</v>
      </c>
      <c r="P215" s="4"/>
      <c r="Q215" s="4"/>
      <c r="R215" s="4"/>
      <c r="S215" s="4"/>
      <c r="T215" s="4"/>
    </row>
    <row r="216" spans="1:20" s="34" customFormat="1" ht="15" x14ac:dyDescent="0.25">
      <c r="A216" s="33">
        <v>1238</v>
      </c>
      <c r="B216" s="34" t="s">
        <v>290</v>
      </c>
      <c r="C216">
        <v>137065146</v>
      </c>
      <c r="D216" s="36">
        <v>8455</v>
      </c>
      <c r="E216" s="37">
        <f t="shared" si="35"/>
        <v>16211.134949733885</v>
      </c>
      <c r="F216" s="38">
        <f t="shared" si="36"/>
        <v>0.87918303415562871</v>
      </c>
      <c r="G216" s="39">
        <f t="shared" si="37"/>
        <v>1336.636441854127</v>
      </c>
      <c r="H216" s="39">
        <f t="shared" si="38"/>
        <v>134.34440873273033</v>
      </c>
      <c r="I216" s="37">
        <f t="shared" si="39"/>
        <v>1470.9808505868573</v>
      </c>
      <c r="J216" s="40">
        <f t="shared" si="40"/>
        <v>-214.6014008347457</v>
      </c>
      <c r="K216" s="37">
        <f t="shared" si="41"/>
        <v>1256.3794497521117</v>
      </c>
      <c r="L216" s="37">
        <f t="shared" si="42"/>
        <v>12437143.091711879</v>
      </c>
      <c r="M216" s="37">
        <f t="shared" si="43"/>
        <v>10622688.247654105</v>
      </c>
      <c r="N216" s="41">
        <f>'jan-mai'!M216</f>
        <v>9974816.4404599424</v>
      </c>
      <c r="O216" s="41">
        <f t="shared" si="44"/>
        <v>647871.80719416216</v>
      </c>
      <c r="P216" s="4"/>
      <c r="Q216" s="4"/>
      <c r="R216" s="4"/>
      <c r="S216" s="4"/>
      <c r="T216" s="4"/>
    </row>
    <row r="217" spans="1:20" s="34" customFormat="1" ht="15" x14ac:dyDescent="0.25">
      <c r="A217" s="33">
        <v>1241</v>
      </c>
      <c r="B217" s="34" t="s">
        <v>291</v>
      </c>
      <c r="C217">
        <v>68540723</v>
      </c>
      <c r="D217" s="36">
        <v>3920</v>
      </c>
      <c r="E217" s="37">
        <f t="shared" si="35"/>
        <v>17484.878316326529</v>
      </c>
      <c r="F217" s="38">
        <f t="shared" si="36"/>
        <v>0.94826231584990084</v>
      </c>
      <c r="G217" s="39">
        <f t="shared" si="37"/>
        <v>572.39042189854081</v>
      </c>
      <c r="H217" s="39">
        <f t="shared" si="38"/>
        <v>0</v>
      </c>
      <c r="I217" s="37">
        <f t="shared" si="39"/>
        <v>572.39042189854081</v>
      </c>
      <c r="J217" s="40">
        <f t="shared" si="40"/>
        <v>-214.6014008347457</v>
      </c>
      <c r="K217" s="37">
        <f t="shared" si="41"/>
        <v>357.78902106379508</v>
      </c>
      <c r="L217" s="37">
        <f t="shared" si="42"/>
        <v>2243770.45384228</v>
      </c>
      <c r="M217" s="37">
        <f t="shared" si="43"/>
        <v>1402532.9625700768</v>
      </c>
      <c r="N217" s="41">
        <f>'jan-mai'!M217</f>
        <v>1547851.8507288669</v>
      </c>
      <c r="O217" s="41">
        <f t="shared" si="44"/>
        <v>-145318.88815879007</v>
      </c>
      <c r="P217" s="4"/>
      <c r="Q217" s="4"/>
      <c r="R217" s="4"/>
      <c r="S217" s="4"/>
      <c r="T217" s="4"/>
    </row>
    <row r="218" spans="1:20" s="34" customFormat="1" ht="15" x14ac:dyDescent="0.25">
      <c r="A218" s="33">
        <v>1242</v>
      </c>
      <c r="B218" s="34" t="s">
        <v>292</v>
      </c>
      <c r="C218">
        <v>41309930</v>
      </c>
      <c r="D218" s="36">
        <v>2463</v>
      </c>
      <c r="E218" s="37">
        <f t="shared" si="35"/>
        <v>16772.200568412503</v>
      </c>
      <c r="F218" s="38">
        <f t="shared" si="36"/>
        <v>0.90961146341241994</v>
      </c>
      <c r="G218" s="39">
        <f t="shared" si="37"/>
        <v>999.9970706469561</v>
      </c>
      <c r="H218" s="39">
        <f t="shared" si="38"/>
        <v>0</v>
      </c>
      <c r="I218" s="37">
        <f t="shared" si="39"/>
        <v>999.9970706469561</v>
      </c>
      <c r="J218" s="40">
        <f t="shared" si="40"/>
        <v>-214.6014008347457</v>
      </c>
      <c r="K218" s="37">
        <f t="shared" si="41"/>
        <v>785.39566981221037</v>
      </c>
      <c r="L218" s="37">
        <f t="shared" si="42"/>
        <v>2462992.785003453</v>
      </c>
      <c r="M218" s="37">
        <f t="shared" si="43"/>
        <v>1934429.5347474741</v>
      </c>
      <c r="N218" s="41">
        <f>'jan-mai'!M218</f>
        <v>1597087.2263635709</v>
      </c>
      <c r="O218" s="41">
        <f t="shared" si="44"/>
        <v>337342.30838390323</v>
      </c>
      <c r="P218" s="4"/>
      <c r="Q218" s="4"/>
      <c r="R218" s="4"/>
      <c r="S218" s="4"/>
      <c r="T218" s="4"/>
    </row>
    <row r="219" spans="1:20" s="34" customFormat="1" ht="15" x14ac:dyDescent="0.25">
      <c r="A219" s="33">
        <v>1243</v>
      </c>
      <c r="B219" s="34" t="s">
        <v>145</v>
      </c>
      <c r="C219">
        <v>344216528</v>
      </c>
      <c r="D219" s="36">
        <v>20573</v>
      </c>
      <c r="E219" s="37">
        <f t="shared" si="35"/>
        <v>16731.469790502113</v>
      </c>
      <c r="F219" s="38">
        <f t="shared" si="36"/>
        <v>0.90740249969594899</v>
      </c>
      <c r="G219" s="39">
        <f t="shared" si="37"/>
        <v>1024.4355373931903</v>
      </c>
      <c r="H219" s="39">
        <f t="shared" si="38"/>
        <v>0</v>
      </c>
      <c r="I219" s="37">
        <f t="shared" si="39"/>
        <v>1024.4355373931903</v>
      </c>
      <c r="J219" s="40">
        <f t="shared" si="40"/>
        <v>-214.6014008347457</v>
      </c>
      <c r="K219" s="37">
        <f t="shared" si="41"/>
        <v>809.83413655844458</v>
      </c>
      <c r="L219" s="37">
        <f t="shared" si="42"/>
        <v>21075712.310790103</v>
      </c>
      <c r="M219" s="37">
        <f t="shared" si="43"/>
        <v>16660717.69141688</v>
      </c>
      <c r="N219" s="41">
        <f>'jan-mai'!M219</f>
        <v>15103120.394072421</v>
      </c>
      <c r="O219" s="41">
        <f t="shared" si="44"/>
        <v>1557597.2973444592</v>
      </c>
      <c r="P219" s="4"/>
      <c r="Q219" s="4"/>
      <c r="R219" s="4"/>
      <c r="S219" s="4"/>
      <c r="T219" s="4"/>
    </row>
    <row r="220" spans="1:20" s="34" customFormat="1" ht="15" x14ac:dyDescent="0.25">
      <c r="A220" s="33">
        <v>1244</v>
      </c>
      <c r="B220" s="34" t="s">
        <v>293</v>
      </c>
      <c r="C220">
        <v>131097545</v>
      </c>
      <c r="D220" s="36">
        <v>5189</v>
      </c>
      <c r="E220" s="37">
        <f t="shared" si="35"/>
        <v>25264.510502987087</v>
      </c>
      <c r="F220" s="38">
        <f t="shared" si="36"/>
        <v>1.3701772929129532</v>
      </c>
      <c r="G220" s="39">
        <f t="shared" si="37"/>
        <v>-4095.3888900977936</v>
      </c>
      <c r="H220" s="39">
        <f t="shared" si="38"/>
        <v>0</v>
      </c>
      <c r="I220" s="37">
        <f t="shared" si="39"/>
        <v>-4095.3888900977936</v>
      </c>
      <c r="J220" s="40">
        <f t="shared" si="40"/>
        <v>-214.6014008347457</v>
      </c>
      <c r="K220" s="37">
        <f t="shared" si="41"/>
        <v>-4309.9902909325392</v>
      </c>
      <c r="L220" s="37">
        <f t="shared" si="42"/>
        <v>-21250972.950717449</v>
      </c>
      <c r="M220" s="37">
        <f t="shared" si="43"/>
        <v>-22364539.619648945</v>
      </c>
      <c r="N220" s="41">
        <f>'jan-mai'!M220</f>
        <v>-18287065.186114259</v>
      </c>
      <c r="O220" s="41">
        <f t="shared" si="44"/>
        <v>-4077474.4335346855</v>
      </c>
      <c r="P220" s="4"/>
      <c r="Q220" s="4"/>
      <c r="R220" s="4"/>
      <c r="S220" s="4"/>
      <c r="T220" s="4"/>
    </row>
    <row r="221" spans="1:20" s="34" customFormat="1" ht="15" x14ac:dyDescent="0.25">
      <c r="A221" s="33">
        <v>1245</v>
      </c>
      <c r="B221" s="34" t="s">
        <v>294</v>
      </c>
      <c r="C221">
        <v>111512059</v>
      </c>
      <c r="D221" s="36">
        <v>7085</v>
      </c>
      <c r="E221" s="37">
        <f t="shared" si="35"/>
        <v>15739.175582215948</v>
      </c>
      <c r="F221" s="38">
        <f t="shared" si="36"/>
        <v>0.85358712924093905</v>
      </c>
      <c r="G221" s="39">
        <f t="shared" si="37"/>
        <v>1619.812062364889</v>
      </c>
      <c r="H221" s="39">
        <f t="shared" si="38"/>
        <v>299.53018736400816</v>
      </c>
      <c r="I221" s="37">
        <f t="shared" si="39"/>
        <v>1919.3422497288971</v>
      </c>
      <c r="J221" s="40">
        <f t="shared" si="40"/>
        <v>-214.6014008347457</v>
      </c>
      <c r="K221" s="37">
        <f t="shared" si="41"/>
        <v>1704.7408488941514</v>
      </c>
      <c r="L221" s="37">
        <f t="shared" si="42"/>
        <v>13598539.839329235</v>
      </c>
      <c r="M221" s="37">
        <f t="shared" si="43"/>
        <v>12078088.914415063</v>
      </c>
      <c r="N221" s="41">
        <f>'jan-mai'!M221</f>
        <v>11770642.139581159</v>
      </c>
      <c r="O221" s="41">
        <f t="shared" si="44"/>
        <v>307446.77483390458</v>
      </c>
      <c r="P221" s="4"/>
      <c r="Q221" s="4"/>
      <c r="R221" s="4"/>
      <c r="S221" s="4"/>
      <c r="T221" s="4"/>
    </row>
    <row r="222" spans="1:20" s="34" customFormat="1" ht="15" x14ac:dyDescent="0.25">
      <c r="A222" s="33">
        <v>1246</v>
      </c>
      <c r="B222" s="34" t="s">
        <v>295</v>
      </c>
      <c r="C222">
        <v>453007522</v>
      </c>
      <c r="D222" s="36">
        <v>25725</v>
      </c>
      <c r="E222" s="37">
        <f t="shared" si="35"/>
        <v>17609.621846452868</v>
      </c>
      <c r="F222" s="38">
        <f t="shared" si="36"/>
        <v>0.95502756674984224</v>
      </c>
      <c r="G222" s="39">
        <f t="shared" si="37"/>
        <v>497.54430382273711</v>
      </c>
      <c r="H222" s="39">
        <f t="shared" si="38"/>
        <v>0</v>
      </c>
      <c r="I222" s="37">
        <f t="shared" si="39"/>
        <v>497.54430382273711</v>
      </c>
      <c r="J222" s="40">
        <f t="shared" si="40"/>
        <v>-214.6014008347457</v>
      </c>
      <c r="K222" s="37">
        <f t="shared" si="41"/>
        <v>282.94290298799137</v>
      </c>
      <c r="L222" s="37">
        <f t="shared" si="42"/>
        <v>12799327.215839911</v>
      </c>
      <c r="M222" s="37">
        <f t="shared" si="43"/>
        <v>7278706.1793660782</v>
      </c>
      <c r="N222" s="41">
        <f>'jan-mai'!M222</f>
        <v>7922130.4829081828</v>
      </c>
      <c r="O222" s="41">
        <f t="shared" si="44"/>
        <v>-643424.30354210455</v>
      </c>
      <c r="P222" s="4"/>
      <c r="Q222" s="4"/>
      <c r="R222" s="4"/>
      <c r="S222" s="4"/>
      <c r="T222" s="4"/>
    </row>
    <row r="223" spans="1:20" s="34" customFormat="1" ht="15" x14ac:dyDescent="0.25">
      <c r="A223" s="33">
        <v>1247</v>
      </c>
      <c r="B223" s="34" t="s">
        <v>296</v>
      </c>
      <c r="C223">
        <v>451160182</v>
      </c>
      <c r="D223" s="36">
        <v>29071</v>
      </c>
      <c r="E223" s="37">
        <f t="shared" si="35"/>
        <v>15519.252244504833</v>
      </c>
      <c r="F223" s="38">
        <f t="shared" si="36"/>
        <v>0.84165996510776619</v>
      </c>
      <c r="G223" s="39">
        <f t="shared" si="37"/>
        <v>1751.7660649915586</v>
      </c>
      <c r="H223" s="39">
        <f t="shared" si="38"/>
        <v>376.50335556289872</v>
      </c>
      <c r="I223" s="37">
        <f t="shared" si="39"/>
        <v>2128.2694205544572</v>
      </c>
      <c r="J223" s="40">
        <f t="shared" si="40"/>
        <v>-214.6014008347457</v>
      </c>
      <c r="K223" s="37">
        <f t="shared" si="41"/>
        <v>1913.6680197197115</v>
      </c>
      <c r="L223" s="37">
        <f t="shared" si="42"/>
        <v>61870920.324938625</v>
      </c>
      <c r="M223" s="37">
        <f t="shared" si="43"/>
        <v>55632243.001271732</v>
      </c>
      <c r="N223" s="41">
        <f>'jan-mai'!M223</f>
        <v>49357001.320545383</v>
      </c>
      <c r="O223" s="41">
        <f t="shared" si="44"/>
        <v>6275241.6807263494</v>
      </c>
      <c r="P223" s="4"/>
      <c r="Q223" s="4"/>
      <c r="R223" s="4"/>
      <c r="S223" s="4"/>
      <c r="T223" s="4"/>
    </row>
    <row r="224" spans="1:20" s="34" customFormat="1" ht="15" x14ac:dyDescent="0.25">
      <c r="A224" s="33">
        <v>1251</v>
      </c>
      <c r="B224" s="34" t="s">
        <v>297</v>
      </c>
      <c r="C224">
        <v>71326937</v>
      </c>
      <c r="D224" s="36">
        <v>4127</v>
      </c>
      <c r="E224" s="37">
        <f t="shared" si="35"/>
        <v>17282.999030772957</v>
      </c>
      <c r="F224" s="38">
        <f t="shared" si="36"/>
        <v>0.93731373986453626</v>
      </c>
      <c r="G224" s="39">
        <f t="shared" si="37"/>
        <v>693.51799323068406</v>
      </c>
      <c r="H224" s="39">
        <f t="shared" si="38"/>
        <v>0</v>
      </c>
      <c r="I224" s="37">
        <f t="shared" si="39"/>
        <v>693.51799323068406</v>
      </c>
      <c r="J224" s="40">
        <f t="shared" si="40"/>
        <v>-214.6014008347457</v>
      </c>
      <c r="K224" s="37">
        <f t="shared" si="41"/>
        <v>478.91659239593832</v>
      </c>
      <c r="L224" s="37">
        <f t="shared" si="42"/>
        <v>2862148.7580630332</v>
      </c>
      <c r="M224" s="37">
        <f t="shared" si="43"/>
        <v>1976488.7768180375</v>
      </c>
      <c r="N224" s="41">
        <f>'jan-mai'!M224</f>
        <v>347458.14259133505</v>
      </c>
      <c r="O224" s="41">
        <f t="shared" si="44"/>
        <v>1629030.6342267024</v>
      </c>
      <c r="P224" s="4"/>
      <c r="Q224" s="4"/>
      <c r="R224" s="4"/>
      <c r="S224" s="4"/>
      <c r="T224" s="4"/>
    </row>
    <row r="225" spans="1:20" s="34" customFormat="1" ht="15" x14ac:dyDescent="0.25">
      <c r="A225" s="33">
        <v>1252</v>
      </c>
      <c r="B225" s="34" t="s">
        <v>298</v>
      </c>
      <c r="C225">
        <v>22502194</v>
      </c>
      <c r="D225" s="36">
        <v>380</v>
      </c>
      <c r="E225" s="37">
        <f t="shared" si="35"/>
        <v>59216.3</v>
      </c>
      <c r="F225" s="38">
        <f t="shared" si="36"/>
        <v>3.2114942270790601</v>
      </c>
      <c r="G225" s="39">
        <f t="shared" si="37"/>
        <v>-24466.462588305541</v>
      </c>
      <c r="H225" s="39">
        <f t="shared" si="38"/>
        <v>0</v>
      </c>
      <c r="I225" s="37">
        <f t="shared" si="39"/>
        <v>-24466.462588305541</v>
      </c>
      <c r="J225" s="40">
        <f t="shared" si="40"/>
        <v>-214.6014008347457</v>
      </c>
      <c r="K225" s="37">
        <f t="shared" si="41"/>
        <v>-24681.063989140286</v>
      </c>
      <c r="L225" s="37">
        <f t="shared" si="42"/>
        <v>-9297255.7835561056</v>
      </c>
      <c r="M225" s="37">
        <f t="shared" si="43"/>
        <v>-9378804.3158733081</v>
      </c>
      <c r="N225" s="41">
        <f>'jan-mai'!M225</f>
        <v>-9438767.1869191397</v>
      </c>
      <c r="O225" s="41">
        <f t="shared" si="44"/>
        <v>59962.871045831591</v>
      </c>
      <c r="P225" s="4"/>
      <c r="Q225" s="4"/>
      <c r="R225" s="4"/>
      <c r="S225" s="4"/>
      <c r="T225" s="4"/>
    </row>
    <row r="226" spans="1:20" s="34" customFormat="1" ht="15" x14ac:dyDescent="0.25">
      <c r="A226" s="33">
        <v>1253</v>
      </c>
      <c r="B226" s="34" t="s">
        <v>299</v>
      </c>
      <c r="C226">
        <v>119708119</v>
      </c>
      <c r="D226" s="36">
        <v>8125</v>
      </c>
      <c r="E226" s="37">
        <f t="shared" si="35"/>
        <v>14733.306953846153</v>
      </c>
      <c r="F226" s="38">
        <f t="shared" si="36"/>
        <v>0.79903557344955178</v>
      </c>
      <c r="G226" s="39">
        <f t="shared" si="37"/>
        <v>2223.3332393867663</v>
      </c>
      <c r="H226" s="39">
        <f t="shared" si="38"/>
        <v>651.58420729343652</v>
      </c>
      <c r="I226" s="37">
        <f t="shared" si="39"/>
        <v>2874.9174466802028</v>
      </c>
      <c r="J226" s="40">
        <f t="shared" si="40"/>
        <v>-214.6014008347457</v>
      </c>
      <c r="K226" s="37">
        <f t="shared" si="41"/>
        <v>2660.3160458454572</v>
      </c>
      <c r="L226" s="37">
        <f t="shared" si="42"/>
        <v>23358704.254276648</v>
      </c>
      <c r="M226" s="37">
        <f t="shared" si="43"/>
        <v>21615067.87249434</v>
      </c>
      <c r="N226" s="41">
        <f>'jan-mai'!M226</f>
        <v>19856944.105941698</v>
      </c>
      <c r="O226" s="41">
        <f t="shared" si="44"/>
        <v>1758123.766552642</v>
      </c>
      <c r="P226" s="4"/>
      <c r="Q226" s="4"/>
      <c r="R226" s="4"/>
      <c r="S226" s="4"/>
      <c r="T226" s="4"/>
    </row>
    <row r="227" spans="1:20" s="34" customFormat="1" ht="15" x14ac:dyDescent="0.25">
      <c r="A227" s="33">
        <v>1256</v>
      </c>
      <c r="B227" s="34" t="s">
        <v>300</v>
      </c>
      <c r="C227">
        <v>122140356</v>
      </c>
      <c r="D227" s="36">
        <v>8079</v>
      </c>
      <c r="E227" s="37">
        <f t="shared" si="35"/>
        <v>15118.251763832157</v>
      </c>
      <c r="F227" s="38">
        <f t="shared" si="36"/>
        <v>0.81991239343009925</v>
      </c>
      <c r="G227" s="39">
        <f t="shared" si="37"/>
        <v>1992.366353395164</v>
      </c>
      <c r="H227" s="39">
        <f t="shared" si="38"/>
        <v>516.85352379833523</v>
      </c>
      <c r="I227" s="37">
        <f t="shared" si="39"/>
        <v>2509.2198771934991</v>
      </c>
      <c r="J227" s="40">
        <f t="shared" si="40"/>
        <v>-214.6014008347457</v>
      </c>
      <c r="K227" s="37">
        <f t="shared" si="41"/>
        <v>2294.6184763587535</v>
      </c>
      <c r="L227" s="37">
        <f t="shared" si="42"/>
        <v>20271987.38784628</v>
      </c>
      <c r="M227" s="37">
        <f t="shared" si="43"/>
        <v>18538222.670502368</v>
      </c>
      <c r="N227" s="41">
        <f>'jan-mai'!M227</f>
        <v>15569838.094160363</v>
      </c>
      <c r="O227" s="41">
        <f t="shared" si="44"/>
        <v>2968384.5763420053</v>
      </c>
      <c r="P227" s="4"/>
      <c r="Q227" s="4"/>
      <c r="R227" s="4"/>
      <c r="S227" s="4"/>
      <c r="T227" s="4"/>
    </row>
    <row r="228" spans="1:20" s="34" customFormat="1" ht="15" x14ac:dyDescent="0.25">
      <c r="A228" s="33">
        <v>1259</v>
      </c>
      <c r="B228" s="34" t="s">
        <v>301</v>
      </c>
      <c r="C228">
        <v>73902885</v>
      </c>
      <c r="D228" s="36">
        <v>4877</v>
      </c>
      <c r="E228" s="37">
        <f t="shared" si="35"/>
        <v>15153.349395119951</v>
      </c>
      <c r="F228" s="38">
        <f t="shared" si="36"/>
        <v>0.82181585312388117</v>
      </c>
      <c r="G228" s="39">
        <f t="shared" si="37"/>
        <v>1971.3077746224876</v>
      </c>
      <c r="H228" s="39">
        <f t="shared" si="38"/>
        <v>504.56935284760738</v>
      </c>
      <c r="I228" s="37">
        <f t="shared" si="39"/>
        <v>2475.8771274700948</v>
      </c>
      <c r="J228" s="40">
        <f t="shared" si="40"/>
        <v>-214.6014008347457</v>
      </c>
      <c r="K228" s="37">
        <f t="shared" si="41"/>
        <v>2261.2757266353492</v>
      </c>
      <c r="L228" s="37">
        <f t="shared" si="42"/>
        <v>12074852.750671653</v>
      </c>
      <c r="M228" s="37">
        <f t="shared" si="43"/>
        <v>11028241.718800599</v>
      </c>
      <c r="N228" s="41">
        <f>'jan-mai'!M228</f>
        <v>10880928.02407725</v>
      </c>
      <c r="O228" s="41">
        <f t="shared" si="44"/>
        <v>147313.69472334906</v>
      </c>
      <c r="P228" s="4"/>
      <c r="Q228" s="4"/>
      <c r="R228" s="4"/>
      <c r="S228" s="4"/>
      <c r="T228" s="4"/>
    </row>
    <row r="229" spans="1:20" s="34" customFormat="1" ht="15" x14ac:dyDescent="0.25">
      <c r="A229" s="33">
        <v>1260</v>
      </c>
      <c r="B229" s="34" t="s">
        <v>302</v>
      </c>
      <c r="C229">
        <v>73845446</v>
      </c>
      <c r="D229" s="36">
        <v>5129</v>
      </c>
      <c r="E229" s="37">
        <f t="shared" si="35"/>
        <v>14397.630337297718</v>
      </c>
      <c r="F229" s="38">
        <f t="shared" si="36"/>
        <v>0.78083072923924601</v>
      </c>
      <c r="G229" s="39">
        <f t="shared" si="37"/>
        <v>2424.7392093158273</v>
      </c>
      <c r="H229" s="39">
        <f t="shared" si="38"/>
        <v>769.07102308538879</v>
      </c>
      <c r="I229" s="37">
        <f t="shared" si="39"/>
        <v>3193.8102324012161</v>
      </c>
      <c r="J229" s="40">
        <f t="shared" si="40"/>
        <v>-214.6014008347457</v>
      </c>
      <c r="K229" s="37">
        <f t="shared" si="41"/>
        <v>2979.2088315664705</v>
      </c>
      <c r="L229" s="37">
        <f t="shared" si="42"/>
        <v>16381052.681985838</v>
      </c>
      <c r="M229" s="37">
        <f t="shared" si="43"/>
        <v>15280362.097104426</v>
      </c>
      <c r="N229" s="41">
        <f>'jan-mai'!M229</f>
        <v>13162344.988618458</v>
      </c>
      <c r="O229" s="41">
        <f t="shared" si="44"/>
        <v>2118017.1084859688</v>
      </c>
      <c r="P229" s="4"/>
      <c r="Q229" s="4"/>
      <c r="R229" s="4"/>
      <c r="S229" s="4"/>
      <c r="T229" s="4"/>
    </row>
    <row r="230" spans="1:20" s="34" customFormat="1" ht="15" x14ac:dyDescent="0.25">
      <c r="A230" s="33">
        <v>1263</v>
      </c>
      <c r="B230" s="34" t="s">
        <v>303</v>
      </c>
      <c r="C230">
        <v>258827619</v>
      </c>
      <c r="D230" s="36">
        <v>15789</v>
      </c>
      <c r="E230" s="37">
        <f t="shared" si="35"/>
        <v>16392.907657229716</v>
      </c>
      <c r="F230" s="38">
        <f t="shared" si="36"/>
        <v>0.88904116444683901</v>
      </c>
      <c r="G230" s="39">
        <f t="shared" si="37"/>
        <v>1227.5728173566283</v>
      </c>
      <c r="H230" s="39">
        <f t="shared" si="38"/>
        <v>70.723961109189432</v>
      </c>
      <c r="I230" s="37">
        <f t="shared" si="39"/>
        <v>1298.2967784658179</v>
      </c>
      <c r="J230" s="40">
        <f t="shared" si="40"/>
        <v>-214.6014008347457</v>
      </c>
      <c r="K230" s="37">
        <f t="shared" si="41"/>
        <v>1083.6953776310722</v>
      </c>
      <c r="L230" s="37">
        <f t="shared" si="42"/>
        <v>20498807.835196797</v>
      </c>
      <c r="M230" s="37">
        <f t="shared" si="43"/>
        <v>17110466.317416999</v>
      </c>
      <c r="N230" s="41">
        <f>'jan-mai'!M230</f>
        <v>15738554.768813964</v>
      </c>
      <c r="O230" s="41">
        <f t="shared" si="44"/>
        <v>1371911.5486030355</v>
      </c>
      <c r="P230" s="4"/>
      <c r="Q230" s="4"/>
      <c r="R230" s="4"/>
      <c r="S230" s="4"/>
      <c r="T230" s="4"/>
    </row>
    <row r="231" spans="1:20" s="34" customFormat="1" ht="15" x14ac:dyDescent="0.25">
      <c r="A231" s="33">
        <v>1264</v>
      </c>
      <c r="B231" s="34" t="s">
        <v>304</v>
      </c>
      <c r="C231">
        <v>53920162</v>
      </c>
      <c r="D231" s="36">
        <v>2902</v>
      </c>
      <c r="E231" s="37">
        <f t="shared" si="35"/>
        <v>18580.34527911785</v>
      </c>
      <c r="F231" s="38">
        <f t="shared" si="36"/>
        <v>1.0076730832730623</v>
      </c>
      <c r="G231" s="39">
        <f t="shared" si="37"/>
        <v>-84.88975577625169</v>
      </c>
      <c r="H231" s="39">
        <f t="shared" si="38"/>
        <v>0</v>
      </c>
      <c r="I231" s="37">
        <f t="shared" si="39"/>
        <v>-84.88975577625169</v>
      </c>
      <c r="J231" s="40">
        <f t="shared" si="40"/>
        <v>-214.6014008347457</v>
      </c>
      <c r="K231" s="37">
        <f t="shared" si="41"/>
        <v>-299.49115661099739</v>
      </c>
      <c r="L231" s="37">
        <f t="shared" si="42"/>
        <v>-246350.07126268241</v>
      </c>
      <c r="M231" s="37">
        <f t="shared" si="43"/>
        <v>-869123.33648511441</v>
      </c>
      <c r="N231" s="41">
        <f>'jan-mai'!M231</f>
        <v>-105888.82326143718</v>
      </c>
      <c r="O231" s="41">
        <f t="shared" si="44"/>
        <v>-763234.51322367718</v>
      </c>
      <c r="P231" s="4"/>
      <c r="Q231" s="4"/>
      <c r="R231" s="4"/>
      <c r="S231" s="4"/>
      <c r="T231" s="4"/>
    </row>
    <row r="232" spans="1:20" s="34" customFormat="1" ht="15" x14ac:dyDescent="0.25">
      <c r="A232" s="33">
        <v>1265</v>
      </c>
      <c r="B232" s="34" t="s">
        <v>305</v>
      </c>
      <c r="C232">
        <v>8796757</v>
      </c>
      <c r="D232" s="36">
        <v>561</v>
      </c>
      <c r="E232" s="37">
        <f t="shared" si="35"/>
        <v>15680.49376114082</v>
      </c>
      <c r="F232" s="38">
        <f t="shared" si="36"/>
        <v>0.85040462155948549</v>
      </c>
      <c r="G232" s="39">
        <f t="shared" si="37"/>
        <v>1655.0211550099659</v>
      </c>
      <c r="H232" s="39">
        <f t="shared" si="38"/>
        <v>320.06882474030294</v>
      </c>
      <c r="I232" s="37">
        <f t="shared" si="39"/>
        <v>1975.0899797502689</v>
      </c>
      <c r="J232" s="40">
        <f t="shared" si="40"/>
        <v>-214.6014008347457</v>
      </c>
      <c r="K232" s="37">
        <f t="shared" si="41"/>
        <v>1760.4885789155232</v>
      </c>
      <c r="L232" s="37">
        <f t="shared" si="42"/>
        <v>1108025.4786399009</v>
      </c>
      <c r="M232" s="37">
        <f t="shared" si="43"/>
        <v>987634.0927716085</v>
      </c>
      <c r="N232" s="41">
        <f>'jan-mai'!M232</f>
        <v>875780.86868102057</v>
      </c>
      <c r="O232" s="41">
        <f t="shared" si="44"/>
        <v>111853.22409058793</v>
      </c>
      <c r="P232" s="4"/>
      <c r="Q232" s="4"/>
      <c r="R232" s="4"/>
      <c r="S232" s="4"/>
      <c r="T232" s="4"/>
    </row>
    <row r="233" spans="1:20" s="34" customFormat="1" ht="15" x14ac:dyDescent="0.25">
      <c r="A233" s="33">
        <v>1266</v>
      </c>
      <c r="B233" s="34" t="s">
        <v>306</v>
      </c>
      <c r="C233">
        <v>37845127</v>
      </c>
      <c r="D233" s="36">
        <v>1730</v>
      </c>
      <c r="E233" s="37">
        <f t="shared" si="35"/>
        <v>21875.795953757224</v>
      </c>
      <c r="F233" s="38">
        <f t="shared" si="36"/>
        <v>1.1863961851424487</v>
      </c>
      <c r="G233" s="39">
        <f t="shared" si="37"/>
        <v>-2062.1601605598762</v>
      </c>
      <c r="H233" s="39">
        <f t="shared" si="38"/>
        <v>0</v>
      </c>
      <c r="I233" s="37">
        <f t="shared" si="39"/>
        <v>-2062.1601605598762</v>
      </c>
      <c r="J233" s="40">
        <f t="shared" si="40"/>
        <v>-214.6014008347457</v>
      </c>
      <c r="K233" s="37">
        <f t="shared" si="41"/>
        <v>-2276.7615613946218</v>
      </c>
      <c r="L233" s="37">
        <f t="shared" si="42"/>
        <v>-3567537.0777685856</v>
      </c>
      <c r="M233" s="37">
        <f t="shared" si="43"/>
        <v>-3938797.5012126956</v>
      </c>
      <c r="N233" s="41">
        <f>'jan-mai'!M233</f>
        <v>-4299048.3878160883</v>
      </c>
      <c r="O233" s="41">
        <f t="shared" si="44"/>
        <v>360250.88660339266</v>
      </c>
      <c r="P233" s="4"/>
      <c r="Q233" s="4"/>
      <c r="R233" s="4"/>
      <c r="S233" s="4"/>
      <c r="T233" s="4"/>
    </row>
    <row r="234" spans="1:20" s="34" customFormat="1" ht="15" x14ac:dyDescent="0.25">
      <c r="A234" s="33">
        <v>1401</v>
      </c>
      <c r="B234" s="34" t="s">
        <v>307</v>
      </c>
      <c r="C234">
        <v>212341337</v>
      </c>
      <c r="D234" s="36">
        <v>11988</v>
      </c>
      <c r="E234" s="37">
        <f t="shared" si="35"/>
        <v>17712.824240907576</v>
      </c>
      <c r="F234" s="38">
        <f t="shared" si="36"/>
        <v>0.96062457118970135</v>
      </c>
      <c r="G234" s="39">
        <f t="shared" si="37"/>
        <v>435.62286714991279</v>
      </c>
      <c r="H234" s="39">
        <f t="shared" si="38"/>
        <v>0</v>
      </c>
      <c r="I234" s="37">
        <f t="shared" si="39"/>
        <v>435.62286714991279</v>
      </c>
      <c r="J234" s="40">
        <f t="shared" si="40"/>
        <v>-214.6014008347457</v>
      </c>
      <c r="K234" s="37">
        <f t="shared" si="41"/>
        <v>221.02146631516709</v>
      </c>
      <c r="L234" s="37">
        <f t="shared" si="42"/>
        <v>5222246.9313931549</v>
      </c>
      <c r="M234" s="37">
        <f t="shared" si="43"/>
        <v>2649605.3381862231</v>
      </c>
      <c r="N234" s="41">
        <f>'jan-mai'!M234</f>
        <v>3087243.5200351197</v>
      </c>
      <c r="O234" s="41">
        <f t="shared" si="44"/>
        <v>-437638.18184889667</v>
      </c>
      <c r="P234" s="4"/>
      <c r="Q234" s="4"/>
      <c r="R234" s="4"/>
      <c r="S234" s="4"/>
      <c r="T234" s="4"/>
    </row>
    <row r="235" spans="1:20" s="34" customFormat="1" ht="15" x14ac:dyDescent="0.25">
      <c r="A235" s="33">
        <v>1411</v>
      </c>
      <c r="B235" s="34" t="s">
        <v>308</v>
      </c>
      <c r="C235">
        <v>41952431</v>
      </c>
      <c r="D235" s="36">
        <v>2345</v>
      </c>
      <c r="E235" s="37">
        <f t="shared" si="35"/>
        <v>17890.162473347547</v>
      </c>
      <c r="F235" s="38">
        <f t="shared" si="36"/>
        <v>0.97024220534991357</v>
      </c>
      <c r="G235" s="39">
        <f t="shared" si="37"/>
        <v>329.21992768592969</v>
      </c>
      <c r="H235" s="39">
        <f t="shared" si="38"/>
        <v>0</v>
      </c>
      <c r="I235" s="37">
        <f t="shared" si="39"/>
        <v>329.21992768592969</v>
      </c>
      <c r="J235" s="40">
        <f t="shared" si="40"/>
        <v>-214.6014008347457</v>
      </c>
      <c r="K235" s="37">
        <f t="shared" si="41"/>
        <v>114.61852685118399</v>
      </c>
      <c r="L235" s="37">
        <f t="shared" si="42"/>
        <v>772020.73042350507</v>
      </c>
      <c r="M235" s="37">
        <f t="shared" si="43"/>
        <v>268780.44546602643</v>
      </c>
      <c r="N235" s="41">
        <f>'jan-mai'!M235</f>
        <v>96778.551775304368</v>
      </c>
      <c r="O235" s="41">
        <f t="shared" si="44"/>
        <v>172001.89369072206</v>
      </c>
      <c r="P235" s="4"/>
      <c r="Q235" s="4"/>
      <c r="R235" s="4"/>
      <c r="S235" s="4"/>
      <c r="T235" s="4"/>
    </row>
    <row r="236" spans="1:20" s="34" customFormat="1" ht="15" x14ac:dyDescent="0.25">
      <c r="A236" s="33">
        <v>1412</v>
      </c>
      <c r="B236" s="34" t="s">
        <v>309</v>
      </c>
      <c r="C236">
        <v>13444821</v>
      </c>
      <c r="D236" s="36">
        <v>807</v>
      </c>
      <c r="E236" s="37">
        <f t="shared" si="35"/>
        <v>16660.24907063197</v>
      </c>
      <c r="F236" s="38">
        <f t="shared" si="36"/>
        <v>0.90353996639495959</v>
      </c>
      <c r="G236" s="39">
        <f t="shared" si="37"/>
        <v>1067.1679693152764</v>
      </c>
      <c r="H236" s="39">
        <f t="shared" si="38"/>
        <v>0</v>
      </c>
      <c r="I236" s="37">
        <f t="shared" si="39"/>
        <v>1067.1679693152764</v>
      </c>
      <c r="J236" s="40">
        <f t="shared" si="40"/>
        <v>-214.6014008347457</v>
      </c>
      <c r="K236" s="37">
        <f t="shared" si="41"/>
        <v>852.56656848053069</v>
      </c>
      <c r="L236" s="37">
        <f t="shared" si="42"/>
        <v>861204.5512374281</v>
      </c>
      <c r="M236" s="37">
        <f t="shared" si="43"/>
        <v>688021.22076378833</v>
      </c>
      <c r="N236" s="41">
        <f>'jan-mai'!M236</f>
        <v>629072.68168553233</v>
      </c>
      <c r="O236" s="41">
        <f t="shared" si="44"/>
        <v>58948.539078255999</v>
      </c>
      <c r="P236" s="4"/>
      <c r="Q236" s="4"/>
      <c r="R236" s="4"/>
      <c r="S236" s="4"/>
      <c r="T236" s="4"/>
    </row>
    <row r="237" spans="1:20" s="34" customFormat="1" ht="15" x14ac:dyDescent="0.25">
      <c r="A237" s="33">
        <v>1413</v>
      </c>
      <c r="B237" s="34" t="s">
        <v>310</v>
      </c>
      <c r="C237">
        <v>22568339</v>
      </c>
      <c r="D237" s="36">
        <v>1378</v>
      </c>
      <c r="E237" s="37">
        <f t="shared" si="35"/>
        <v>16377.60449927431</v>
      </c>
      <c r="F237" s="38">
        <f t="shared" si="36"/>
        <v>0.88821122398399566</v>
      </c>
      <c r="G237" s="39">
        <f t="shared" si="37"/>
        <v>1236.7547121298721</v>
      </c>
      <c r="H237" s="39">
        <f t="shared" si="38"/>
        <v>76.080066393581632</v>
      </c>
      <c r="I237" s="37">
        <f t="shared" si="39"/>
        <v>1312.8347785234537</v>
      </c>
      <c r="J237" s="40">
        <f t="shared" si="40"/>
        <v>-214.6014008347457</v>
      </c>
      <c r="K237" s="37">
        <f t="shared" si="41"/>
        <v>1098.2333776887081</v>
      </c>
      <c r="L237" s="37">
        <f t="shared" si="42"/>
        <v>1809086.3248053191</v>
      </c>
      <c r="M237" s="37">
        <f t="shared" si="43"/>
        <v>1513365.5944550396</v>
      </c>
      <c r="N237" s="41">
        <f>'jan-mai'!M237</f>
        <v>1533724.952927713</v>
      </c>
      <c r="O237" s="41">
        <f t="shared" si="44"/>
        <v>-20359.358472673455</v>
      </c>
      <c r="P237" s="4"/>
      <c r="Q237" s="4"/>
      <c r="R237" s="4"/>
      <c r="S237" s="4"/>
      <c r="T237" s="4"/>
    </row>
    <row r="238" spans="1:20" s="34" customFormat="1" ht="15" x14ac:dyDescent="0.25">
      <c r="A238" s="33">
        <v>1416</v>
      </c>
      <c r="B238" s="34" t="s">
        <v>311</v>
      </c>
      <c r="C238">
        <v>71013605</v>
      </c>
      <c r="D238" s="36">
        <v>4154</v>
      </c>
      <c r="E238" s="37">
        <f t="shared" si="35"/>
        <v>17095.234713529127</v>
      </c>
      <c r="F238" s="38">
        <f t="shared" si="36"/>
        <v>0.92713066491929319</v>
      </c>
      <c r="G238" s="39">
        <f t="shared" si="37"/>
        <v>806.17658357698167</v>
      </c>
      <c r="H238" s="39">
        <f t="shared" si="38"/>
        <v>0</v>
      </c>
      <c r="I238" s="37">
        <f t="shared" si="39"/>
        <v>806.17658357698167</v>
      </c>
      <c r="J238" s="40">
        <f t="shared" si="40"/>
        <v>-214.6014008347457</v>
      </c>
      <c r="K238" s="37">
        <f t="shared" si="41"/>
        <v>591.57518274223594</v>
      </c>
      <c r="L238" s="37">
        <f t="shared" si="42"/>
        <v>3348857.5281787817</v>
      </c>
      <c r="M238" s="37">
        <f t="shared" si="43"/>
        <v>2457403.3091112482</v>
      </c>
      <c r="N238" s="41">
        <f>'jan-mai'!M238</f>
        <v>1404064.7545733959</v>
      </c>
      <c r="O238" s="41">
        <f t="shared" si="44"/>
        <v>1053338.5545378523</v>
      </c>
      <c r="P238" s="4"/>
      <c r="Q238" s="4"/>
      <c r="R238" s="4"/>
      <c r="S238" s="4"/>
      <c r="T238" s="4"/>
    </row>
    <row r="239" spans="1:20" s="34" customFormat="1" ht="15" x14ac:dyDescent="0.25">
      <c r="A239" s="33">
        <v>1417</v>
      </c>
      <c r="B239" s="34" t="s">
        <v>312</v>
      </c>
      <c r="C239">
        <v>52703816</v>
      </c>
      <c r="D239" s="36">
        <v>2674</v>
      </c>
      <c r="E239" s="37">
        <f t="shared" si="35"/>
        <v>19709.729244577411</v>
      </c>
      <c r="F239" s="38">
        <f t="shared" si="36"/>
        <v>1.0689232810265363</v>
      </c>
      <c r="G239" s="39">
        <f t="shared" si="37"/>
        <v>-762.5201350519884</v>
      </c>
      <c r="H239" s="39">
        <f t="shared" si="38"/>
        <v>0</v>
      </c>
      <c r="I239" s="37">
        <f t="shared" si="39"/>
        <v>-762.5201350519884</v>
      </c>
      <c r="J239" s="40">
        <f t="shared" si="40"/>
        <v>-214.6014008347457</v>
      </c>
      <c r="K239" s="37">
        <f t="shared" si="41"/>
        <v>-977.12153588673414</v>
      </c>
      <c r="L239" s="37">
        <f t="shared" si="42"/>
        <v>-2038978.8411290171</v>
      </c>
      <c r="M239" s="37">
        <f t="shared" si="43"/>
        <v>-2612822.9869611273</v>
      </c>
      <c r="N239" s="41">
        <f>'jan-mai'!M239</f>
        <v>-3576801.5911099492</v>
      </c>
      <c r="O239" s="41">
        <f t="shared" si="44"/>
        <v>963978.60414882191</v>
      </c>
      <c r="P239" s="4"/>
      <c r="Q239" s="4"/>
      <c r="R239" s="4"/>
      <c r="S239" s="4"/>
      <c r="T239" s="4"/>
    </row>
    <row r="240" spans="1:20" s="34" customFormat="1" ht="15" x14ac:dyDescent="0.25">
      <c r="A240" s="33">
        <v>1418</v>
      </c>
      <c r="B240" s="34" t="s">
        <v>313</v>
      </c>
      <c r="C240">
        <v>21676456</v>
      </c>
      <c r="D240" s="36">
        <v>1262</v>
      </c>
      <c r="E240" s="37">
        <f t="shared" si="35"/>
        <v>17176.272583201269</v>
      </c>
      <c r="F240" s="38">
        <f t="shared" si="36"/>
        <v>0.93152561446235593</v>
      </c>
      <c r="G240" s="39">
        <f t="shared" si="37"/>
        <v>757.55386177369655</v>
      </c>
      <c r="H240" s="39">
        <f t="shared" si="38"/>
        <v>0</v>
      </c>
      <c r="I240" s="37">
        <f t="shared" si="39"/>
        <v>757.55386177369655</v>
      </c>
      <c r="J240" s="40">
        <f t="shared" si="40"/>
        <v>-214.6014008347457</v>
      </c>
      <c r="K240" s="37">
        <f t="shared" si="41"/>
        <v>542.95246093895082</v>
      </c>
      <c r="L240" s="37">
        <f t="shared" si="42"/>
        <v>956032.97355840506</v>
      </c>
      <c r="M240" s="37">
        <f t="shared" si="43"/>
        <v>685206.0057049559</v>
      </c>
      <c r="N240" s="41">
        <f>'jan-mai'!M240</f>
        <v>355405.00449485419</v>
      </c>
      <c r="O240" s="41">
        <f t="shared" si="44"/>
        <v>329801.00121010171</v>
      </c>
      <c r="P240" s="4"/>
      <c r="Q240" s="4"/>
      <c r="R240" s="4"/>
      <c r="S240" s="4"/>
      <c r="T240" s="4"/>
    </row>
    <row r="241" spans="1:20" s="34" customFormat="1" ht="15" x14ac:dyDescent="0.25">
      <c r="A241" s="33">
        <v>1419</v>
      </c>
      <c r="B241" s="34" t="s">
        <v>314</v>
      </c>
      <c r="C241">
        <v>40978254</v>
      </c>
      <c r="D241" s="36">
        <v>2345</v>
      </c>
      <c r="E241" s="37">
        <f t="shared" si="35"/>
        <v>17474.735181236672</v>
      </c>
      <c r="F241" s="38">
        <f t="shared" si="36"/>
        <v>0.94771222035616753</v>
      </c>
      <c r="G241" s="39">
        <f t="shared" si="37"/>
        <v>578.47630295245472</v>
      </c>
      <c r="H241" s="39">
        <f t="shared" si="38"/>
        <v>0</v>
      </c>
      <c r="I241" s="37">
        <f t="shared" si="39"/>
        <v>578.47630295245472</v>
      </c>
      <c r="J241" s="40">
        <f t="shared" si="40"/>
        <v>-214.6014008347457</v>
      </c>
      <c r="K241" s="37">
        <f t="shared" si="41"/>
        <v>363.87490211770898</v>
      </c>
      <c r="L241" s="37">
        <f t="shared" si="42"/>
        <v>1356526.9304235063</v>
      </c>
      <c r="M241" s="37">
        <f t="shared" si="43"/>
        <v>853286.64546602755</v>
      </c>
      <c r="N241" s="41">
        <f>'jan-mai'!M241</f>
        <v>706285.55177530425</v>
      </c>
      <c r="O241" s="41">
        <f t="shared" si="44"/>
        <v>147001.0936907233</v>
      </c>
      <c r="P241" s="4"/>
      <c r="Q241" s="4"/>
      <c r="R241" s="4"/>
      <c r="S241" s="4"/>
      <c r="T241" s="4"/>
    </row>
    <row r="242" spans="1:20" s="34" customFormat="1" ht="15" x14ac:dyDescent="0.25">
      <c r="A242" s="33">
        <v>1420</v>
      </c>
      <c r="B242" s="34" t="s">
        <v>315</v>
      </c>
      <c r="C242">
        <v>131128637</v>
      </c>
      <c r="D242" s="36">
        <v>8059</v>
      </c>
      <c r="E242" s="37">
        <f t="shared" si="35"/>
        <v>16271.080406998386</v>
      </c>
      <c r="F242" s="38">
        <f t="shared" si="36"/>
        <v>0.88243407297339616</v>
      </c>
      <c r="G242" s="39">
        <f t="shared" si="37"/>
        <v>1300.6691674954266</v>
      </c>
      <c r="H242" s="39">
        <f t="shared" si="38"/>
        <v>113.36349869015503</v>
      </c>
      <c r="I242" s="37">
        <f t="shared" si="39"/>
        <v>1414.0326661855815</v>
      </c>
      <c r="J242" s="40">
        <f t="shared" si="40"/>
        <v>-214.6014008347457</v>
      </c>
      <c r="K242" s="37">
        <f t="shared" si="41"/>
        <v>1199.4312653508359</v>
      </c>
      <c r="L242" s="37">
        <f t="shared" si="42"/>
        <v>11395689.256789602</v>
      </c>
      <c r="M242" s="37">
        <f t="shared" si="43"/>
        <v>9666216.5674623866</v>
      </c>
      <c r="N242" s="41">
        <f>'jan-mai'!M242</f>
        <v>7889545.1390380468</v>
      </c>
      <c r="O242" s="41">
        <f t="shared" si="44"/>
        <v>1776671.4284243397</v>
      </c>
      <c r="P242" s="4"/>
      <c r="Q242" s="4"/>
      <c r="R242" s="4"/>
      <c r="S242" s="4"/>
      <c r="T242" s="4"/>
    </row>
    <row r="243" spans="1:20" s="34" customFormat="1" ht="15" x14ac:dyDescent="0.25">
      <c r="A243" s="33">
        <v>1421</v>
      </c>
      <c r="B243" s="34" t="s">
        <v>316</v>
      </c>
      <c r="C243">
        <v>63875772</v>
      </c>
      <c r="D243" s="36">
        <v>1778</v>
      </c>
      <c r="E243" s="37">
        <f t="shared" si="35"/>
        <v>35925.631046119233</v>
      </c>
      <c r="F243" s="38">
        <f t="shared" si="36"/>
        <v>1.9483648371948967</v>
      </c>
      <c r="G243" s="39">
        <f t="shared" si="37"/>
        <v>-10492.061215977081</v>
      </c>
      <c r="H243" s="39">
        <f t="shared" si="38"/>
        <v>0</v>
      </c>
      <c r="I243" s="37">
        <f t="shared" si="39"/>
        <v>-10492.061215977081</v>
      </c>
      <c r="J243" s="40">
        <f t="shared" si="40"/>
        <v>-214.6014008347457</v>
      </c>
      <c r="K243" s="37">
        <f t="shared" si="41"/>
        <v>-10706.662616811827</v>
      </c>
      <c r="L243" s="37">
        <f t="shared" si="42"/>
        <v>-18654884.84200725</v>
      </c>
      <c r="M243" s="37">
        <f t="shared" si="43"/>
        <v>-19036446.132691428</v>
      </c>
      <c r="N243" s="41">
        <f>'jan-mai'!M243</f>
        <v>-18477121.699847978</v>
      </c>
      <c r="O243" s="41">
        <f t="shared" si="44"/>
        <v>-559324.43284345046</v>
      </c>
      <c r="P243" s="4"/>
      <c r="Q243" s="4"/>
      <c r="R243" s="4"/>
      <c r="S243" s="4"/>
      <c r="T243" s="4"/>
    </row>
    <row r="244" spans="1:20" s="34" customFormat="1" ht="15" x14ac:dyDescent="0.25">
      <c r="A244" s="33">
        <v>1422</v>
      </c>
      <c r="B244" s="34" t="s">
        <v>317</v>
      </c>
      <c r="C244">
        <v>45675284</v>
      </c>
      <c r="D244" s="36">
        <v>2153</v>
      </c>
      <c r="E244" s="37">
        <f t="shared" si="35"/>
        <v>21214.716209939619</v>
      </c>
      <c r="F244" s="38">
        <f t="shared" si="36"/>
        <v>1.1505436617509308</v>
      </c>
      <c r="G244" s="39">
        <f t="shared" si="37"/>
        <v>-1665.5123142693133</v>
      </c>
      <c r="H244" s="39">
        <f t="shared" si="38"/>
        <v>0</v>
      </c>
      <c r="I244" s="37">
        <f t="shared" si="39"/>
        <v>-1665.5123142693133</v>
      </c>
      <c r="J244" s="40">
        <f t="shared" si="40"/>
        <v>-214.6014008347457</v>
      </c>
      <c r="K244" s="37">
        <f t="shared" si="41"/>
        <v>-1880.1137151040589</v>
      </c>
      <c r="L244" s="37">
        <f t="shared" si="42"/>
        <v>-3585848.0126218316</v>
      </c>
      <c r="M244" s="37">
        <f t="shared" si="43"/>
        <v>-4047884.8286190387</v>
      </c>
      <c r="N244" s="41">
        <f>'jan-mai'!M244</f>
        <v>-4381509.4000971308</v>
      </c>
      <c r="O244" s="41">
        <f t="shared" si="44"/>
        <v>333624.57147809211</v>
      </c>
      <c r="P244" s="4"/>
      <c r="Q244" s="4"/>
      <c r="R244" s="4"/>
      <c r="S244" s="4"/>
      <c r="T244" s="4"/>
    </row>
    <row r="245" spans="1:20" s="34" customFormat="1" ht="15" x14ac:dyDescent="0.25">
      <c r="A245" s="33">
        <v>1424</v>
      </c>
      <c r="B245" s="34" t="s">
        <v>318</v>
      </c>
      <c r="C245">
        <v>112704296</v>
      </c>
      <c r="D245" s="36">
        <v>5277</v>
      </c>
      <c r="E245" s="37">
        <f t="shared" si="35"/>
        <v>21357.645631987871</v>
      </c>
      <c r="F245" s="38">
        <f t="shared" si="36"/>
        <v>1.1582951932344532</v>
      </c>
      <c r="G245" s="39">
        <f t="shared" si="37"/>
        <v>-1751.2699674982644</v>
      </c>
      <c r="H245" s="39">
        <f t="shared" si="38"/>
        <v>0</v>
      </c>
      <c r="I245" s="37">
        <f t="shared" si="39"/>
        <v>-1751.2699674982644</v>
      </c>
      <c r="J245" s="40">
        <f t="shared" si="40"/>
        <v>-214.6014008347457</v>
      </c>
      <c r="K245" s="37">
        <f t="shared" si="41"/>
        <v>-1965.87136833301</v>
      </c>
      <c r="L245" s="37">
        <f t="shared" si="42"/>
        <v>-9241451.6184883416</v>
      </c>
      <c r="M245" s="37">
        <f t="shared" si="43"/>
        <v>-10373903.210693294</v>
      </c>
      <c r="N245" s="41">
        <f>'jan-mai'!M245</f>
        <v>-11137080.391506067</v>
      </c>
      <c r="O245" s="41">
        <f t="shared" si="44"/>
        <v>763177.18081277236</v>
      </c>
      <c r="P245" s="4"/>
      <c r="Q245" s="4"/>
      <c r="R245" s="4"/>
      <c r="S245" s="4"/>
      <c r="T245" s="4"/>
    </row>
    <row r="246" spans="1:20" s="34" customFormat="1" ht="15" x14ac:dyDescent="0.25">
      <c r="A246" s="33">
        <v>1426</v>
      </c>
      <c r="B246" s="34" t="s">
        <v>319</v>
      </c>
      <c r="C246">
        <v>107897224</v>
      </c>
      <c r="D246" s="36">
        <v>5223</v>
      </c>
      <c r="E246" s="37">
        <f t="shared" si="35"/>
        <v>20658.093815814667</v>
      </c>
      <c r="F246" s="38">
        <f t="shared" si="36"/>
        <v>1.1203562031391092</v>
      </c>
      <c r="G246" s="39">
        <f t="shared" si="37"/>
        <v>-1331.5388777943422</v>
      </c>
      <c r="H246" s="39">
        <f t="shared" si="38"/>
        <v>0</v>
      </c>
      <c r="I246" s="37">
        <f t="shared" si="39"/>
        <v>-1331.5388777943422</v>
      </c>
      <c r="J246" s="40">
        <f t="shared" si="40"/>
        <v>-214.6014008347457</v>
      </c>
      <c r="K246" s="37">
        <f t="shared" si="41"/>
        <v>-1546.1402786290878</v>
      </c>
      <c r="L246" s="37">
        <f t="shared" si="42"/>
        <v>-6954627.5587198492</v>
      </c>
      <c r="M246" s="37">
        <f t="shared" si="43"/>
        <v>-8075490.6752797253</v>
      </c>
      <c r="N246" s="41">
        <f>'jan-mai'!M246</f>
        <v>-9943658.815470187</v>
      </c>
      <c r="O246" s="41">
        <f t="shared" si="44"/>
        <v>1868168.1401904617</v>
      </c>
      <c r="P246" s="4"/>
      <c r="Q246" s="4"/>
      <c r="R246" s="4"/>
      <c r="S246" s="4"/>
      <c r="T246" s="4"/>
    </row>
    <row r="247" spans="1:20" s="34" customFormat="1" ht="15" x14ac:dyDescent="0.25">
      <c r="A247" s="33">
        <v>1428</v>
      </c>
      <c r="B247" s="34" t="s">
        <v>320</v>
      </c>
      <c r="C247">
        <v>46361147</v>
      </c>
      <c r="D247" s="36">
        <v>3052</v>
      </c>
      <c r="E247" s="37">
        <f t="shared" si="35"/>
        <v>15190.415137614678</v>
      </c>
      <c r="F247" s="38">
        <f t="shared" si="36"/>
        <v>0.82382604994543573</v>
      </c>
      <c r="G247" s="39">
        <f t="shared" si="37"/>
        <v>1949.068329125651</v>
      </c>
      <c r="H247" s="39">
        <f t="shared" si="38"/>
        <v>491.59634297445268</v>
      </c>
      <c r="I247" s="37">
        <f t="shared" si="39"/>
        <v>2440.6646721001034</v>
      </c>
      <c r="J247" s="40">
        <f t="shared" si="40"/>
        <v>-214.6014008347457</v>
      </c>
      <c r="K247" s="37">
        <f t="shared" si="41"/>
        <v>2226.0632712653578</v>
      </c>
      <c r="L247" s="37">
        <f t="shared" si="42"/>
        <v>7448908.5792495152</v>
      </c>
      <c r="M247" s="37">
        <f t="shared" si="43"/>
        <v>6793945.1039018724</v>
      </c>
      <c r="N247" s="41">
        <f>'jan-mai'!M247</f>
        <v>5377465.0816657292</v>
      </c>
      <c r="O247" s="41">
        <f t="shared" si="44"/>
        <v>1416480.0222361432</v>
      </c>
      <c r="P247" s="4"/>
      <c r="Q247" s="4"/>
      <c r="R247" s="4"/>
      <c r="S247" s="4"/>
      <c r="T247" s="4"/>
    </row>
    <row r="248" spans="1:20" s="34" customFormat="1" ht="15" x14ac:dyDescent="0.25">
      <c r="A248" s="33">
        <v>1429</v>
      </c>
      <c r="B248" s="34" t="s">
        <v>321</v>
      </c>
      <c r="C248">
        <v>40170813</v>
      </c>
      <c r="D248" s="36">
        <v>2846</v>
      </c>
      <c r="E248" s="37">
        <f t="shared" si="35"/>
        <v>14114.832396345748</v>
      </c>
      <c r="F248" s="38">
        <f t="shared" si="36"/>
        <v>0.76549366909200445</v>
      </c>
      <c r="G248" s="39">
        <f t="shared" si="37"/>
        <v>2594.4179738870093</v>
      </c>
      <c r="H248" s="39">
        <f t="shared" si="38"/>
        <v>868.05030241857833</v>
      </c>
      <c r="I248" s="37">
        <f t="shared" si="39"/>
        <v>3462.4682763055876</v>
      </c>
      <c r="J248" s="40">
        <f t="shared" si="40"/>
        <v>-214.6014008347457</v>
      </c>
      <c r="K248" s="37">
        <f t="shared" si="41"/>
        <v>3247.8668754708419</v>
      </c>
      <c r="L248" s="37">
        <f t="shared" si="42"/>
        <v>9854184.7143657021</v>
      </c>
      <c r="M248" s="37">
        <f t="shared" si="43"/>
        <v>9243429.1275900155</v>
      </c>
      <c r="N248" s="41">
        <f>'jan-mai'!M248</f>
        <v>7403254.2289058547</v>
      </c>
      <c r="O248" s="41">
        <f t="shared" si="44"/>
        <v>1840174.8986841608</v>
      </c>
      <c r="P248" s="4"/>
      <c r="Q248" s="4"/>
      <c r="R248" s="4"/>
      <c r="S248" s="4"/>
      <c r="T248" s="4"/>
    </row>
    <row r="249" spans="1:20" s="34" customFormat="1" ht="15" x14ac:dyDescent="0.25">
      <c r="A249" s="33">
        <v>1430</v>
      </c>
      <c r="B249" s="34" t="s">
        <v>322</v>
      </c>
      <c r="C249">
        <v>43860364</v>
      </c>
      <c r="D249" s="36">
        <v>3006</v>
      </c>
      <c r="E249" s="37">
        <f t="shared" si="35"/>
        <v>14590.939454424484</v>
      </c>
      <c r="F249" s="38">
        <f t="shared" si="36"/>
        <v>0.79131451687363652</v>
      </c>
      <c r="G249" s="39">
        <f t="shared" si="37"/>
        <v>2308.7537390397674</v>
      </c>
      <c r="H249" s="39">
        <f t="shared" si="38"/>
        <v>701.41283209102062</v>
      </c>
      <c r="I249" s="37">
        <f t="shared" si="39"/>
        <v>3010.1665711307878</v>
      </c>
      <c r="J249" s="40">
        <f t="shared" si="40"/>
        <v>-214.6014008347457</v>
      </c>
      <c r="K249" s="37">
        <f t="shared" si="41"/>
        <v>2795.5651702960422</v>
      </c>
      <c r="L249" s="37">
        <f t="shared" si="42"/>
        <v>9048560.7128191479</v>
      </c>
      <c r="M249" s="37">
        <f t="shared" si="43"/>
        <v>8403468.9019099027</v>
      </c>
      <c r="N249" s="41">
        <f>'jan-mai'!M249</f>
        <v>7030774.6198843997</v>
      </c>
      <c r="O249" s="41">
        <f t="shared" si="44"/>
        <v>1372694.282025503</v>
      </c>
      <c r="P249" s="4"/>
      <c r="Q249" s="4"/>
      <c r="R249" s="4"/>
      <c r="S249" s="4"/>
      <c r="T249" s="4"/>
    </row>
    <row r="250" spans="1:20" s="34" customFormat="1" ht="15" x14ac:dyDescent="0.25">
      <c r="A250" s="33">
        <v>1431</v>
      </c>
      <c r="B250" s="34" t="s">
        <v>323</v>
      </c>
      <c r="C250">
        <v>50038797</v>
      </c>
      <c r="D250" s="36">
        <v>3043</v>
      </c>
      <c r="E250" s="37">
        <f t="shared" si="35"/>
        <v>16443.903056194544</v>
      </c>
      <c r="F250" s="38">
        <f t="shared" si="36"/>
        <v>0.89180681223947611</v>
      </c>
      <c r="G250" s="39">
        <f t="shared" si="37"/>
        <v>1196.9755779777317</v>
      </c>
      <c r="H250" s="39">
        <f t="shared" si="38"/>
        <v>52.875571471499825</v>
      </c>
      <c r="I250" s="37">
        <f t="shared" si="39"/>
        <v>1249.8511494492316</v>
      </c>
      <c r="J250" s="40">
        <f t="shared" si="40"/>
        <v>-214.6014008347457</v>
      </c>
      <c r="K250" s="37">
        <f t="shared" si="41"/>
        <v>1035.249748614486</v>
      </c>
      <c r="L250" s="37">
        <f t="shared" si="42"/>
        <v>3803297.0477740117</v>
      </c>
      <c r="M250" s="37">
        <f t="shared" si="43"/>
        <v>3150264.9850338809</v>
      </c>
      <c r="N250" s="41">
        <f>'jan-mai'!M250</f>
        <v>2488973.4043606855</v>
      </c>
      <c r="O250" s="41">
        <f t="shared" si="44"/>
        <v>661291.58067319542</v>
      </c>
      <c r="P250" s="4"/>
      <c r="Q250" s="4"/>
      <c r="R250" s="4"/>
      <c r="S250" s="4"/>
      <c r="T250" s="4"/>
    </row>
    <row r="251" spans="1:20" s="34" customFormat="1" ht="15" x14ac:dyDescent="0.25">
      <c r="A251" s="33">
        <v>1432</v>
      </c>
      <c r="B251" s="34" t="s">
        <v>324</v>
      </c>
      <c r="C251">
        <v>233065141</v>
      </c>
      <c r="D251" s="36">
        <v>13089</v>
      </c>
      <c r="E251" s="37">
        <f t="shared" si="35"/>
        <v>17806.183894873557</v>
      </c>
      <c r="F251" s="38">
        <f t="shared" si="36"/>
        <v>0.96568777152058738</v>
      </c>
      <c r="G251" s="39">
        <f t="shared" si="37"/>
        <v>379.60707477032412</v>
      </c>
      <c r="H251" s="39">
        <f t="shared" si="38"/>
        <v>0</v>
      </c>
      <c r="I251" s="37">
        <f t="shared" si="39"/>
        <v>379.60707477032412</v>
      </c>
      <c r="J251" s="40">
        <f t="shared" si="40"/>
        <v>-214.6014008347457</v>
      </c>
      <c r="K251" s="37">
        <f t="shared" si="41"/>
        <v>165.00567393557841</v>
      </c>
      <c r="L251" s="37">
        <f t="shared" si="42"/>
        <v>4968677.0016687727</v>
      </c>
      <c r="M251" s="37">
        <f t="shared" si="43"/>
        <v>2159759.266142786</v>
      </c>
      <c r="N251" s="41">
        <f>'jan-mai'!M251</f>
        <v>1843664.6753036079</v>
      </c>
      <c r="O251" s="41">
        <f t="shared" si="44"/>
        <v>316094.59083917807</v>
      </c>
      <c r="P251" s="4"/>
      <c r="Q251" s="4"/>
      <c r="R251" s="4"/>
      <c r="S251" s="4"/>
      <c r="T251" s="4"/>
    </row>
    <row r="252" spans="1:20" s="34" customFormat="1" ht="15" x14ac:dyDescent="0.25">
      <c r="A252" s="33">
        <v>1433</v>
      </c>
      <c r="B252" s="34" t="s">
        <v>325</v>
      </c>
      <c r="C252">
        <v>42011356</v>
      </c>
      <c r="D252" s="36">
        <v>2825</v>
      </c>
      <c r="E252" s="37">
        <f t="shared" si="35"/>
        <v>14871.27646017699</v>
      </c>
      <c r="F252" s="38">
        <f t="shared" si="36"/>
        <v>0.80651811243112326</v>
      </c>
      <c r="G252" s="39">
        <f t="shared" si="37"/>
        <v>2140.551535588264</v>
      </c>
      <c r="H252" s="39">
        <f t="shared" si="38"/>
        <v>603.29488007764348</v>
      </c>
      <c r="I252" s="37">
        <f t="shared" si="39"/>
        <v>2743.8464156659074</v>
      </c>
      <c r="J252" s="40">
        <f t="shared" si="40"/>
        <v>-214.6014008347457</v>
      </c>
      <c r="K252" s="37">
        <f t="shared" si="41"/>
        <v>2529.2450148311618</v>
      </c>
      <c r="L252" s="37">
        <f t="shared" si="42"/>
        <v>7751366.124256189</v>
      </c>
      <c r="M252" s="37">
        <f t="shared" si="43"/>
        <v>7145117.1668980317</v>
      </c>
      <c r="N252" s="41">
        <f>'jan-mai'!M252</f>
        <v>6359326.4985274179</v>
      </c>
      <c r="O252" s="41">
        <f t="shared" si="44"/>
        <v>785790.66837061383</v>
      </c>
      <c r="P252" s="4"/>
      <c r="Q252" s="4"/>
      <c r="R252" s="4"/>
      <c r="S252" s="4"/>
      <c r="T252" s="4"/>
    </row>
    <row r="253" spans="1:20" s="34" customFormat="1" ht="15" x14ac:dyDescent="0.25">
      <c r="A253" s="33">
        <v>1438</v>
      </c>
      <c r="B253" s="34" t="s">
        <v>326</v>
      </c>
      <c r="C253">
        <v>70076720</v>
      </c>
      <c r="D253" s="36">
        <v>3767</v>
      </c>
      <c r="E253" s="37">
        <f t="shared" si="35"/>
        <v>18602.792673214761</v>
      </c>
      <c r="F253" s="38">
        <f t="shared" si="36"/>
        <v>1.0088904791008191</v>
      </c>
      <c r="G253" s="39">
        <f t="shared" si="37"/>
        <v>-98.358192234398302</v>
      </c>
      <c r="H253" s="39">
        <f t="shared" si="38"/>
        <v>0</v>
      </c>
      <c r="I253" s="37">
        <f t="shared" si="39"/>
        <v>-98.358192234398302</v>
      </c>
      <c r="J253" s="40">
        <f t="shared" si="40"/>
        <v>-214.6014008347457</v>
      </c>
      <c r="K253" s="37">
        <f t="shared" si="41"/>
        <v>-312.95959306914403</v>
      </c>
      <c r="L253" s="37">
        <f t="shared" si="42"/>
        <v>-370515.31014697842</v>
      </c>
      <c r="M253" s="37">
        <f t="shared" si="43"/>
        <v>-1178918.7870914657</v>
      </c>
      <c r="N253" s="41">
        <f>'jan-mai'!M253</f>
        <v>-1891493.8171694812</v>
      </c>
      <c r="O253" s="41">
        <f t="shared" si="44"/>
        <v>712575.03007801552</v>
      </c>
      <c r="P253" s="4"/>
      <c r="Q253" s="4"/>
      <c r="R253" s="4"/>
      <c r="S253" s="4"/>
      <c r="T253" s="4"/>
    </row>
    <row r="254" spans="1:20" s="34" customFormat="1" ht="15" x14ac:dyDescent="0.25">
      <c r="A254" s="33">
        <v>1439</v>
      </c>
      <c r="B254" s="34" t="s">
        <v>327</v>
      </c>
      <c r="C254">
        <v>103612368</v>
      </c>
      <c r="D254" s="36">
        <v>6001</v>
      </c>
      <c r="E254" s="37">
        <f t="shared" si="35"/>
        <v>17265.850358273619</v>
      </c>
      <c r="F254" s="38">
        <f t="shared" si="36"/>
        <v>0.93638371109317275</v>
      </c>
      <c r="G254" s="39">
        <f t="shared" si="37"/>
        <v>703.80719673028648</v>
      </c>
      <c r="H254" s="39">
        <f t="shared" si="38"/>
        <v>0</v>
      </c>
      <c r="I254" s="37">
        <f t="shared" si="39"/>
        <v>703.80719673028648</v>
      </c>
      <c r="J254" s="40">
        <f t="shared" si="40"/>
        <v>-214.6014008347457</v>
      </c>
      <c r="K254" s="37">
        <f t="shared" si="41"/>
        <v>489.20579589554075</v>
      </c>
      <c r="L254" s="37">
        <f t="shared" si="42"/>
        <v>4223546.9875784488</v>
      </c>
      <c r="M254" s="37">
        <f t="shared" si="43"/>
        <v>2935723.98116914</v>
      </c>
      <c r="N254" s="41">
        <f>'jan-mai'!M254</f>
        <v>2974591.0186795723</v>
      </c>
      <c r="O254" s="41">
        <f t="shared" si="44"/>
        <v>-38867.037510432303</v>
      </c>
      <c r="P254" s="4"/>
      <c r="Q254" s="4"/>
      <c r="R254" s="4"/>
      <c r="S254" s="4"/>
      <c r="T254" s="4"/>
    </row>
    <row r="255" spans="1:20" s="34" customFormat="1" ht="15" x14ac:dyDescent="0.25">
      <c r="A255" s="33">
        <v>1441</v>
      </c>
      <c r="B255" s="34" t="s">
        <v>328</v>
      </c>
      <c r="C255">
        <v>42127642</v>
      </c>
      <c r="D255" s="36">
        <v>2757</v>
      </c>
      <c r="E255" s="37">
        <f t="shared" si="35"/>
        <v>15280.247370330069</v>
      </c>
      <c r="F255" s="38">
        <f t="shared" si="36"/>
        <v>0.8286979466490646</v>
      </c>
      <c r="G255" s="39">
        <f t="shared" si="37"/>
        <v>1895.1689894964165</v>
      </c>
      <c r="H255" s="39">
        <f t="shared" si="38"/>
        <v>460.15506152406584</v>
      </c>
      <c r="I255" s="37">
        <f t="shared" si="39"/>
        <v>2355.3240510204823</v>
      </c>
      <c r="J255" s="40">
        <f t="shared" si="40"/>
        <v>-214.6014008347457</v>
      </c>
      <c r="K255" s="37">
        <f t="shared" si="41"/>
        <v>2140.7226501857367</v>
      </c>
      <c r="L255" s="37">
        <f t="shared" si="42"/>
        <v>6493628.4086634694</v>
      </c>
      <c r="M255" s="37">
        <f t="shared" si="43"/>
        <v>5901972.3465620764</v>
      </c>
      <c r="N255" s="41">
        <f>'jan-mai'!M255</f>
        <v>5386569.3811115408</v>
      </c>
      <c r="O255" s="41">
        <f t="shared" si="44"/>
        <v>515402.96545053553</v>
      </c>
      <c r="P255" s="4"/>
      <c r="Q255" s="4"/>
      <c r="R255" s="4"/>
      <c r="S255" s="4"/>
      <c r="T255" s="4"/>
    </row>
    <row r="256" spans="1:20" s="34" customFormat="1" ht="15" x14ac:dyDescent="0.25">
      <c r="A256" s="33">
        <v>1443</v>
      </c>
      <c r="B256" s="34" t="s">
        <v>329</v>
      </c>
      <c r="C256">
        <v>93311068</v>
      </c>
      <c r="D256" s="36">
        <v>6157</v>
      </c>
      <c r="E256" s="37">
        <f t="shared" si="35"/>
        <v>15155.281468247524</v>
      </c>
      <c r="F256" s="38">
        <f t="shared" si="36"/>
        <v>0.82192063578837549</v>
      </c>
      <c r="G256" s="39">
        <f t="shared" si="37"/>
        <v>1970.1485307459438</v>
      </c>
      <c r="H256" s="39">
        <f t="shared" si="38"/>
        <v>503.89312725295684</v>
      </c>
      <c r="I256" s="37">
        <f t="shared" si="39"/>
        <v>2474.0416579989005</v>
      </c>
      <c r="J256" s="40">
        <f t="shared" si="40"/>
        <v>-214.6014008347457</v>
      </c>
      <c r="K256" s="37">
        <f t="shared" si="41"/>
        <v>2259.4402571641549</v>
      </c>
      <c r="L256" s="37">
        <f t="shared" si="42"/>
        <v>15232674.48829923</v>
      </c>
      <c r="M256" s="37">
        <f t="shared" si="43"/>
        <v>13911373.663359702</v>
      </c>
      <c r="N256" s="41">
        <f>'jan-mai'!M256</f>
        <v>12200097.651905609</v>
      </c>
      <c r="O256" s="41">
        <f t="shared" si="44"/>
        <v>1711276.0114540923</v>
      </c>
      <c r="P256" s="4"/>
      <c r="Q256" s="4"/>
      <c r="R256" s="4"/>
      <c r="S256" s="4"/>
      <c r="T256" s="4"/>
    </row>
    <row r="257" spans="1:20" s="34" customFormat="1" ht="15" x14ac:dyDescent="0.25">
      <c r="A257" s="33">
        <v>1444</v>
      </c>
      <c r="B257" s="34" t="s">
        <v>330</v>
      </c>
      <c r="C257">
        <v>16517320</v>
      </c>
      <c r="D257" s="36">
        <v>1175</v>
      </c>
      <c r="E257" s="37">
        <f t="shared" si="35"/>
        <v>14057.293617021276</v>
      </c>
      <c r="F257" s="38">
        <f t="shared" si="36"/>
        <v>0.76237315231480429</v>
      </c>
      <c r="G257" s="39">
        <f t="shared" si="37"/>
        <v>2628.9412414816925</v>
      </c>
      <c r="H257" s="39">
        <f t="shared" si="38"/>
        <v>888.18887518214342</v>
      </c>
      <c r="I257" s="37">
        <f t="shared" si="39"/>
        <v>3517.1301166638359</v>
      </c>
      <c r="J257" s="40">
        <f t="shared" si="40"/>
        <v>-214.6014008347457</v>
      </c>
      <c r="K257" s="37">
        <f t="shared" si="41"/>
        <v>3302.5287158290903</v>
      </c>
      <c r="L257" s="37">
        <f t="shared" si="42"/>
        <v>4132627.8870800072</v>
      </c>
      <c r="M257" s="37">
        <f t="shared" si="43"/>
        <v>3880471.2410991811</v>
      </c>
      <c r="N257" s="41">
        <f>'jan-mai'!M257</f>
        <v>2970749.8759361841</v>
      </c>
      <c r="O257" s="41">
        <f t="shared" si="44"/>
        <v>909721.36516299704</v>
      </c>
      <c r="P257" s="4"/>
      <c r="Q257" s="4"/>
      <c r="R257" s="4"/>
      <c r="S257" s="4"/>
      <c r="T257" s="4"/>
    </row>
    <row r="258" spans="1:20" s="34" customFormat="1" ht="15" x14ac:dyDescent="0.25">
      <c r="A258" s="33">
        <v>1445</v>
      </c>
      <c r="B258" s="34" t="s">
        <v>331</v>
      </c>
      <c r="C258">
        <v>91059851</v>
      </c>
      <c r="D258" s="36">
        <v>5874</v>
      </c>
      <c r="E258" s="37">
        <f t="shared" si="35"/>
        <v>15502.187776642833</v>
      </c>
      <c r="F258" s="38">
        <f t="shared" si="36"/>
        <v>0.84073450303014585</v>
      </c>
      <c r="G258" s="39">
        <f t="shared" si="37"/>
        <v>1762.004745708758</v>
      </c>
      <c r="H258" s="39">
        <f t="shared" si="38"/>
        <v>382.47591931459846</v>
      </c>
      <c r="I258" s="37">
        <f t="shared" si="39"/>
        <v>2144.4806650233563</v>
      </c>
      <c r="J258" s="40">
        <f t="shared" si="40"/>
        <v>-214.6014008347457</v>
      </c>
      <c r="K258" s="37">
        <f t="shared" si="41"/>
        <v>1929.8792641886107</v>
      </c>
      <c r="L258" s="37">
        <f t="shared" si="42"/>
        <v>12596679.426347194</v>
      </c>
      <c r="M258" s="37">
        <f t="shared" si="43"/>
        <v>11336110.7978439</v>
      </c>
      <c r="N258" s="41">
        <f>'jan-mai'!M258</f>
        <v>9133163.4544248059</v>
      </c>
      <c r="O258" s="41">
        <f t="shared" si="44"/>
        <v>2202947.3434190936</v>
      </c>
      <c r="P258" s="4"/>
      <c r="Q258" s="4"/>
      <c r="R258" s="4"/>
      <c r="S258" s="4"/>
      <c r="T258" s="4"/>
    </row>
    <row r="259" spans="1:20" s="34" customFormat="1" ht="15" x14ac:dyDescent="0.25">
      <c r="A259" s="33">
        <v>1449</v>
      </c>
      <c r="B259" s="34" t="s">
        <v>332</v>
      </c>
      <c r="C259">
        <v>114612981</v>
      </c>
      <c r="D259" s="36">
        <v>7195</v>
      </c>
      <c r="E259" s="37">
        <f t="shared" si="35"/>
        <v>15929.531758165393</v>
      </c>
      <c r="F259" s="38">
        <f t="shared" si="36"/>
        <v>0.8639107691872121</v>
      </c>
      <c r="G259" s="39">
        <f t="shared" si="37"/>
        <v>1505.5983567952226</v>
      </c>
      <c r="H259" s="39">
        <f t="shared" si="38"/>
        <v>232.90552578170272</v>
      </c>
      <c r="I259" s="37">
        <f t="shared" si="39"/>
        <v>1738.5038825769252</v>
      </c>
      <c r="J259" s="40">
        <f t="shared" si="40"/>
        <v>-214.6014008347457</v>
      </c>
      <c r="K259" s="37">
        <f t="shared" si="41"/>
        <v>1523.9024817421796</v>
      </c>
      <c r="L259" s="37">
        <f t="shared" si="42"/>
        <v>12508535.435140977</v>
      </c>
      <c r="M259" s="37">
        <f t="shared" si="43"/>
        <v>10964478.356134983</v>
      </c>
      <c r="N259" s="41">
        <f>'jan-mai'!M259</f>
        <v>11684541.217753902</v>
      </c>
      <c r="O259" s="41">
        <f t="shared" si="44"/>
        <v>-720062.8616189193</v>
      </c>
      <c r="P259" s="4"/>
      <c r="Q259" s="4"/>
      <c r="R259" s="4"/>
      <c r="S259" s="4"/>
      <c r="T259" s="4"/>
    </row>
    <row r="260" spans="1:20" s="34" customFormat="1" ht="15" x14ac:dyDescent="0.25">
      <c r="A260" s="33">
        <v>1502</v>
      </c>
      <c r="B260" s="34" t="s">
        <v>333</v>
      </c>
      <c r="C260">
        <v>471516964</v>
      </c>
      <c r="D260" s="36">
        <v>26900</v>
      </c>
      <c r="E260" s="37">
        <f t="shared" si="35"/>
        <v>17528.511672862453</v>
      </c>
      <c r="F260" s="38">
        <f t="shared" si="36"/>
        <v>0.9506286959280752</v>
      </c>
      <c r="G260" s="39">
        <f t="shared" si="37"/>
        <v>546.21040797698663</v>
      </c>
      <c r="H260" s="39">
        <f t="shared" si="38"/>
        <v>0</v>
      </c>
      <c r="I260" s="37">
        <f t="shared" si="39"/>
        <v>546.21040797698663</v>
      </c>
      <c r="J260" s="40">
        <f t="shared" si="40"/>
        <v>-214.6014008347457</v>
      </c>
      <c r="K260" s="37">
        <f t="shared" si="41"/>
        <v>331.6090071422409</v>
      </c>
      <c r="L260" s="37">
        <f t="shared" si="42"/>
        <v>14693059.97458094</v>
      </c>
      <c r="M260" s="37">
        <f t="shared" si="43"/>
        <v>8920282.2921262793</v>
      </c>
      <c r="N260" s="41">
        <f>'jan-mai'!M260</f>
        <v>8262986.5154608497</v>
      </c>
      <c r="O260" s="41">
        <f t="shared" si="44"/>
        <v>657295.77666542958</v>
      </c>
      <c r="P260" s="4"/>
      <c r="Q260" s="4"/>
      <c r="R260" s="4"/>
      <c r="S260" s="4"/>
      <c r="T260" s="4"/>
    </row>
    <row r="261" spans="1:20" s="34" customFormat="1" ht="15" x14ac:dyDescent="0.25">
      <c r="A261" s="33">
        <v>1504</v>
      </c>
      <c r="B261" s="34" t="s">
        <v>334</v>
      </c>
      <c r="C261">
        <v>889256872</v>
      </c>
      <c r="D261" s="36">
        <v>47510</v>
      </c>
      <c r="E261" s="37">
        <f t="shared" si="35"/>
        <v>18717.256830141025</v>
      </c>
      <c r="F261" s="38">
        <f t="shared" si="36"/>
        <v>1.0150982458673372</v>
      </c>
      <c r="G261" s="39">
        <f t="shared" si="37"/>
        <v>-167.03668639015669</v>
      </c>
      <c r="H261" s="39">
        <f t="shared" si="38"/>
        <v>0</v>
      </c>
      <c r="I261" s="37">
        <f t="shared" si="39"/>
        <v>-167.03668639015669</v>
      </c>
      <c r="J261" s="40">
        <f t="shared" si="40"/>
        <v>-214.6014008347457</v>
      </c>
      <c r="K261" s="37">
        <f t="shared" si="41"/>
        <v>-381.63808722490239</v>
      </c>
      <c r="L261" s="37">
        <f t="shared" si="42"/>
        <v>-7935912.9703963445</v>
      </c>
      <c r="M261" s="37">
        <f t="shared" si="43"/>
        <v>-18131625.524055112</v>
      </c>
      <c r="N261" s="41">
        <f>'jan-mai'!M261</f>
        <v>-15542590.938232558</v>
      </c>
      <c r="O261" s="41">
        <f t="shared" si="44"/>
        <v>-2589034.5858225543</v>
      </c>
      <c r="P261" s="4"/>
      <c r="Q261" s="4"/>
      <c r="R261" s="4"/>
      <c r="S261" s="4"/>
      <c r="T261" s="4"/>
    </row>
    <row r="262" spans="1:20" s="34" customFormat="1" ht="15" x14ac:dyDescent="0.25">
      <c r="A262" s="33">
        <v>1505</v>
      </c>
      <c r="B262" s="34" t="s">
        <v>335</v>
      </c>
      <c r="C262">
        <v>386759362</v>
      </c>
      <c r="D262" s="36">
        <v>24300</v>
      </c>
      <c r="E262" s="37">
        <f t="shared" si="35"/>
        <v>15916.023127572016</v>
      </c>
      <c r="F262" s="38">
        <f t="shared" si="36"/>
        <v>0.86317815183073465</v>
      </c>
      <c r="G262" s="39">
        <f t="shared" si="37"/>
        <v>1513.7035351512484</v>
      </c>
      <c r="H262" s="39">
        <f t="shared" si="38"/>
        <v>237.63354648938446</v>
      </c>
      <c r="I262" s="37">
        <f t="shared" si="39"/>
        <v>1751.3370816406327</v>
      </c>
      <c r="J262" s="40">
        <f t="shared" si="40"/>
        <v>-214.6014008347457</v>
      </c>
      <c r="K262" s="37">
        <f t="shared" si="41"/>
        <v>1536.7356808058871</v>
      </c>
      <c r="L262" s="37">
        <f t="shared" si="42"/>
        <v>42557491.083867379</v>
      </c>
      <c r="M262" s="37">
        <f t="shared" si="43"/>
        <v>37342677.043583058</v>
      </c>
      <c r="N262" s="41">
        <f>'jan-mai'!M262</f>
        <v>35632595.873616412</v>
      </c>
      <c r="O262" s="41">
        <f t="shared" si="44"/>
        <v>1710081.1699666455</v>
      </c>
      <c r="P262" s="4"/>
      <c r="Q262" s="4"/>
      <c r="R262" s="4"/>
      <c r="S262" s="4"/>
      <c r="T262" s="4"/>
    </row>
    <row r="263" spans="1:20" s="34" customFormat="1" ht="15" x14ac:dyDescent="0.25">
      <c r="A263" s="33">
        <v>1511</v>
      </c>
      <c r="B263" s="34" t="s">
        <v>336</v>
      </c>
      <c r="C263">
        <v>48539521</v>
      </c>
      <c r="D263" s="36">
        <v>3187</v>
      </c>
      <c r="E263" s="37">
        <f t="shared" si="35"/>
        <v>15230.474113586444</v>
      </c>
      <c r="F263" s="38">
        <f t="shared" si="36"/>
        <v>0.82599857963871315</v>
      </c>
      <c r="G263" s="39">
        <f t="shared" si="37"/>
        <v>1925.0329435425915</v>
      </c>
      <c r="H263" s="39">
        <f t="shared" si="38"/>
        <v>477.57570138433465</v>
      </c>
      <c r="I263" s="37">
        <f t="shared" si="39"/>
        <v>2402.608644926926</v>
      </c>
      <c r="J263" s="40">
        <f t="shared" si="40"/>
        <v>-214.6014008347457</v>
      </c>
      <c r="K263" s="37">
        <f t="shared" si="41"/>
        <v>2188.0072440921804</v>
      </c>
      <c r="L263" s="37">
        <f t="shared" si="42"/>
        <v>7657113.7513821134</v>
      </c>
      <c r="M263" s="37">
        <f t="shared" si="43"/>
        <v>6973179.0869217785</v>
      </c>
      <c r="N263" s="41">
        <f>'jan-mai'!M263</f>
        <v>6036725.4912413759</v>
      </c>
      <c r="O263" s="41">
        <f t="shared" si="44"/>
        <v>936453.59568040259</v>
      </c>
      <c r="P263" s="4"/>
      <c r="Q263" s="4"/>
      <c r="R263" s="4"/>
      <c r="S263" s="4"/>
      <c r="T263" s="4"/>
    </row>
    <row r="264" spans="1:20" s="34" customFormat="1" ht="15" x14ac:dyDescent="0.25">
      <c r="A264" s="33">
        <v>1514</v>
      </c>
      <c r="B264" s="34" t="s">
        <v>197</v>
      </c>
      <c r="C264">
        <v>44286943</v>
      </c>
      <c r="D264" s="36">
        <v>2522</v>
      </c>
      <c r="E264" s="37">
        <f t="shared" si="35"/>
        <v>17560.247026169705</v>
      </c>
      <c r="F264" s="38">
        <f t="shared" si="36"/>
        <v>0.95234980825594029</v>
      </c>
      <c r="G264" s="39">
        <f t="shared" si="37"/>
        <v>527.16919599263485</v>
      </c>
      <c r="H264" s="39">
        <f t="shared" si="38"/>
        <v>0</v>
      </c>
      <c r="I264" s="37">
        <f t="shared" si="39"/>
        <v>527.16919599263485</v>
      </c>
      <c r="J264" s="40">
        <f t="shared" si="40"/>
        <v>-214.6014008347457</v>
      </c>
      <c r="K264" s="37">
        <f t="shared" si="41"/>
        <v>312.56779515788912</v>
      </c>
      <c r="L264" s="37">
        <f t="shared" si="42"/>
        <v>1329520.7122934251</v>
      </c>
      <c r="M264" s="37">
        <f t="shared" si="43"/>
        <v>788295.97938819637</v>
      </c>
      <c r="N264" s="41">
        <f>'jan-mai'!M264</f>
        <v>915178.36365770455</v>
      </c>
      <c r="O264" s="41">
        <f t="shared" si="44"/>
        <v>-126882.38426950818</v>
      </c>
      <c r="P264" s="4"/>
      <c r="Q264" s="4"/>
      <c r="R264" s="4"/>
      <c r="S264" s="4"/>
      <c r="T264" s="4"/>
    </row>
    <row r="265" spans="1:20" s="34" customFormat="1" ht="15" x14ac:dyDescent="0.25">
      <c r="A265" s="33">
        <v>1515</v>
      </c>
      <c r="B265" s="34" t="s">
        <v>337</v>
      </c>
      <c r="C265">
        <v>166904333</v>
      </c>
      <c r="D265" s="36">
        <v>8965</v>
      </c>
      <c r="E265" s="37">
        <f t="shared" ref="E265:E328" si="45">(C265)/D265</f>
        <v>18617.326603457892</v>
      </c>
      <c r="F265" s="38">
        <f t="shared" ref="F265:F328" si="46">IF(ISNUMBER(C265),E265/E$435,"")</f>
        <v>1.0096787018211273</v>
      </c>
      <c r="G265" s="39">
        <f t="shared" ref="G265:G328" si="47">(E$435-E265)*0.6</f>
        <v>-107.07855038027701</v>
      </c>
      <c r="H265" s="39">
        <f t="shared" ref="H265:H328" si="48">IF(E265&gt;=E$435*0.9,0,IF(E265&lt;0.9*E$435,(E$435*0.9-E265)*0.35))</f>
        <v>0</v>
      </c>
      <c r="I265" s="37">
        <f t="shared" ref="I265:I328" si="49">G265+H265</f>
        <v>-107.07855038027701</v>
      </c>
      <c r="J265" s="40">
        <f t="shared" ref="J265:J328" si="50">I$437</f>
        <v>-214.6014008347457</v>
      </c>
      <c r="K265" s="37">
        <f t="shared" ref="K265:K328" si="51">I265+J265</f>
        <v>-321.6799512150227</v>
      </c>
      <c r="L265" s="37">
        <f t="shared" ref="L265:L328" si="52">(I265*D265)</f>
        <v>-959959.20415918343</v>
      </c>
      <c r="M265" s="37">
        <f t="shared" ref="M265:M328" si="53">(K265*D265)</f>
        <v>-2883860.7626426783</v>
      </c>
      <c r="N265" s="41">
        <f>'jan-mai'!M265</f>
        <v>-2566756.999289718</v>
      </c>
      <c r="O265" s="41">
        <f t="shared" ref="O265:O328" si="54">M265-N265</f>
        <v>-317103.76335296035</v>
      </c>
      <c r="P265" s="4"/>
      <c r="Q265" s="4"/>
      <c r="R265" s="4"/>
      <c r="S265" s="4"/>
      <c r="T265" s="4"/>
    </row>
    <row r="266" spans="1:20" s="34" customFormat="1" ht="15" x14ac:dyDescent="0.25">
      <c r="A266" s="33">
        <v>1516</v>
      </c>
      <c r="B266" s="34" t="s">
        <v>338</v>
      </c>
      <c r="C266">
        <v>163216457</v>
      </c>
      <c r="D266" s="36">
        <v>8555</v>
      </c>
      <c r="E266" s="37">
        <f t="shared" si="45"/>
        <v>19078.487083576856</v>
      </c>
      <c r="F266" s="38">
        <f t="shared" si="46"/>
        <v>1.0346889476429544</v>
      </c>
      <c r="G266" s="39">
        <f t="shared" si="47"/>
        <v>-383.77483845165551</v>
      </c>
      <c r="H266" s="39">
        <f t="shared" si="48"/>
        <v>0</v>
      </c>
      <c r="I266" s="37">
        <f t="shared" si="49"/>
        <v>-383.77483845165551</v>
      </c>
      <c r="J266" s="40">
        <f t="shared" si="50"/>
        <v>-214.6014008347457</v>
      </c>
      <c r="K266" s="37">
        <f t="shared" si="51"/>
        <v>-598.37623928640119</v>
      </c>
      <c r="L266" s="37">
        <f t="shared" si="52"/>
        <v>-3283193.7429539128</v>
      </c>
      <c r="M266" s="37">
        <f t="shared" si="53"/>
        <v>-5119108.7270951625</v>
      </c>
      <c r="N266" s="41">
        <f>'jan-mai'!M266</f>
        <v>-3930741.4923506519</v>
      </c>
      <c r="O266" s="41">
        <f t="shared" si="54"/>
        <v>-1188367.2347445106</v>
      </c>
      <c r="P266" s="4"/>
      <c r="Q266" s="4"/>
      <c r="R266" s="4"/>
      <c r="S266" s="4"/>
      <c r="T266" s="4"/>
    </row>
    <row r="267" spans="1:20" s="34" customFormat="1" ht="15" x14ac:dyDescent="0.25">
      <c r="A267" s="33">
        <v>1517</v>
      </c>
      <c r="B267" s="34" t="s">
        <v>339</v>
      </c>
      <c r="C267">
        <v>77381428</v>
      </c>
      <c r="D267" s="36">
        <v>5150</v>
      </c>
      <c r="E267" s="37">
        <f t="shared" si="45"/>
        <v>15025.52</v>
      </c>
      <c r="F267" s="38">
        <f t="shared" si="46"/>
        <v>0.81488324564116565</v>
      </c>
      <c r="G267" s="39">
        <f t="shared" si="47"/>
        <v>2048.005411694458</v>
      </c>
      <c r="H267" s="39">
        <f t="shared" si="48"/>
        <v>549.30964113958998</v>
      </c>
      <c r="I267" s="37">
        <f t="shared" si="49"/>
        <v>2597.3150528340479</v>
      </c>
      <c r="J267" s="40">
        <f t="shared" si="50"/>
        <v>-214.6014008347457</v>
      </c>
      <c r="K267" s="37">
        <f t="shared" si="51"/>
        <v>2382.7136519993023</v>
      </c>
      <c r="L267" s="37">
        <f t="shared" si="52"/>
        <v>13376172.522095347</v>
      </c>
      <c r="M267" s="37">
        <f t="shared" si="53"/>
        <v>12270975.307796407</v>
      </c>
      <c r="N267" s="41">
        <f>'jan-mai'!M267</f>
        <v>10924140.518996891</v>
      </c>
      <c r="O267" s="41">
        <f t="shared" si="54"/>
        <v>1346834.7887995169</v>
      </c>
      <c r="P267" s="4"/>
      <c r="Q267" s="4"/>
      <c r="R267" s="4"/>
      <c r="S267" s="4"/>
      <c r="T267" s="4"/>
    </row>
    <row r="268" spans="1:20" s="34" customFormat="1" ht="15" x14ac:dyDescent="0.25">
      <c r="A268" s="33">
        <v>1519</v>
      </c>
      <c r="B268" s="34" t="s">
        <v>340</v>
      </c>
      <c r="C268">
        <v>134186201</v>
      </c>
      <c r="D268" s="36">
        <v>9188</v>
      </c>
      <c r="E268" s="37">
        <f t="shared" si="45"/>
        <v>14604.505986068785</v>
      </c>
      <c r="F268" s="38">
        <f t="shared" si="46"/>
        <v>0.7920502743940685</v>
      </c>
      <c r="G268" s="39">
        <f t="shared" si="47"/>
        <v>2300.6138200531868</v>
      </c>
      <c r="H268" s="39">
        <f t="shared" si="48"/>
        <v>696.66454601551527</v>
      </c>
      <c r="I268" s="37">
        <f t="shared" si="49"/>
        <v>2997.2783660687019</v>
      </c>
      <c r="J268" s="40">
        <f t="shared" si="50"/>
        <v>-214.6014008347457</v>
      </c>
      <c r="K268" s="37">
        <f t="shared" si="51"/>
        <v>2782.6769652339563</v>
      </c>
      <c r="L268" s="37">
        <f t="shared" si="52"/>
        <v>27538993.627439234</v>
      </c>
      <c r="M268" s="37">
        <f t="shared" si="53"/>
        <v>25567235.95656959</v>
      </c>
      <c r="N268" s="41">
        <f>'jan-mai'!M268</f>
        <v>21368831.003192898</v>
      </c>
      <c r="O268" s="41">
        <f t="shared" si="54"/>
        <v>4198404.9533766918</v>
      </c>
      <c r="P268" s="4"/>
      <c r="Q268" s="4"/>
      <c r="R268" s="4"/>
      <c r="S268" s="4"/>
      <c r="T268" s="4"/>
    </row>
    <row r="269" spans="1:20" s="34" customFormat="1" ht="15" x14ac:dyDescent="0.25">
      <c r="A269" s="33">
        <v>1520</v>
      </c>
      <c r="B269" s="34" t="s">
        <v>341</v>
      </c>
      <c r="C269">
        <v>168608774</v>
      </c>
      <c r="D269" s="36">
        <v>10812</v>
      </c>
      <c r="E269" s="37">
        <f t="shared" si="45"/>
        <v>15594.596189419164</v>
      </c>
      <c r="F269" s="38">
        <f t="shared" si="46"/>
        <v>0.8457461144304651</v>
      </c>
      <c r="G269" s="39">
        <f t="shared" si="47"/>
        <v>1706.5596980429596</v>
      </c>
      <c r="H269" s="39">
        <f t="shared" si="48"/>
        <v>350.13297484288267</v>
      </c>
      <c r="I269" s="37">
        <f t="shared" si="49"/>
        <v>2056.6926728858421</v>
      </c>
      <c r="J269" s="40">
        <f t="shared" si="50"/>
        <v>-214.6014008347457</v>
      </c>
      <c r="K269" s="37">
        <f t="shared" si="51"/>
        <v>1842.0912720510964</v>
      </c>
      <c r="L269" s="37">
        <f t="shared" si="52"/>
        <v>22236961.179241724</v>
      </c>
      <c r="M269" s="37">
        <f t="shared" si="53"/>
        <v>19916690.833416454</v>
      </c>
      <c r="N269" s="41">
        <f>'jan-mai'!M269</f>
        <v>17337936.819125127</v>
      </c>
      <c r="O269" s="41">
        <f t="shared" si="54"/>
        <v>2578754.0142913274</v>
      </c>
      <c r="P269" s="4"/>
      <c r="Q269" s="4"/>
      <c r="R269" s="4"/>
      <c r="S269" s="4"/>
      <c r="T269" s="4"/>
    </row>
    <row r="270" spans="1:20" s="34" customFormat="1" ht="15" x14ac:dyDescent="0.25">
      <c r="A270" s="33">
        <v>1523</v>
      </c>
      <c r="B270" s="34" t="s">
        <v>342</v>
      </c>
      <c r="C270">
        <v>37070241</v>
      </c>
      <c r="D270" s="36">
        <v>2267</v>
      </c>
      <c r="E270" s="37">
        <f t="shared" si="45"/>
        <v>16352.113365681518</v>
      </c>
      <c r="F270" s="38">
        <f t="shared" si="46"/>
        <v>0.88682875617741286</v>
      </c>
      <c r="G270" s="39">
        <f t="shared" si="47"/>
        <v>1252.0493922855471</v>
      </c>
      <c r="H270" s="39">
        <f t="shared" si="48"/>
        <v>85.00196315105876</v>
      </c>
      <c r="I270" s="37">
        <f t="shared" si="49"/>
        <v>1337.0513554366059</v>
      </c>
      <c r="J270" s="40">
        <f t="shared" si="50"/>
        <v>-214.6014008347457</v>
      </c>
      <c r="K270" s="37">
        <f t="shared" si="51"/>
        <v>1122.4499546018603</v>
      </c>
      <c r="L270" s="37">
        <f t="shared" si="52"/>
        <v>3031095.4227747857</v>
      </c>
      <c r="M270" s="37">
        <f t="shared" si="53"/>
        <v>2544594.0470824172</v>
      </c>
      <c r="N270" s="41">
        <f>'jan-mai'!M270</f>
        <v>2068244.5056147473</v>
      </c>
      <c r="O270" s="41">
        <f t="shared" si="54"/>
        <v>476349.54146766989</v>
      </c>
      <c r="P270" s="4"/>
      <c r="Q270" s="4"/>
      <c r="R270" s="4"/>
      <c r="S270" s="4"/>
      <c r="T270" s="4"/>
    </row>
    <row r="271" spans="1:20" s="34" customFormat="1" ht="15" x14ac:dyDescent="0.25">
      <c r="A271" s="33">
        <v>1524</v>
      </c>
      <c r="B271" s="34" t="s">
        <v>343</v>
      </c>
      <c r="C271">
        <v>31873064</v>
      </c>
      <c r="D271" s="36">
        <v>1670</v>
      </c>
      <c r="E271" s="37">
        <f t="shared" si="45"/>
        <v>19085.667065868263</v>
      </c>
      <c r="F271" s="38">
        <f t="shared" si="46"/>
        <v>1.035078341638854</v>
      </c>
      <c r="G271" s="39">
        <f t="shared" si="47"/>
        <v>-388.08282782649985</v>
      </c>
      <c r="H271" s="39">
        <f t="shared" si="48"/>
        <v>0</v>
      </c>
      <c r="I271" s="37">
        <f t="shared" si="49"/>
        <v>-388.08282782649985</v>
      </c>
      <c r="J271" s="40">
        <f t="shared" si="50"/>
        <v>-214.6014008347457</v>
      </c>
      <c r="K271" s="37">
        <f t="shared" si="51"/>
        <v>-602.68422866124558</v>
      </c>
      <c r="L271" s="37">
        <f t="shared" si="52"/>
        <v>-648098.32247025473</v>
      </c>
      <c r="M271" s="37">
        <f t="shared" si="53"/>
        <v>-1006482.6618642801</v>
      </c>
      <c r="N271" s="41">
        <f>'jan-mai'!M271</f>
        <v>-1762604.347776222</v>
      </c>
      <c r="O271" s="41">
        <f t="shared" si="54"/>
        <v>756121.68591194192</v>
      </c>
      <c r="P271" s="4"/>
      <c r="Q271" s="4"/>
      <c r="R271" s="4"/>
      <c r="S271" s="4"/>
      <c r="T271" s="4"/>
    </row>
    <row r="272" spans="1:20" s="34" customFormat="1" ht="15" x14ac:dyDescent="0.25">
      <c r="A272" s="33">
        <v>1525</v>
      </c>
      <c r="B272" s="34" t="s">
        <v>344</v>
      </c>
      <c r="C272">
        <v>74844110</v>
      </c>
      <c r="D272" s="36">
        <v>4587</v>
      </c>
      <c r="E272" s="37">
        <f t="shared" si="45"/>
        <v>16316.570743405277</v>
      </c>
      <c r="F272" s="38">
        <f t="shared" si="46"/>
        <v>0.88490116316239165</v>
      </c>
      <c r="G272" s="39">
        <f t="shared" si="47"/>
        <v>1273.3749656512921</v>
      </c>
      <c r="H272" s="39">
        <f t="shared" si="48"/>
        <v>97.441880947743357</v>
      </c>
      <c r="I272" s="37">
        <f t="shared" si="49"/>
        <v>1370.8168465990354</v>
      </c>
      <c r="J272" s="40">
        <f t="shared" si="50"/>
        <v>-214.6014008347457</v>
      </c>
      <c r="K272" s="37">
        <f t="shared" si="51"/>
        <v>1156.2154457642898</v>
      </c>
      <c r="L272" s="37">
        <f t="shared" si="52"/>
        <v>6287936.8753497759</v>
      </c>
      <c r="M272" s="37">
        <f t="shared" si="53"/>
        <v>5303560.2497207979</v>
      </c>
      <c r="N272" s="41">
        <f>'jan-mai'!M272</f>
        <v>5518145.1998036411</v>
      </c>
      <c r="O272" s="41">
        <f t="shared" si="54"/>
        <v>-214584.95008284319</v>
      </c>
      <c r="P272" s="4"/>
      <c r="Q272" s="4"/>
      <c r="R272" s="4"/>
      <c r="S272" s="4"/>
      <c r="T272" s="4"/>
    </row>
    <row r="273" spans="1:20" s="34" customFormat="1" ht="15" x14ac:dyDescent="0.25">
      <c r="A273" s="33">
        <v>1526</v>
      </c>
      <c r="B273" s="34" t="s">
        <v>345</v>
      </c>
      <c r="C273">
        <v>13450300</v>
      </c>
      <c r="D273" s="36">
        <v>972</v>
      </c>
      <c r="E273" s="37">
        <f t="shared" si="45"/>
        <v>13837.757201646091</v>
      </c>
      <c r="F273" s="38">
        <f t="shared" si="46"/>
        <v>0.75046697224933179</v>
      </c>
      <c r="G273" s="39">
        <f t="shared" si="47"/>
        <v>2760.6630907068034</v>
      </c>
      <c r="H273" s="39">
        <f t="shared" si="48"/>
        <v>965.02662056345832</v>
      </c>
      <c r="I273" s="37">
        <f t="shared" si="49"/>
        <v>3725.6897112702618</v>
      </c>
      <c r="J273" s="40">
        <f t="shared" si="50"/>
        <v>-214.6014008347457</v>
      </c>
      <c r="K273" s="37">
        <f t="shared" si="51"/>
        <v>3511.0883104355162</v>
      </c>
      <c r="L273" s="37">
        <f t="shared" si="52"/>
        <v>3621370.3993546944</v>
      </c>
      <c r="M273" s="37">
        <f t="shared" si="53"/>
        <v>3412777.8377433219</v>
      </c>
      <c r="N273" s="41">
        <f>'jan-mai'!M273</f>
        <v>2852784.3989446564</v>
      </c>
      <c r="O273" s="41">
        <f t="shared" si="54"/>
        <v>559993.43879866553</v>
      </c>
      <c r="P273" s="4"/>
      <c r="Q273" s="4"/>
      <c r="R273" s="4"/>
      <c r="S273" s="4"/>
      <c r="T273" s="4"/>
    </row>
    <row r="274" spans="1:20" s="34" customFormat="1" ht="15" x14ac:dyDescent="0.25">
      <c r="A274" s="33">
        <v>1528</v>
      </c>
      <c r="B274" s="34" t="s">
        <v>346</v>
      </c>
      <c r="C274">
        <v>118611092</v>
      </c>
      <c r="D274" s="36">
        <v>7695</v>
      </c>
      <c r="E274" s="37">
        <f t="shared" si="45"/>
        <v>15414.047043534763</v>
      </c>
      <c r="F274" s="38">
        <f t="shared" si="46"/>
        <v>0.83595434189972939</v>
      </c>
      <c r="G274" s="39">
        <f t="shared" si="47"/>
        <v>1814.8891855736001</v>
      </c>
      <c r="H274" s="39">
        <f t="shared" si="48"/>
        <v>413.32517590242293</v>
      </c>
      <c r="I274" s="37">
        <f t="shared" si="49"/>
        <v>2228.214361476023</v>
      </c>
      <c r="J274" s="40">
        <f t="shared" si="50"/>
        <v>-214.6014008347457</v>
      </c>
      <c r="K274" s="37">
        <f t="shared" si="51"/>
        <v>2013.6129606412774</v>
      </c>
      <c r="L274" s="37">
        <f t="shared" si="52"/>
        <v>17146109.511557996</v>
      </c>
      <c r="M274" s="37">
        <f t="shared" si="53"/>
        <v>15494751.732134629</v>
      </c>
      <c r="N274" s="41">
        <f>'jan-mai'!M274</f>
        <v>14477046.745811863</v>
      </c>
      <c r="O274" s="41">
        <f t="shared" si="54"/>
        <v>1017704.9863227662</v>
      </c>
      <c r="P274" s="4"/>
      <c r="Q274" s="4"/>
      <c r="R274" s="4"/>
      <c r="S274" s="4"/>
      <c r="T274" s="4"/>
    </row>
    <row r="275" spans="1:20" s="34" customFormat="1" ht="15" x14ac:dyDescent="0.25">
      <c r="A275" s="33">
        <v>1529</v>
      </c>
      <c r="B275" s="34" t="s">
        <v>347</v>
      </c>
      <c r="C275">
        <v>71792002</v>
      </c>
      <c r="D275" s="36">
        <v>4680</v>
      </c>
      <c r="E275" s="37">
        <f t="shared" si="45"/>
        <v>15340.171367521367</v>
      </c>
      <c r="F275" s="38">
        <f t="shared" si="46"/>
        <v>0.83194782161665548</v>
      </c>
      <c r="G275" s="39">
        <f t="shared" si="47"/>
        <v>1859.2145911816378</v>
      </c>
      <c r="H275" s="39">
        <f t="shared" si="48"/>
        <v>439.1816625071117</v>
      </c>
      <c r="I275" s="37">
        <f t="shared" si="49"/>
        <v>2298.3962536887493</v>
      </c>
      <c r="J275" s="40">
        <f t="shared" si="50"/>
        <v>-214.6014008347457</v>
      </c>
      <c r="K275" s="37">
        <f t="shared" si="51"/>
        <v>2083.7948528540037</v>
      </c>
      <c r="L275" s="37">
        <f t="shared" si="52"/>
        <v>10756494.467263347</v>
      </c>
      <c r="M275" s="37">
        <f t="shared" si="53"/>
        <v>9752159.9113567378</v>
      </c>
      <c r="N275" s="41">
        <f>'jan-mai'!M275</f>
        <v>8654240.2986224163</v>
      </c>
      <c r="O275" s="41">
        <f t="shared" si="54"/>
        <v>1097919.6127343215</v>
      </c>
      <c r="P275" s="4"/>
      <c r="Q275" s="4"/>
      <c r="R275" s="4"/>
      <c r="S275" s="4"/>
      <c r="T275" s="4"/>
    </row>
    <row r="276" spans="1:20" s="34" customFormat="1" ht="15" x14ac:dyDescent="0.25">
      <c r="A276" s="33">
        <v>1531</v>
      </c>
      <c r="B276" s="34" t="s">
        <v>348</v>
      </c>
      <c r="C276">
        <v>139625002</v>
      </c>
      <c r="D276" s="36">
        <v>9131</v>
      </c>
      <c r="E276" s="37">
        <f t="shared" si="45"/>
        <v>15291.315518563137</v>
      </c>
      <c r="F276" s="38">
        <f t="shared" si="46"/>
        <v>0.82929820864035675</v>
      </c>
      <c r="G276" s="39">
        <f t="shared" si="47"/>
        <v>1888.528100556576</v>
      </c>
      <c r="H276" s="39">
        <f t="shared" si="48"/>
        <v>456.28120964249223</v>
      </c>
      <c r="I276" s="37">
        <f t="shared" si="49"/>
        <v>2344.809310199068</v>
      </c>
      <c r="J276" s="40">
        <f t="shared" si="50"/>
        <v>-214.6014008347457</v>
      </c>
      <c r="K276" s="37">
        <f t="shared" si="51"/>
        <v>2130.2079093643224</v>
      </c>
      <c r="L276" s="37">
        <f t="shared" si="52"/>
        <v>21410453.81142769</v>
      </c>
      <c r="M276" s="37">
        <f t="shared" si="53"/>
        <v>19450928.420405626</v>
      </c>
      <c r="N276" s="41">
        <f>'jan-mai'!M276</f>
        <v>17431949.7635943</v>
      </c>
      <c r="O276" s="41">
        <f t="shared" si="54"/>
        <v>2018978.6568113267</v>
      </c>
      <c r="P276" s="4"/>
      <c r="Q276" s="4"/>
      <c r="R276" s="4"/>
      <c r="S276" s="4"/>
      <c r="T276" s="4"/>
    </row>
    <row r="277" spans="1:20" s="34" customFormat="1" ht="15" x14ac:dyDescent="0.25">
      <c r="A277" s="33">
        <v>1532</v>
      </c>
      <c r="B277" s="34" t="s">
        <v>349</v>
      </c>
      <c r="C277">
        <v>138243962</v>
      </c>
      <c r="D277" s="36">
        <v>8292</v>
      </c>
      <c r="E277" s="37">
        <f t="shared" si="45"/>
        <v>16671.968403280269</v>
      </c>
      <c r="F277" s="38">
        <f t="shared" si="46"/>
        <v>0.90417554425350921</v>
      </c>
      <c r="G277" s="39">
        <f t="shared" si="47"/>
        <v>1060.1363697262968</v>
      </c>
      <c r="H277" s="39">
        <f t="shared" si="48"/>
        <v>0</v>
      </c>
      <c r="I277" s="37">
        <f t="shared" si="49"/>
        <v>1060.1363697262968</v>
      </c>
      <c r="J277" s="40">
        <f t="shared" si="50"/>
        <v>-214.6014008347457</v>
      </c>
      <c r="K277" s="37">
        <f t="shared" si="51"/>
        <v>845.5349688915511</v>
      </c>
      <c r="L277" s="37">
        <f t="shared" si="52"/>
        <v>8790650.7777704541</v>
      </c>
      <c r="M277" s="37">
        <f t="shared" si="53"/>
        <v>7011175.962048742</v>
      </c>
      <c r="N277" s="41">
        <f>'jan-mai'!M277</f>
        <v>6128183.423713048</v>
      </c>
      <c r="O277" s="41">
        <f t="shared" si="54"/>
        <v>882992.538335694</v>
      </c>
      <c r="P277" s="4"/>
      <c r="Q277" s="4"/>
      <c r="R277" s="4"/>
      <c r="S277" s="4"/>
      <c r="T277" s="4"/>
    </row>
    <row r="278" spans="1:20" s="34" customFormat="1" ht="15" x14ac:dyDescent="0.25">
      <c r="A278" s="33">
        <v>1534</v>
      </c>
      <c r="B278" s="34" t="s">
        <v>350</v>
      </c>
      <c r="C278">
        <v>158372624</v>
      </c>
      <c r="D278" s="36">
        <v>9345</v>
      </c>
      <c r="E278" s="37">
        <f t="shared" si="45"/>
        <v>16947.311289459605</v>
      </c>
      <c r="F278" s="38">
        <f t="shared" si="46"/>
        <v>0.91910829232173075</v>
      </c>
      <c r="G278" s="39">
        <f t="shared" si="47"/>
        <v>894.93063801869505</v>
      </c>
      <c r="H278" s="39">
        <f t="shared" si="48"/>
        <v>0</v>
      </c>
      <c r="I278" s="37">
        <f t="shared" si="49"/>
        <v>894.93063801869505</v>
      </c>
      <c r="J278" s="40">
        <f t="shared" si="50"/>
        <v>-214.6014008347457</v>
      </c>
      <c r="K278" s="37">
        <f t="shared" si="51"/>
        <v>680.32923718394932</v>
      </c>
      <c r="L278" s="37">
        <f t="shared" si="52"/>
        <v>8363126.8122847052</v>
      </c>
      <c r="M278" s="37">
        <f t="shared" si="53"/>
        <v>6357676.7214840064</v>
      </c>
      <c r="N278" s="41">
        <f>'jan-mai'!M278</f>
        <v>9430382.4184031002</v>
      </c>
      <c r="O278" s="41">
        <f t="shared" si="54"/>
        <v>-3072705.6969190938</v>
      </c>
      <c r="P278" s="4"/>
      <c r="Q278" s="4"/>
      <c r="R278" s="4"/>
      <c r="S278" s="4"/>
      <c r="T278" s="4"/>
    </row>
    <row r="279" spans="1:20" s="34" customFormat="1" ht="15" x14ac:dyDescent="0.25">
      <c r="A279" s="33">
        <v>1535</v>
      </c>
      <c r="B279" s="34" t="s">
        <v>351</v>
      </c>
      <c r="C279">
        <v>105396957</v>
      </c>
      <c r="D279" s="36">
        <v>6559</v>
      </c>
      <c r="E279" s="37">
        <f t="shared" si="45"/>
        <v>16069.058850434518</v>
      </c>
      <c r="F279" s="38">
        <f t="shared" si="46"/>
        <v>0.87147778116437757</v>
      </c>
      <c r="G279" s="39">
        <f t="shared" si="47"/>
        <v>1421.8821014337475</v>
      </c>
      <c r="H279" s="39">
        <f t="shared" si="48"/>
        <v>184.07104348750889</v>
      </c>
      <c r="I279" s="37">
        <f t="shared" si="49"/>
        <v>1605.9531449212564</v>
      </c>
      <c r="J279" s="40">
        <f t="shared" si="50"/>
        <v>-214.6014008347457</v>
      </c>
      <c r="K279" s="37">
        <f t="shared" si="51"/>
        <v>1391.3517440865107</v>
      </c>
      <c r="L279" s="37">
        <f t="shared" si="52"/>
        <v>10533446.67753852</v>
      </c>
      <c r="M279" s="37">
        <f t="shared" si="53"/>
        <v>9125876.0894634239</v>
      </c>
      <c r="N279" s="41">
        <f>'jan-mai'!M279</f>
        <v>9191880.6548641939</v>
      </c>
      <c r="O279" s="41">
        <f t="shared" si="54"/>
        <v>-66004.565400769934</v>
      </c>
      <c r="P279" s="4"/>
      <c r="Q279" s="4"/>
      <c r="R279" s="4"/>
      <c r="S279" s="4"/>
      <c r="T279" s="4"/>
    </row>
    <row r="280" spans="1:20" s="34" customFormat="1" ht="15" x14ac:dyDescent="0.25">
      <c r="A280" s="33">
        <v>1539</v>
      </c>
      <c r="B280" s="34" t="s">
        <v>352</v>
      </c>
      <c r="C280">
        <v>119464183</v>
      </c>
      <c r="D280" s="36">
        <v>7507</v>
      </c>
      <c r="E280" s="37">
        <f t="shared" si="45"/>
        <v>15913.704942054082</v>
      </c>
      <c r="F280" s="38">
        <f t="shared" si="46"/>
        <v>0.86305242902454549</v>
      </c>
      <c r="G280" s="39">
        <f t="shared" si="47"/>
        <v>1515.0944464620086</v>
      </c>
      <c r="H280" s="39">
        <f t="shared" si="48"/>
        <v>238.44491142066124</v>
      </c>
      <c r="I280" s="37">
        <f t="shared" si="49"/>
        <v>1753.5393578826697</v>
      </c>
      <c r="J280" s="40">
        <f t="shared" si="50"/>
        <v>-214.6014008347457</v>
      </c>
      <c r="K280" s="37">
        <f t="shared" si="51"/>
        <v>1538.9379570479241</v>
      </c>
      <c r="L280" s="37">
        <f t="shared" si="52"/>
        <v>13163819.959625201</v>
      </c>
      <c r="M280" s="37">
        <f t="shared" si="53"/>
        <v>11552807.243558766</v>
      </c>
      <c r="N280" s="41">
        <f>'jan-mai'!M280</f>
        <v>10615657.497662069</v>
      </c>
      <c r="O280" s="41">
        <f t="shared" si="54"/>
        <v>937149.74589669704</v>
      </c>
      <c r="P280" s="4"/>
      <c r="Q280" s="4"/>
      <c r="R280" s="4"/>
      <c r="S280" s="4"/>
      <c r="T280" s="4"/>
    </row>
    <row r="281" spans="1:20" s="34" customFormat="1" ht="15" x14ac:dyDescent="0.25">
      <c r="A281" s="33">
        <v>1543</v>
      </c>
      <c r="B281" s="34" t="s">
        <v>353</v>
      </c>
      <c r="C281">
        <v>51696253</v>
      </c>
      <c r="D281" s="36">
        <v>2946</v>
      </c>
      <c r="E281" s="37">
        <f t="shared" si="45"/>
        <v>17547.947386286491</v>
      </c>
      <c r="F281" s="38">
        <f t="shared" si="46"/>
        <v>0.95168275843215711</v>
      </c>
      <c r="G281" s="39">
        <f t="shared" si="47"/>
        <v>534.54897992256372</v>
      </c>
      <c r="H281" s="39">
        <f t="shared" si="48"/>
        <v>0</v>
      </c>
      <c r="I281" s="37">
        <f t="shared" si="49"/>
        <v>534.54897992256372</v>
      </c>
      <c r="J281" s="40">
        <f t="shared" si="50"/>
        <v>-214.6014008347457</v>
      </c>
      <c r="K281" s="37">
        <f t="shared" si="51"/>
        <v>319.94757908781799</v>
      </c>
      <c r="L281" s="37">
        <f t="shared" si="52"/>
        <v>1574781.2948518726</v>
      </c>
      <c r="M281" s="37">
        <f t="shared" si="53"/>
        <v>942565.56799271179</v>
      </c>
      <c r="N281" s="41">
        <f>'jan-mai'!M281</f>
        <v>-185737.02595733761</v>
      </c>
      <c r="O281" s="41">
        <f t="shared" si="54"/>
        <v>1128302.5939500495</v>
      </c>
      <c r="P281" s="4"/>
      <c r="Q281" s="4"/>
      <c r="R281" s="4"/>
      <c r="S281" s="4"/>
      <c r="T281" s="4"/>
    </row>
    <row r="282" spans="1:20" s="34" customFormat="1" ht="15" x14ac:dyDescent="0.25">
      <c r="A282" s="33">
        <v>1545</v>
      </c>
      <c r="B282" s="34" t="s">
        <v>354</v>
      </c>
      <c r="C282">
        <v>33122460</v>
      </c>
      <c r="D282" s="36">
        <v>2049</v>
      </c>
      <c r="E282" s="37">
        <f t="shared" si="45"/>
        <v>16165.183016105417</v>
      </c>
      <c r="F282" s="38">
        <f t="shared" si="46"/>
        <v>0.8766909100348893</v>
      </c>
      <c r="G282" s="39">
        <f t="shared" si="47"/>
        <v>1364.2076020312081</v>
      </c>
      <c r="H282" s="39">
        <f t="shared" si="48"/>
        <v>150.42758550269426</v>
      </c>
      <c r="I282" s="37">
        <f t="shared" si="49"/>
        <v>1514.6351875339024</v>
      </c>
      <c r="J282" s="40">
        <f t="shared" si="50"/>
        <v>-214.6014008347457</v>
      </c>
      <c r="K282" s="37">
        <f t="shared" si="51"/>
        <v>1300.0337866991567</v>
      </c>
      <c r="L282" s="37">
        <f t="shared" si="52"/>
        <v>3103487.4992569657</v>
      </c>
      <c r="M282" s="37">
        <f t="shared" si="53"/>
        <v>2663769.2289465722</v>
      </c>
      <c r="N282" s="41">
        <f>'jan-mai'!M282</f>
        <v>2172311.1997814835</v>
      </c>
      <c r="O282" s="41">
        <f t="shared" si="54"/>
        <v>491458.02916508866</v>
      </c>
      <c r="P282" s="4"/>
      <c r="Q282" s="4"/>
      <c r="R282" s="4"/>
      <c r="S282" s="4"/>
      <c r="T282" s="4"/>
    </row>
    <row r="283" spans="1:20" s="34" customFormat="1" ht="15" x14ac:dyDescent="0.25">
      <c r="A283" s="33">
        <v>1546</v>
      </c>
      <c r="B283" s="34" t="s">
        <v>355</v>
      </c>
      <c r="C283">
        <v>23623834</v>
      </c>
      <c r="D283" s="36">
        <v>1263</v>
      </c>
      <c r="E283" s="37">
        <f t="shared" si="45"/>
        <v>18704.539984164687</v>
      </c>
      <c r="F283" s="38">
        <f t="shared" si="46"/>
        <v>1.0144085695883456</v>
      </c>
      <c r="G283" s="39">
        <f t="shared" si="47"/>
        <v>-159.40657880435393</v>
      </c>
      <c r="H283" s="39">
        <f t="shared" si="48"/>
        <v>0</v>
      </c>
      <c r="I283" s="37">
        <f t="shared" si="49"/>
        <v>-159.40657880435393</v>
      </c>
      <c r="J283" s="40">
        <f t="shared" si="50"/>
        <v>-214.6014008347457</v>
      </c>
      <c r="K283" s="37">
        <f t="shared" si="51"/>
        <v>-374.00797963909963</v>
      </c>
      <c r="L283" s="37">
        <f t="shared" si="52"/>
        <v>-201330.509029899</v>
      </c>
      <c r="M283" s="37">
        <f t="shared" si="53"/>
        <v>-472372.07828418282</v>
      </c>
      <c r="N283" s="41">
        <f>'jan-mai'!M283</f>
        <v>-350949.17283914314</v>
      </c>
      <c r="O283" s="41">
        <f t="shared" si="54"/>
        <v>-121422.90544503968</v>
      </c>
      <c r="P283" s="4"/>
      <c r="Q283" s="4"/>
      <c r="R283" s="4"/>
      <c r="S283" s="4"/>
      <c r="T283" s="4"/>
    </row>
    <row r="284" spans="1:20" s="34" customFormat="1" ht="15" x14ac:dyDescent="0.25">
      <c r="A284" s="33">
        <v>1547</v>
      </c>
      <c r="B284" s="34" t="s">
        <v>356</v>
      </c>
      <c r="C284">
        <v>61420467</v>
      </c>
      <c r="D284" s="36">
        <v>3557</v>
      </c>
      <c r="E284" s="37">
        <f t="shared" si="45"/>
        <v>17267.491425358447</v>
      </c>
      <c r="F284" s="38">
        <f t="shared" si="46"/>
        <v>0.93647271154523026</v>
      </c>
      <c r="G284" s="39">
        <f t="shared" si="47"/>
        <v>702.82255647939019</v>
      </c>
      <c r="H284" s="39">
        <f t="shared" si="48"/>
        <v>0</v>
      </c>
      <c r="I284" s="37">
        <f t="shared" si="49"/>
        <v>702.82255647939019</v>
      </c>
      <c r="J284" s="40">
        <f t="shared" si="50"/>
        <v>-214.6014008347457</v>
      </c>
      <c r="K284" s="37">
        <f t="shared" si="51"/>
        <v>488.22115564464445</v>
      </c>
      <c r="L284" s="37">
        <f t="shared" si="52"/>
        <v>2499939.833397191</v>
      </c>
      <c r="M284" s="37">
        <f t="shared" si="53"/>
        <v>1736602.6506280003</v>
      </c>
      <c r="N284" s="41">
        <f>'jan-mai'!M284</f>
        <v>1501344.8229700446</v>
      </c>
      <c r="O284" s="41">
        <f t="shared" si="54"/>
        <v>235257.8276579557</v>
      </c>
      <c r="P284" s="4"/>
      <c r="Q284" s="4"/>
      <c r="R284" s="4"/>
      <c r="S284" s="4"/>
      <c r="T284" s="4"/>
    </row>
    <row r="285" spans="1:20" s="34" customFormat="1" ht="15" x14ac:dyDescent="0.25">
      <c r="A285" s="33">
        <v>1548</v>
      </c>
      <c r="B285" s="34" t="s">
        <v>357</v>
      </c>
      <c r="C285">
        <v>152179350</v>
      </c>
      <c r="D285" s="36">
        <v>9775</v>
      </c>
      <c r="E285" s="37">
        <f t="shared" si="45"/>
        <v>15568.219948849104</v>
      </c>
      <c r="F285" s="38">
        <f t="shared" si="46"/>
        <v>0.84431564436862749</v>
      </c>
      <c r="G285" s="39">
        <f t="shared" si="47"/>
        <v>1722.3854423849955</v>
      </c>
      <c r="H285" s="39">
        <f t="shared" si="48"/>
        <v>359.36465904240367</v>
      </c>
      <c r="I285" s="37">
        <f t="shared" si="49"/>
        <v>2081.7501014273994</v>
      </c>
      <c r="J285" s="40">
        <f t="shared" si="50"/>
        <v>-214.6014008347457</v>
      </c>
      <c r="K285" s="37">
        <f t="shared" si="51"/>
        <v>1867.1487005926538</v>
      </c>
      <c r="L285" s="37">
        <f t="shared" si="52"/>
        <v>20349107.241452828</v>
      </c>
      <c r="M285" s="37">
        <f t="shared" si="53"/>
        <v>18251378.548293192</v>
      </c>
      <c r="N285" s="41">
        <f>'jan-mai'!M285</f>
        <v>15552223.128532935</v>
      </c>
      <c r="O285" s="41">
        <f t="shared" si="54"/>
        <v>2699155.419760257</v>
      </c>
      <c r="P285" s="4"/>
      <c r="Q285" s="4"/>
      <c r="R285" s="4"/>
      <c r="S285" s="4"/>
      <c r="T285" s="4"/>
    </row>
    <row r="286" spans="1:20" s="34" customFormat="1" ht="15" x14ac:dyDescent="0.25">
      <c r="A286" s="33">
        <v>1551</v>
      </c>
      <c r="B286" s="34" t="s">
        <v>358</v>
      </c>
      <c r="C286">
        <v>52714985</v>
      </c>
      <c r="D286" s="36">
        <v>3440</v>
      </c>
      <c r="E286" s="37">
        <f t="shared" si="45"/>
        <v>15324.123546511628</v>
      </c>
      <c r="F286" s="38">
        <f t="shared" si="46"/>
        <v>0.8310774956332696</v>
      </c>
      <c r="G286" s="39">
        <f t="shared" si="47"/>
        <v>1868.8432837874814</v>
      </c>
      <c r="H286" s="39">
        <f t="shared" si="48"/>
        <v>444.79839986052036</v>
      </c>
      <c r="I286" s="37">
        <f t="shared" si="49"/>
        <v>2313.6416836480016</v>
      </c>
      <c r="J286" s="40">
        <f t="shared" si="50"/>
        <v>-214.6014008347457</v>
      </c>
      <c r="K286" s="37">
        <f t="shared" si="51"/>
        <v>2099.040282813256</v>
      </c>
      <c r="L286" s="37">
        <f t="shared" si="52"/>
        <v>7958927.3917491259</v>
      </c>
      <c r="M286" s="37">
        <f t="shared" si="53"/>
        <v>7220698.5728776008</v>
      </c>
      <c r="N286" s="41">
        <f>'jan-mai'!M286</f>
        <v>7179562.1310386974</v>
      </c>
      <c r="O286" s="41">
        <f t="shared" si="54"/>
        <v>41136.441838903353</v>
      </c>
      <c r="P286" s="4"/>
      <c r="Q286" s="4"/>
      <c r="R286" s="4"/>
      <c r="S286" s="4"/>
      <c r="T286" s="4"/>
    </row>
    <row r="287" spans="1:20" s="34" customFormat="1" ht="15" x14ac:dyDescent="0.25">
      <c r="A287" s="33">
        <v>1554</v>
      </c>
      <c r="B287" s="34" t="s">
        <v>359</v>
      </c>
      <c r="C287">
        <v>96926390</v>
      </c>
      <c r="D287" s="36">
        <v>5859</v>
      </c>
      <c r="E287" s="37">
        <f t="shared" si="45"/>
        <v>16543.162655743301</v>
      </c>
      <c r="F287" s="38">
        <f t="shared" si="46"/>
        <v>0.89718998597598132</v>
      </c>
      <c r="G287" s="39">
        <f t="shared" si="47"/>
        <v>1137.4198182484774</v>
      </c>
      <c r="H287" s="39">
        <f t="shared" si="48"/>
        <v>18.134711629434786</v>
      </c>
      <c r="I287" s="37">
        <f t="shared" si="49"/>
        <v>1155.5545298779123</v>
      </c>
      <c r="J287" s="40">
        <f t="shared" si="50"/>
        <v>-214.6014008347457</v>
      </c>
      <c r="K287" s="37">
        <f t="shared" si="51"/>
        <v>940.95312904316654</v>
      </c>
      <c r="L287" s="37">
        <f t="shared" si="52"/>
        <v>6770393.9905546876</v>
      </c>
      <c r="M287" s="37">
        <f t="shared" si="53"/>
        <v>5513044.3830639124</v>
      </c>
      <c r="N287" s="41">
        <f>'jan-mai'!M287</f>
        <v>5665345.2755830698</v>
      </c>
      <c r="O287" s="41">
        <f t="shared" si="54"/>
        <v>-152300.89251915738</v>
      </c>
      <c r="P287" s="4"/>
      <c r="Q287" s="4"/>
      <c r="R287" s="4"/>
      <c r="S287" s="4"/>
      <c r="T287" s="4"/>
    </row>
    <row r="288" spans="1:20" s="34" customFormat="1" ht="15" x14ac:dyDescent="0.25">
      <c r="A288" s="33">
        <v>1557</v>
      </c>
      <c r="B288" s="34" t="s">
        <v>360</v>
      </c>
      <c r="C288">
        <v>38450272</v>
      </c>
      <c r="D288" s="36">
        <v>2623</v>
      </c>
      <c r="E288" s="37">
        <f t="shared" si="45"/>
        <v>14658.891345787266</v>
      </c>
      <c r="F288" s="38">
        <f t="shared" si="46"/>
        <v>0.79499977088023055</v>
      </c>
      <c r="G288" s="39">
        <f t="shared" si="47"/>
        <v>2267.9826042220984</v>
      </c>
      <c r="H288" s="39">
        <f t="shared" si="48"/>
        <v>677.62967011404703</v>
      </c>
      <c r="I288" s="37">
        <f t="shared" si="49"/>
        <v>2945.6122743361457</v>
      </c>
      <c r="J288" s="40">
        <f t="shared" si="50"/>
        <v>-214.6014008347457</v>
      </c>
      <c r="K288" s="37">
        <f t="shared" si="51"/>
        <v>2731.0108735014001</v>
      </c>
      <c r="L288" s="37">
        <f t="shared" si="52"/>
        <v>7726340.9955837103</v>
      </c>
      <c r="M288" s="37">
        <f t="shared" si="53"/>
        <v>7163441.5211941721</v>
      </c>
      <c r="N288" s="41">
        <f>'jan-mai'!M288</f>
        <v>5995266.7467920072</v>
      </c>
      <c r="O288" s="41">
        <f t="shared" si="54"/>
        <v>1168174.7744021649</v>
      </c>
      <c r="P288" s="4"/>
      <c r="Q288" s="4"/>
      <c r="R288" s="4"/>
      <c r="S288" s="4"/>
      <c r="T288" s="4"/>
    </row>
    <row r="289" spans="1:20" s="34" customFormat="1" ht="15" x14ac:dyDescent="0.25">
      <c r="A289" s="33">
        <v>1560</v>
      </c>
      <c r="B289" s="34" t="s">
        <v>361</v>
      </c>
      <c r="C289">
        <v>42427321</v>
      </c>
      <c r="D289" s="36">
        <v>3078</v>
      </c>
      <c r="E289" s="37">
        <f t="shared" si="45"/>
        <v>13784.054905782976</v>
      </c>
      <c r="F289" s="38">
        <f t="shared" si="46"/>
        <v>0.74755452055705651</v>
      </c>
      <c r="G289" s="39">
        <f t="shared" si="47"/>
        <v>2792.8844682246727</v>
      </c>
      <c r="H289" s="39">
        <f t="shared" si="48"/>
        <v>983.82242411554853</v>
      </c>
      <c r="I289" s="37">
        <f t="shared" si="49"/>
        <v>3776.7068923402212</v>
      </c>
      <c r="J289" s="40">
        <f t="shared" si="50"/>
        <v>-214.6014008347457</v>
      </c>
      <c r="K289" s="37">
        <f t="shared" si="51"/>
        <v>3562.1054915054756</v>
      </c>
      <c r="L289" s="37">
        <f t="shared" si="52"/>
        <v>11624703.814623201</v>
      </c>
      <c r="M289" s="37">
        <f t="shared" si="53"/>
        <v>10964160.702853855</v>
      </c>
      <c r="N289" s="41">
        <f>'jan-mai'!M289</f>
        <v>9013937.0883247424</v>
      </c>
      <c r="O289" s="41">
        <f t="shared" si="54"/>
        <v>1950223.6145291124</v>
      </c>
      <c r="P289" s="4"/>
      <c r="Q289" s="4"/>
      <c r="R289" s="4"/>
      <c r="S289" s="4"/>
      <c r="T289" s="4"/>
    </row>
    <row r="290" spans="1:20" s="34" customFormat="1" ht="15" x14ac:dyDescent="0.25">
      <c r="A290" s="33">
        <v>1563</v>
      </c>
      <c r="B290" s="34" t="s">
        <v>362</v>
      </c>
      <c r="C290">
        <v>127038285</v>
      </c>
      <c r="D290" s="36">
        <v>7119</v>
      </c>
      <c r="E290" s="37">
        <f t="shared" si="45"/>
        <v>17844.962073324907</v>
      </c>
      <c r="F290" s="38">
        <f t="shared" si="46"/>
        <v>0.96779083936226529</v>
      </c>
      <c r="G290" s="39">
        <f t="shared" si="47"/>
        <v>356.3401676995141</v>
      </c>
      <c r="H290" s="39">
        <f t="shared" si="48"/>
        <v>0</v>
      </c>
      <c r="I290" s="37">
        <f t="shared" si="49"/>
        <v>356.3401676995141</v>
      </c>
      <c r="J290" s="40">
        <f t="shared" si="50"/>
        <v>-214.6014008347457</v>
      </c>
      <c r="K290" s="37">
        <f t="shared" si="51"/>
        <v>141.73876686476839</v>
      </c>
      <c r="L290" s="37">
        <f t="shared" si="52"/>
        <v>2536785.6538528409</v>
      </c>
      <c r="M290" s="37">
        <f t="shared" si="53"/>
        <v>1009038.2813102861</v>
      </c>
      <c r="N290" s="41">
        <f>'jan-mai'!M290</f>
        <v>-1001208.6407298959</v>
      </c>
      <c r="O290" s="41">
        <f t="shared" si="54"/>
        <v>2010246.9220401822</v>
      </c>
      <c r="P290" s="4"/>
      <c r="Q290" s="4"/>
      <c r="R290" s="4"/>
      <c r="S290" s="4"/>
      <c r="T290" s="4"/>
    </row>
    <row r="291" spans="1:20" s="34" customFormat="1" ht="15" x14ac:dyDescent="0.25">
      <c r="A291" s="33">
        <v>1566</v>
      </c>
      <c r="B291" s="34" t="s">
        <v>363</v>
      </c>
      <c r="C291">
        <v>90564998</v>
      </c>
      <c r="D291" s="36">
        <v>5978</v>
      </c>
      <c r="E291" s="37">
        <f t="shared" si="45"/>
        <v>15149.715289394446</v>
      </c>
      <c r="F291" s="38">
        <f t="shared" si="46"/>
        <v>0.82161876364753683</v>
      </c>
      <c r="G291" s="39">
        <f t="shared" si="47"/>
        <v>1973.4882380577906</v>
      </c>
      <c r="H291" s="39">
        <f t="shared" si="48"/>
        <v>505.8412898515341</v>
      </c>
      <c r="I291" s="37">
        <f t="shared" si="49"/>
        <v>2479.3295279093245</v>
      </c>
      <c r="J291" s="40">
        <f t="shared" si="50"/>
        <v>-214.6014008347457</v>
      </c>
      <c r="K291" s="37">
        <f t="shared" si="51"/>
        <v>2264.7281270745789</v>
      </c>
      <c r="L291" s="37">
        <f t="shared" si="52"/>
        <v>14821431.917841941</v>
      </c>
      <c r="M291" s="37">
        <f t="shared" si="53"/>
        <v>13538544.743651833</v>
      </c>
      <c r="N291" s="41">
        <f>'jan-mai'!M291</f>
        <v>10364630.481060857</v>
      </c>
      <c r="O291" s="41">
        <f t="shared" si="54"/>
        <v>3173914.2625909764</v>
      </c>
      <c r="P291" s="4"/>
      <c r="Q291" s="4"/>
      <c r="R291" s="4"/>
      <c r="S291" s="4"/>
      <c r="T291" s="4"/>
    </row>
    <row r="292" spans="1:20" s="34" customFormat="1" ht="15" x14ac:dyDescent="0.25">
      <c r="A292" s="33">
        <v>1567</v>
      </c>
      <c r="B292" s="34" t="s">
        <v>364</v>
      </c>
      <c r="C292">
        <v>30033180</v>
      </c>
      <c r="D292" s="36">
        <v>2039</v>
      </c>
      <c r="E292" s="37">
        <f t="shared" si="45"/>
        <v>14729.367336929867</v>
      </c>
      <c r="F292" s="38">
        <f t="shared" si="46"/>
        <v>0.79882191509900369</v>
      </c>
      <c r="G292" s="39">
        <f t="shared" si="47"/>
        <v>2225.6970095365382</v>
      </c>
      <c r="H292" s="39">
        <f t="shared" si="48"/>
        <v>652.96307321413678</v>
      </c>
      <c r="I292" s="37">
        <f t="shared" si="49"/>
        <v>2878.660082750675</v>
      </c>
      <c r="J292" s="40">
        <f t="shared" si="50"/>
        <v>-214.6014008347457</v>
      </c>
      <c r="K292" s="37">
        <f t="shared" si="51"/>
        <v>2664.0586819159294</v>
      </c>
      <c r="L292" s="37">
        <f t="shared" si="52"/>
        <v>5869587.9087286266</v>
      </c>
      <c r="M292" s="37">
        <f t="shared" si="53"/>
        <v>5432015.65242658</v>
      </c>
      <c r="N292" s="41">
        <f>'jan-mai'!M292</f>
        <v>3878942.5472203228</v>
      </c>
      <c r="O292" s="41">
        <f t="shared" si="54"/>
        <v>1553073.1052062572</v>
      </c>
      <c r="P292" s="4"/>
      <c r="Q292" s="4"/>
      <c r="R292" s="4"/>
      <c r="S292" s="4"/>
      <c r="T292" s="4"/>
    </row>
    <row r="293" spans="1:20" s="34" customFormat="1" ht="15" x14ac:dyDescent="0.25">
      <c r="A293" s="33">
        <v>1571</v>
      </c>
      <c r="B293" s="34" t="s">
        <v>365</v>
      </c>
      <c r="C293">
        <v>22250875</v>
      </c>
      <c r="D293" s="36">
        <v>1571</v>
      </c>
      <c r="E293" s="37">
        <f t="shared" si="45"/>
        <v>14163.510502864418</v>
      </c>
      <c r="F293" s="38">
        <f t="shared" si="46"/>
        <v>0.7681336425126648</v>
      </c>
      <c r="G293" s="39">
        <f t="shared" si="47"/>
        <v>2565.2111099758076</v>
      </c>
      <c r="H293" s="39">
        <f t="shared" si="48"/>
        <v>851.01296513704392</v>
      </c>
      <c r="I293" s="37">
        <f t="shared" si="49"/>
        <v>3416.2240751128516</v>
      </c>
      <c r="J293" s="40">
        <f t="shared" si="50"/>
        <v>-214.6014008347457</v>
      </c>
      <c r="K293" s="37">
        <f t="shared" si="51"/>
        <v>3201.6226742781059</v>
      </c>
      <c r="L293" s="37">
        <f t="shared" si="52"/>
        <v>5366888.02200229</v>
      </c>
      <c r="M293" s="37">
        <f t="shared" si="53"/>
        <v>5029749.2212909041</v>
      </c>
      <c r="N293" s="41">
        <f>'jan-mai'!M293</f>
        <v>4289976.3273580801</v>
      </c>
      <c r="O293" s="41">
        <f t="shared" si="54"/>
        <v>739772.89393282402</v>
      </c>
      <c r="P293" s="4"/>
      <c r="Q293" s="4"/>
      <c r="R293" s="4"/>
      <c r="S293" s="4"/>
      <c r="T293" s="4"/>
    </row>
    <row r="294" spans="1:20" s="34" customFormat="1" ht="15" x14ac:dyDescent="0.25">
      <c r="A294" s="33">
        <v>1573</v>
      </c>
      <c r="B294" s="34" t="s">
        <v>366</v>
      </c>
      <c r="C294">
        <v>33405198</v>
      </c>
      <c r="D294" s="36">
        <v>2172</v>
      </c>
      <c r="E294" s="37">
        <f t="shared" si="45"/>
        <v>15379.925414364641</v>
      </c>
      <c r="F294" s="38">
        <f t="shared" si="46"/>
        <v>0.83410381400287703</v>
      </c>
      <c r="G294" s="39">
        <f t="shared" si="47"/>
        <v>1835.3621630756734</v>
      </c>
      <c r="H294" s="39">
        <f t="shared" si="48"/>
        <v>425.26774611196566</v>
      </c>
      <c r="I294" s="37">
        <f t="shared" si="49"/>
        <v>2260.629909187639</v>
      </c>
      <c r="J294" s="40">
        <f t="shared" si="50"/>
        <v>-214.6014008347457</v>
      </c>
      <c r="K294" s="37">
        <f t="shared" si="51"/>
        <v>2046.0285083528934</v>
      </c>
      <c r="L294" s="37">
        <f t="shared" si="52"/>
        <v>4910088.1627555517</v>
      </c>
      <c r="M294" s="37">
        <f t="shared" si="53"/>
        <v>4443973.9201424848</v>
      </c>
      <c r="N294" s="41">
        <f>'jan-mai'!M294</f>
        <v>4241839.2562837359</v>
      </c>
      <c r="O294" s="41">
        <f t="shared" si="54"/>
        <v>202134.66385874897</v>
      </c>
      <c r="P294" s="4"/>
      <c r="Q294" s="4"/>
      <c r="R294" s="4"/>
      <c r="S294" s="4"/>
      <c r="T294" s="4"/>
    </row>
    <row r="295" spans="1:20" s="34" customFormat="1" ht="15" x14ac:dyDescent="0.25">
      <c r="A295" s="33">
        <v>1576</v>
      </c>
      <c r="B295" s="34" t="s">
        <v>367</v>
      </c>
      <c r="C295">
        <v>55590423</v>
      </c>
      <c r="D295" s="36">
        <v>3593</v>
      </c>
      <c r="E295" s="37">
        <f t="shared" si="45"/>
        <v>15471.868355134984</v>
      </c>
      <c r="F295" s="38">
        <f t="shared" si="46"/>
        <v>0.83909018132918123</v>
      </c>
      <c r="G295" s="39">
        <f t="shared" si="47"/>
        <v>1780.1963986134676</v>
      </c>
      <c r="H295" s="39">
        <f t="shared" si="48"/>
        <v>393.08771684234569</v>
      </c>
      <c r="I295" s="37">
        <f t="shared" si="49"/>
        <v>2173.2841154558132</v>
      </c>
      <c r="J295" s="40">
        <f t="shared" si="50"/>
        <v>-214.6014008347457</v>
      </c>
      <c r="K295" s="37">
        <f t="shared" si="51"/>
        <v>1958.6827146210676</v>
      </c>
      <c r="L295" s="37">
        <f t="shared" si="52"/>
        <v>7808609.8268327368</v>
      </c>
      <c r="M295" s="37">
        <f t="shared" si="53"/>
        <v>7037546.9936334956</v>
      </c>
      <c r="N295" s="41">
        <f>'jan-mai'!M295</f>
        <v>6086779.4452244304</v>
      </c>
      <c r="O295" s="41">
        <f t="shared" si="54"/>
        <v>950767.54840906523</v>
      </c>
      <c r="P295" s="4"/>
      <c r="Q295" s="4"/>
      <c r="R295" s="4"/>
      <c r="S295" s="4"/>
      <c r="T295" s="4"/>
    </row>
    <row r="296" spans="1:20" s="34" customFormat="1" ht="15" x14ac:dyDescent="0.25">
      <c r="A296" s="33">
        <v>1804</v>
      </c>
      <c r="B296" s="34" t="s">
        <v>368</v>
      </c>
      <c r="C296">
        <v>908206645</v>
      </c>
      <c r="D296" s="36">
        <v>51558</v>
      </c>
      <c r="E296" s="37">
        <f t="shared" si="45"/>
        <v>17615.241960510491</v>
      </c>
      <c r="F296" s="38">
        <f t="shared" si="46"/>
        <v>0.95533236397377519</v>
      </c>
      <c r="G296" s="39">
        <f t="shared" si="47"/>
        <v>494.17223538816324</v>
      </c>
      <c r="H296" s="39">
        <f t="shared" si="48"/>
        <v>0</v>
      </c>
      <c r="I296" s="37">
        <f t="shared" si="49"/>
        <v>494.17223538816324</v>
      </c>
      <c r="J296" s="40">
        <f t="shared" si="50"/>
        <v>-214.6014008347457</v>
      </c>
      <c r="K296" s="37">
        <f t="shared" si="51"/>
        <v>279.57083455341751</v>
      </c>
      <c r="L296" s="37">
        <f t="shared" si="52"/>
        <v>25478532.11214292</v>
      </c>
      <c r="M296" s="37">
        <f t="shared" si="53"/>
        <v>14414113.0879051</v>
      </c>
      <c r="N296" s="41">
        <f>'jan-mai'!M296</f>
        <v>14480634.413744597</v>
      </c>
      <c r="O296" s="41">
        <f t="shared" si="54"/>
        <v>-66521.325839497149</v>
      </c>
      <c r="P296" s="4"/>
      <c r="Q296" s="4"/>
      <c r="R296" s="4"/>
      <c r="S296" s="4"/>
      <c r="T296" s="4"/>
    </row>
    <row r="297" spans="1:20" s="34" customFormat="1" ht="15" x14ac:dyDescent="0.25">
      <c r="A297" s="33">
        <v>1805</v>
      </c>
      <c r="B297" s="34" t="s">
        <v>369</v>
      </c>
      <c r="C297">
        <v>318442529</v>
      </c>
      <c r="D297" s="36">
        <v>18638</v>
      </c>
      <c r="E297" s="37">
        <f t="shared" si="45"/>
        <v>17085.659888400041</v>
      </c>
      <c r="F297" s="38">
        <f t="shared" si="46"/>
        <v>0.92661139073925569</v>
      </c>
      <c r="G297" s="39">
        <f t="shared" si="47"/>
        <v>811.92147865443326</v>
      </c>
      <c r="H297" s="39">
        <f t="shared" si="48"/>
        <v>0</v>
      </c>
      <c r="I297" s="37">
        <f t="shared" si="49"/>
        <v>811.92147865443326</v>
      </c>
      <c r="J297" s="40">
        <f t="shared" si="50"/>
        <v>-214.6014008347457</v>
      </c>
      <c r="K297" s="37">
        <f t="shared" si="51"/>
        <v>597.32007781968753</v>
      </c>
      <c r="L297" s="37">
        <f t="shared" si="52"/>
        <v>15132592.519161327</v>
      </c>
      <c r="M297" s="37">
        <f t="shared" si="53"/>
        <v>11132851.610403337</v>
      </c>
      <c r="N297" s="41">
        <f>'jan-mai'!M297</f>
        <v>9167056.8489501681</v>
      </c>
      <c r="O297" s="41">
        <f t="shared" si="54"/>
        <v>1965794.7614531685</v>
      </c>
      <c r="P297" s="4"/>
      <c r="Q297" s="4"/>
      <c r="R297" s="4"/>
      <c r="S297" s="4"/>
      <c r="T297" s="4"/>
    </row>
    <row r="298" spans="1:20" s="34" customFormat="1" ht="15" x14ac:dyDescent="0.25">
      <c r="A298" s="33">
        <v>1811</v>
      </c>
      <c r="B298" s="34" t="s">
        <v>370</v>
      </c>
      <c r="C298">
        <v>26389145</v>
      </c>
      <c r="D298" s="36">
        <v>1486</v>
      </c>
      <c r="E298" s="37">
        <f t="shared" si="45"/>
        <v>17758.509421265142</v>
      </c>
      <c r="F298" s="38">
        <f t="shared" si="46"/>
        <v>0.96310222840539006</v>
      </c>
      <c r="G298" s="39">
        <f t="shared" si="47"/>
        <v>408.21175893537293</v>
      </c>
      <c r="H298" s="39">
        <f t="shared" si="48"/>
        <v>0</v>
      </c>
      <c r="I298" s="37">
        <f t="shared" si="49"/>
        <v>408.21175893537293</v>
      </c>
      <c r="J298" s="40">
        <f t="shared" si="50"/>
        <v>-214.6014008347457</v>
      </c>
      <c r="K298" s="37">
        <f t="shared" si="51"/>
        <v>193.61035810062722</v>
      </c>
      <c r="L298" s="37">
        <f t="shared" si="52"/>
        <v>606602.6737779642</v>
      </c>
      <c r="M298" s="37">
        <f t="shared" si="53"/>
        <v>287704.99213753204</v>
      </c>
      <c r="N298" s="41">
        <f>'jan-mai'!M298</f>
        <v>-381185.91832063923</v>
      </c>
      <c r="O298" s="41">
        <f t="shared" si="54"/>
        <v>668890.91045817127</v>
      </c>
      <c r="P298" s="4"/>
      <c r="Q298" s="4"/>
      <c r="R298" s="4"/>
      <c r="S298" s="4"/>
      <c r="T298" s="4"/>
    </row>
    <row r="299" spans="1:20" s="34" customFormat="1" ht="15" x14ac:dyDescent="0.25">
      <c r="A299" s="33">
        <v>1812</v>
      </c>
      <c r="B299" s="34" t="s">
        <v>371</v>
      </c>
      <c r="C299">
        <v>25514000</v>
      </c>
      <c r="D299" s="36">
        <v>2020</v>
      </c>
      <c r="E299" s="37">
        <f t="shared" si="45"/>
        <v>12630.69306930693</v>
      </c>
      <c r="F299" s="38">
        <f t="shared" si="46"/>
        <v>0.68500392419125644</v>
      </c>
      <c r="G299" s="39">
        <f t="shared" si="47"/>
        <v>3484.9015701103003</v>
      </c>
      <c r="H299" s="39">
        <f t="shared" si="48"/>
        <v>1387.4990668821647</v>
      </c>
      <c r="I299" s="37">
        <f t="shared" si="49"/>
        <v>4872.4006369924646</v>
      </c>
      <c r="J299" s="40">
        <f t="shared" si="50"/>
        <v>-214.6014008347457</v>
      </c>
      <c r="K299" s="37">
        <f t="shared" si="51"/>
        <v>4657.799236157719</v>
      </c>
      <c r="L299" s="37">
        <f t="shared" si="52"/>
        <v>9842249.2867247779</v>
      </c>
      <c r="M299" s="37">
        <f t="shared" si="53"/>
        <v>9408754.4570385925</v>
      </c>
      <c r="N299" s="41">
        <f>'jan-mai'!M299</f>
        <v>7612229.2673541196</v>
      </c>
      <c r="O299" s="41">
        <f t="shared" si="54"/>
        <v>1796525.189684473</v>
      </c>
      <c r="P299" s="4"/>
      <c r="Q299" s="4"/>
      <c r="R299" s="4"/>
      <c r="S299" s="4"/>
      <c r="T299" s="4"/>
    </row>
    <row r="300" spans="1:20" s="34" customFormat="1" ht="15" x14ac:dyDescent="0.25">
      <c r="A300" s="33">
        <v>1813</v>
      </c>
      <c r="B300" s="34" t="s">
        <v>372</v>
      </c>
      <c r="C300">
        <v>117059087</v>
      </c>
      <c r="D300" s="36">
        <v>7948</v>
      </c>
      <c r="E300" s="37">
        <f t="shared" si="45"/>
        <v>14728.118646200302</v>
      </c>
      <c r="F300" s="38">
        <f t="shared" si="46"/>
        <v>0.79875419450400875</v>
      </c>
      <c r="G300" s="39">
        <f t="shared" si="47"/>
        <v>2226.4462239742766</v>
      </c>
      <c r="H300" s="39">
        <f t="shared" si="48"/>
        <v>653.40011496948421</v>
      </c>
      <c r="I300" s="37">
        <f t="shared" si="49"/>
        <v>2879.8463389437607</v>
      </c>
      <c r="J300" s="40">
        <f t="shared" si="50"/>
        <v>-214.6014008347457</v>
      </c>
      <c r="K300" s="37">
        <f t="shared" si="51"/>
        <v>2665.244938109015</v>
      </c>
      <c r="L300" s="37">
        <f t="shared" si="52"/>
        <v>22889018.701925009</v>
      </c>
      <c r="M300" s="37">
        <f t="shared" si="53"/>
        <v>21183366.768090453</v>
      </c>
      <c r="N300" s="41">
        <f>'jan-mai'!M300</f>
        <v>17451848.185609177</v>
      </c>
      <c r="O300" s="41">
        <f t="shared" si="54"/>
        <v>3731518.5824812762</v>
      </c>
      <c r="P300" s="4"/>
      <c r="Q300" s="4"/>
      <c r="R300" s="4"/>
      <c r="S300" s="4"/>
      <c r="T300" s="4"/>
    </row>
    <row r="301" spans="1:20" s="34" customFormat="1" ht="15" x14ac:dyDescent="0.25">
      <c r="A301" s="33">
        <v>1815</v>
      </c>
      <c r="B301" s="34" t="s">
        <v>373</v>
      </c>
      <c r="C301">
        <v>15662150</v>
      </c>
      <c r="D301" s="36">
        <v>1221</v>
      </c>
      <c r="E301" s="37">
        <f t="shared" si="45"/>
        <v>12827.313677313678</v>
      </c>
      <c r="F301" s="38">
        <f t="shared" si="46"/>
        <v>0.69566730484047712</v>
      </c>
      <c r="G301" s="39">
        <f t="shared" si="47"/>
        <v>3366.9292053062513</v>
      </c>
      <c r="H301" s="39">
        <f t="shared" si="48"/>
        <v>1318.6818540798029</v>
      </c>
      <c r="I301" s="37">
        <f t="shared" si="49"/>
        <v>4685.611059386054</v>
      </c>
      <c r="J301" s="40">
        <f t="shared" si="50"/>
        <v>-214.6014008347457</v>
      </c>
      <c r="K301" s="37">
        <f t="shared" si="51"/>
        <v>4471.0096585513083</v>
      </c>
      <c r="L301" s="37">
        <f t="shared" si="52"/>
        <v>5721131.1035103723</v>
      </c>
      <c r="M301" s="37">
        <f t="shared" si="53"/>
        <v>5459102.7930911472</v>
      </c>
      <c r="N301" s="41">
        <f>'jan-mai'!M301</f>
        <v>4414648.3877175152</v>
      </c>
      <c r="O301" s="41">
        <f t="shared" si="54"/>
        <v>1044454.405373632</v>
      </c>
      <c r="P301" s="4"/>
      <c r="Q301" s="4"/>
      <c r="R301" s="4"/>
      <c r="S301" s="4"/>
      <c r="T301" s="4"/>
    </row>
    <row r="302" spans="1:20" s="34" customFormat="1" ht="15" x14ac:dyDescent="0.25">
      <c r="A302" s="33">
        <v>1816</v>
      </c>
      <c r="B302" s="34" t="s">
        <v>374</v>
      </c>
      <c r="C302">
        <v>6159507</v>
      </c>
      <c r="D302" s="36">
        <v>506</v>
      </c>
      <c r="E302" s="37">
        <f t="shared" si="45"/>
        <v>12172.938735177866</v>
      </c>
      <c r="F302" s="38">
        <f t="shared" si="46"/>
        <v>0.66017840484141677</v>
      </c>
      <c r="G302" s="39">
        <f t="shared" si="47"/>
        <v>3759.5541705877386</v>
      </c>
      <c r="H302" s="39">
        <f t="shared" si="48"/>
        <v>1547.713083827337</v>
      </c>
      <c r="I302" s="37">
        <f t="shared" si="49"/>
        <v>5307.2672544150755</v>
      </c>
      <c r="J302" s="40">
        <f t="shared" si="50"/>
        <v>-214.6014008347457</v>
      </c>
      <c r="K302" s="37">
        <f t="shared" si="51"/>
        <v>5092.6658535803299</v>
      </c>
      <c r="L302" s="37">
        <f t="shared" si="52"/>
        <v>2685477.2307340284</v>
      </c>
      <c r="M302" s="37">
        <f t="shared" si="53"/>
        <v>2576888.9219116471</v>
      </c>
      <c r="N302" s="41">
        <f>'jan-mai'!M302</f>
        <v>1996093.3295946456</v>
      </c>
      <c r="O302" s="41">
        <f t="shared" si="54"/>
        <v>580795.59231700143</v>
      </c>
      <c r="P302" s="4"/>
      <c r="Q302" s="4"/>
      <c r="R302" s="4"/>
      <c r="S302" s="4"/>
      <c r="T302" s="4"/>
    </row>
    <row r="303" spans="1:20" s="34" customFormat="1" ht="15" x14ac:dyDescent="0.25">
      <c r="A303" s="33">
        <v>1818</v>
      </c>
      <c r="B303" s="34" t="s">
        <v>337</v>
      </c>
      <c r="C303">
        <v>27964123</v>
      </c>
      <c r="D303" s="36">
        <v>1790</v>
      </c>
      <c r="E303" s="37">
        <f t="shared" si="45"/>
        <v>15622.415083798882</v>
      </c>
      <c r="F303" s="38">
        <f t="shared" si="46"/>
        <v>0.84725482434148935</v>
      </c>
      <c r="G303" s="39">
        <f t="shared" si="47"/>
        <v>1689.8683614151289</v>
      </c>
      <c r="H303" s="39">
        <f t="shared" si="48"/>
        <v>340.3963618099815</v>
      </c>
      <c r="I303" s="37">
        <f t="shared" si="49"/>
        <v>2030.2647232251104</v>
      </c>
      <c r="J303" s="40">
        <f t="shared" si="50"/>
        <v>-214.6014008347457</v>
      </c>
      <c r="K303" s="37">
        <f t="shared" si="51"/>
        <v>1815.6633223903648</v>
      </c>
      <c r="L303" s="37">
        <f t="shared" si="52"/>
        <v>3634173.8545729476</v>
      </c>
      <c r="M303" s="37">
        <f t="shared" si="53"/>
        <v>3250037.3470787532</v>
      </c>
      <c r="N303" s="41">
        <f>'jan-mai'!M303</f>
        <v>2409078.4584474619</v>
      </c>
      <c r="O303" s="41">
        <f t="shared" si="54"/>
        <v>840958.88863129122</v>
      </c>
      <c r="P303" s="4"/>
      <c r="Q303" s="4"/>
      <c r="R303" s="4"/>
      <c r="S303" s="4"/>
      <c r="T303" s="4"/>
    </row>
    <row r="304" spans="1:20" s="34" customFormat="1" ht="15" x14ac:dyDescent="0.25">
      <c r="A304" s="33">
        <v>1820</v>
      </c>
      <c r="B304" s="34" t="s">
        <v>375</v>
      </c>
      <c r="C304">
        <v>110171619</v>
      </c>
      <c r="D304" s="36">
        <v>7450</v>
      </c>
      <c r="E304" s="37">
        <f t="shared" si="45"/>
        <v>14788.136778523491</v>
      </c>
      <c r="F304" s="38">
        <f t="shared" si="46"/>
        <v>0.80200917472864253</v>
      </c>
      <c r="G304" s="39">
        <f t="shared" si="47"/>
        <v>2190.4353445803636</v>
      </c>
      <c r="H304" s="39">
        <f t="shared" si="48"/>
        <v>632.39376865636837</v>
      </c>
      <c r="I304" s="37">
        <f t="shared" si="49"/>
        <v>2822.8291132367322</v>
      </c>
      <c r="J304" s="40">
        <f t="shared" si="50"/>
        <v>-214.6014008347457</v>
      </c>
      <c r="K304" s="37">
        <f t="shared" si="51"/>
        <v>2608.2277124019865</v>
      </c>
      <c r="L304" s="37">
        <f t="shared" si="52"/>
        <v>21030076.893613655</v>
      </c>
      <c r="M304" s="37">
        <f t="shared" si="53"/>
        <v>19431296.457394801</v>
      </c>
      <c r="N304" s="41">
        <f>'jan-mai'!M304</f>
        <v>16061095.00806346</v>
      </c>
      <c r="O304" s="41">
        <f t="shared" si="54"/>
        <v>3370201.4493313413</v>
      </c>
      <c r="P304" s="4"/>
      <c r="Q304" s="4"/>
      <c r="R304" s="4"/>
      <c r="S304" s="4"/>
      <c r="T304" s="4"/>
    </row>
    <row r="305" spans="1:20" s="34" customFormat="1" ht="15" x14ac:dyDescent="0.25">
      <c r="A305" s="33">
        <v>1822</v>
      </c>
      <c r="B305" s="34" t="s">
        <v>376</v>
      </c>
      <c r="C305">
        <v>27908168</v>
      </c>
      <c r="D305" s="36">
        <v>2307</v>
      </c>
      <c r="E305" s="37">
        <f t="shared" si="45"/>
        <v>12097.168617251842</v>
      </c>
      <c r="F305" s="38">
        <f t="shared" si="46"/>
        <v>0.65606914275809647</v>
      </c>
      <c r="G305" s="39">
        <f t="shared" si="47"/>
        <v>3805.0162413433527</v>
      </c>
      <c r="H305" s="39">
        <f t="shared" si="48"/>
        <v>1574.2326251014454</v>
      </c>
      <c r="I305" s="37">
        <f t="shared" si="49"/>
        <v>5379.2488664447983</v>
      </c>
      <c r="J305" s="40">
        <f t="shared" si="50"/>
        <v>-214.6014008347457</v>
      </c>
      <c r="K305" s="37">
        <f t="shared" si="51"/>
        <v>5164.6474656100527</v>
      </c>
      <c r="L305" s="37">
        <f t="shared" si="52"/>
        <v>12409927.13488815</v>
      </c>
      <c r="M305" s="37">
        <f t="shared" si="53"/>
        <v>11914841.703162391</v>
      </c>
      <c r="N305" s="41">
        <f>'jan-mai'!M305</f>
        <v>9774198.765859386</v>
      </c>
      <c r="O305" s="41">
        <f t="shared" si="54"/>
        <v>2140642.9373030048</v>
      </c>
      <c r="P305" s="4"/>
      <c r="Q305" s="4"/>
      <c r="R305" s="4"/>
      <c r="S305" s="4"/>
      <c r="T305" s="4"/>
    </row>
    <row r="306" spans="1:20" s="34" customFormat="1" ht="15" x14ac:dyDescent="0.25">
      <c r="A306" s="33">
        <v>1824</v>
      </c>
      <c r="B306" s="34" t="s">
        <v>377</v>
      </c>
      <c r="C306">
        <v>202373974</v>
      </c>
      <c r="D306" s="36">
        <v>13448</v>
      </c>
      <c r="E306" s="37">
        <f t="shared" si="45"/>
        <v>15048.62983343248</v>
      </c>
      <c r="F306" s="38">
        <f t="shared" si="46"/>
        <v>0.81613656772743526</v>
      </c>
      <c r="G306" s="39">
        <f t="shared" si="47"/>
        <v>2034.1395116349699</v>
      </c>
      <c r="H306" s="39">
        <f t="shared" si="48"/>
        <v>541.22119943822202</v>
      </c>
      <c r="I306" s="37">
        <f t="shared" si="49"/>
        <v>2575.3607110731919</v>
      </c>
      <c r="J306" s="40">
        <f t="shared" si="50"/>
        <v>-214.6014008347457</v>
      </c>
      <c r="K306" s="37">
        <f t="shared" si="51"/>
        <v>2360.7593102384462</v>
      </c>
      <c r="L306" s="37">
        <f t="shared" si="52"/>
        <v>34633450.842512287</v>
      </c>
      <c r="M306" s="37">
        <f t="shared" si="53"/>
        <v>31747491.204086624</v>
      </c>
      <c r="N306" s="41">
        <f>'jan-mai'!M306</f>
        <v>26365725.294246648</v>
      </c>
      <c r="O306" s="41">
        <f t="shared" si="54"/>
        <v>5381765.9098399766</v>
      </c>
      <c r="P306" s="4"/>
      <c r="Q306" s="4"/>
      <c r="R306" s="4"/>
      <c r="S306" s="4"/>
      <c r="T306" s="4"/>
    </row>
    <row r="307" spans="1:20" s="34" customFormat="1" ht="15" x14ac:dyDescent="0.25">
      <c r="A307" s="33">
        <v>1825</v>
      </c>
      <c r="B307" s="34" t="s">
        <v>378</v>
      </c>
      <c r="C307">
        <v>21453096</v>
      </c>
      <c r="D307" s="36">
        <v>1463</v>
      </c>
      <c r="E307" s="37">
        <f t="shared" si="45"/>
        <v>14663.770334928229</v>
      </c>
      <c r="F307" s="38">
        <f t="shared" si="46"/>
        <v>0.7952643744684349</v>
      </c>
      <c r="G307" s="39">
        <f t="shared" si="47"/>
        <v>2265.0552107375206</v>
      </c>
      <c r="H307" s="39">
        <f t="shared" si="48"/>
        <v>675.92202391470983</v>
      </c>
      <c r="I307" s="37">
        <f t="shared" si="49"/>
        <v>2940.9772346522304</v>
      </c>
      <c r="J307" s="40">
        <f t="shared" si="50"/>
        <v>-214.6014008347457</v>
      </c>
      <c r="K307" s="37">
        <f t="shared" si="51"/>
        <v>2726.3758338174848</v>
      </c>
      <c r="L307" s="37">
        <f t="shared" si="52"/>
        <v>4302649.6942962129</v>
      </c>
      <c r="M307" s="37">
        <f t="shared" si="53"/>
        <v>3988687.8448749804</v>
      </c>
      <c r="N307" s="41">
        <f>'jan-mai'!M307</f>
        <v>2901398.6996975639</v>
      </c>
      <c r="O307" s="41">
        <f t="shared" si="54"/>
        <v>1087289.1451774165</v>
      </c>
      <c r="P307" s="4"/>
      <c r="Q307" s="4"/>
      <c r="R307" s="4"/>
      <c r="S307" s="4"/>
      <c r="T307" s="4"/>
    </row>
    <row r="308" spans="1:20" s="34" customFormat="1" ht="15" x14ac:dyDescent="0.25">
      <c r="A308" s="33">
        <v>1826</v>
      </c>
      <c r="B308" s="34" t="s">
        <v>379</v>
      </c>
      <c r="C308">
        <v>18704784</v>
      </c>
      <c r="D308" s="36">
        <v>1411</v>
      </c>
      <c r="E308" s="37">
        <f t="shared" si="45"/>
        <v>13256.402551381998</v>
      </c>
      <c r="F308" s="38">
        <f t="shared" si="46"/>
        <v>0.71893820224497995</v>
      </c>
      <c r="G308" s="39">
        <f t="shared" si="47"/>
        <v>3109.4758808652591</v>
      </c>
      <c r="H308" s="39">
        <f t="shared" si="48"/>
        <v>1168.5007481558907</v>
      </c>
      <c r="I308" s="37">
        <f t="shared" si="49"/>
        <v>4277.9766290211501</v>
      </c>
      <c r="J308" s="40">
        <f t="shared" si="50"/>
        <v>-214.6014008347457</v>
      </c>
      <c r="K308" s="37">
        <f t="shared" si="51"/>
        <v>4063.3752281864045</v>
      </c>
      <c r="L308" s="37">
        <f t="shared" si="52"/>
        <v>6036225.0235488424</v>
      </c>
      <c r="M308" s="37">
        <f t="shared" si="53"/>
        <v>5733422.4469710169</v>
      </c>
      <c r="N308" s="41">
        <f>'jan-mai'!M308</f>
        <v>4000712.5363795357</v>
      </c>
      <c r="O308" s="41">
        <f t="shared" si="54"/>
        <v>1732709.9105914813</v>
      </c>
      <c r="P308" s="4"/>
      <c r="Q308" s="4"/>
      <c r="R308" s="4"/>
      <c r="S308" s="4"/>
      <c r="T308" s="4"/>
    </row>
    <row r="309" spans="1:20" s="34" customFormat="1" ht="15" x14ac:dyDescent="0.25">
      <c r="A309" s="33">
        <v>1827</v>
      </c>
      <c r="B309" s="34" t="s">
        <v>380</v>
      </c>
      <c r="C309">
        <v>19738017</v>
      </c>
      <c r="D309" s="36">
        <v>1403</v>
      </c>
      <c r="E309" s="37">
        <f t="shared" si="45"/>
        <v>14068.43692088382</v>
      </c>
      <c r="F309" s="38">
        <f t="shared" si="46"/>
        <v>0.76297749024245509</v>
      </c>
      <c r="G309" s="39">
        <f t="shared" si="47"/>
        <v>2622.2552591641661</v>
      </c>
      <c r="H309" s="39">
        <f t="shared" si="48"/>
        <v>884.28871883025317</v>
      </c>
      <c r="I309" s="37">
        <f t="shared" si="49"/>
        <v>3506.543977994419</v>
      </c>
      <c r="J309" s="40">
        <f t="shared" si="50"/>
        <v>-214.6014008347457</v>
      </c>
      <c r="K309" s="37">
        <f t="shared" si="51"/>
        <v>3291.9425771596734</v>
      </c>
      <c r="L309" s="37">
        <f t="shared" si="52"/>
        <v>4919681.2011261703</v>
      </c>
      <c r="M309" s="37">
        <f t="shared" si="53"/>
        <v>4618595.4357550219</v>
      </c>
      <c r="N309" s="41">
        <f>'jan-mai'!M309</f>
        <v>3497976.1843306087</v>
      </c>
      <c r="O309" s="41">
        <f t="shared" si="54"/>
        <v>1120619.2514244132</v>
      </c>
      <c r="P309" s="4"/>
      <c r="Q309" s="4"/>
      <c r="R309" s="4"/>
      <c r="S309" s="4"/>
      <c r="T309" s="4"/>
    </row>
    <row r="310" spans="1:20" s="34" customFormat="1" ht="15" x14ac:dyDescent="0.25">
      <c r="A310" s="33">
        <v>1828</v>
      </c>
      <c r="B310" s="34" t="s">
        <v>381</v>
      </c>
      <c r="C310">
        <v>23481000</v>
      </c>
      <c r="D310" s="36">
        <v>1805</v>
      </c>
      <c r="E310" s="37">
        <f t="shared" si="45"/>
        <v>13008.864265927978</v>
      </c>
      <c r="F310" s="38">
        <f t="shared" si="46"/>
        <v>0.70551338889600956</v>
      </c>
      <c r="G310" s="39">
        <f t="shared" si="47"/>
        <v>3257.9988521376713</v>
      </c>
      <c r="H310" s="39">
        <f t="shared" si="48"/>
        <v>1255.1391480647978</v>
      </c>
      <c r="I310" s="37">
        <f t="shared" si="49"/>
        <v>4513.1380002024689</v>
      </c>
      <c r="J310" s="40">
        <f t="shared" si="50"/>
        <v>-214.6014008347457</v>
      </c>
      <c r="K310" s="37">
        <f t="shared" si="51"/>
        <v>4298.5365993677233</v>
      </c>
      <c r="L310" s="37">
        <f t="shared" si="52"/>
        <v>8146214.0903654564</v>
      </c>
      <c r="M310" s="37">
        <f t="shared" si="53"/>
        <v>7758858.5618587406</v>
      </c>
      <c r="N310" s="41">
        <f>'jan-mai'!M310</f>
        <v>6475314.9372892017</v>
      </c>
      <c r="O310" s="41">
        <f t="shared" si="54"/>
        <v>1283543.624569539</v>
      </c>
      <c r="P310" s="4"/>
      <c r="Q310" s="4"/>
      <c r="R310" s="4"/>
      <c r="S310" s="4"/>
      <c r="T310" s="4"/>
    </row>
    <row r="311" spans="1:20" s="34" customFormat="1" ht="15" x14ac:dyDescent="0.25">
      <c r="A311" s="33">
        <v>1832</v>
      </c>
      <c r="B311" s="34" t="s">
        <v>382</v>
      </c>
      <c r="C311">
        <v>92063570</v>
      </c>
      <c r="D311" s="36">
        <v>4503</v>
      </c>
      <c r="E311" s="37">
        <f t="shared" si="45"/>
        <v>20444.941150344213</v>
      </c>
      <c r="F311" s="38">
        <f t="shared" si="46"/>
        <v>1.108796234774911</v>
      </c>
      <c r="G311" s="39">
        <f t="shared" si="47"/>
        <v>-1203.6472785120698</v>
      </c>
      <c r="H311" s="39">
        <f t="shared" si="48"/>
        <v>0</v>
      </c>
      <c r="I311" s="37">
        <f t="shared" si="49"/>
        <v>-1203.6472785120698</v>
      </c>
      <c r="J311" s="40">
        <f t="shared" si="50"/>
        <v>-214.6014008347457</v>
      </c>
      <c r="K311" s="37">
        <f t="shared" si="51"/>
        <v>-1418.2486793468154</v>
      </c>
      <c r="L311" s="37">
        <f t="shared" si="52"/>
        <v>-5420023.6951398505</v>
      </c>
      <c r="M311" s="37">
        <f t="shared" si="53"/>
        <v>-6386373.8030987093</v>
      </c>
      <c r="N311" s="41">
        <f>'jan-mai'!M311</f>
        <v>-8682611.3349918146</v>
      </c>
      <c r="O311" s="41">
        <f t="shared" si="54"/>
        <v>2296237.5318931052</v>
      </c>
      <c r="P311" s="4"/>
      <c r="Q311" s="4"/>
      <c r="R311" s="4"/>
      <c r="S311" s="4"/>
      <c r="T311" s="4"/>
    </row>
    <row r="312" spans="1:20" s="34" customFormat="1" ht="15" x14ac:dyDescent="0.25">
      <c r="A312" s="33">
        <v>1833</v>
      </c>
      <c r="B312" s="34" t="s">
        <v>383</v>
      </c>
      <c r="C312">
        <v>433602659</v>
      </c>
      <c r="D312" s="36">
        <v>26230</v>
      </c>
      <c r="E312" s="37">
        <f t="shared" si="45"/>
        <v>16530.791422035836</v>
      </c>
      <c r="F312" s="38">
        <f t="shared" si="46"/>
        <v>0.89651905338422244</v>
      </c>
      <c r="G312" s="39">
        <f t="shared" si="47"/>
        <v>1144.8425584729564</v>
      </c>
      <c r="H312" s="39">
        <f t="shared" si="48"/>
        <v>22.464643427047484</v>
      </c>
      <c r="I312" s="37">
        <f t="shared" si="49"/>
        <v>1167.307201900004</v>
      </c>
      <c r="J312" s="40">
        <f t="shared" si="50"/>
        <v>-214.6014008347457</v>
      </c>
      <c r="K312" s="37">
        <f t="shared" si="51"/>
        <v>952.70580106525824</v>
      </c>
      <c r="L312" s="37">
        <f t="shared" si="52"/>
        <v>30618467.905837104</v>
      </c>
      <c r="M312" s="37">
        <f t="shared" si="53"/>
        <v>24989473.161941722</v>
      </c>
      <c r="N312" s="41">
        <f>'jan-mai'!M312</f>
        <v>16899061.129239328</v>
      </c>
      <c r="O312" s="41">
        <f t="shared" si="54"/>
        <v>8090412.0327023938</v>
      </c>
      <c r="P312" s="4"/>
      <c r="Q312" s="4"/>
      <c r="R312" s="4"/>
      <c r="S312" s="4"/>
      <c r="T312" s="4"/>
    </row>
    <row r="313" spans="1:20" s="34" customFormat="1" ht="15" x14ac:dyDescent="0.25">
      <c r="A313" s="33">
        <v>1834</v>
      </c>
      <c r="B313" s="34" t="s">
        <v>384</v>
      </c>
      <c r="C313">
        <v>41915264</v>
      </c>
      <c r="D313" s="36">
        <v>1920</v>
      </c>
      <c r="E313" s="37">
        <f t="shared" si="45"/>
        <v>21830.866666666665</v>
      </c>
      <c r="F313" s="38">
        <f t="shared" si="46"/>
        <v>1.1839595224985802</v>
      </c>
      <c r="G313" s="39">
        <f t="shared" si="47"/>
        <v>-2035.2025883055408</v>
      </c>
      <c r="H313" s="39">
        <f t="shared" si="48"/>
        <v>0</v>
      </c>
      <c r="I313" s="37">
        <f t="shared" si="49"/>
        <v>-2035.2025883055408</v>
      </c>
      <c r="J313" s="40">
        <f t="shared" si="50"/>
        <v>-214.6014008347457</v>
      </c>
      <c r="K313" s="37">
        <f t="shared" si="51"/>
        <v>-2249.8039891402864</v>
      </c>
      <c r="L313" s="37">
        <f t="shared" si="52"/>
        <v>-3907588.9695466384</v>
      </c>
      <c r="M313" s="37">
        <f t="shared" si="53"/>
        <v>-4319623.6591493497</v>
      </c>
      <c r="N313" s="41">
        <f>'jan-mai'!M313</f>
        <v>-1903805.6812756574</v>
      </c>
      <c r="O313" s="41">
        <f t="shared" si="54"/>
        <v>-2415817.9778736923</v>
      </c>
      <c r="P313" s="4"/>
      <c r="Q313" s="4"/>
      <c r="R313" s="4"/>
      <c r="S313" s="4"/>
      <c r="T313" s="4"/>
    </row>
    <row r="314" spans="1:20" s="34" customFormat="1" ht="15" x14ac:dyDescent="0.25">
      <c r="A314" s="33">
        <v>1835</v>
      </c>
      <c r="B314" s="34" t="s">
        <v>385</v>
      </c>
      <c r="C314">
        <v>7826981</v>
      </c>
      <c r="D314" s="36">
        <v>454</v>
      </c>
      <c r="E314" s="37">
        <f t="shared" si="45"/>
        <v>17240.046255506608</v>
      </c>
      <c r="F314" s="38">
        <f t="shared" si="46"/>
        <v>0.93498426994147621</v>
      </c>
      <c r="G314" s="39">
        <f t="shared" si="47"/>
        <v>719.2896583904934</v>
      </c>
      <c r="H314" s="39">
        <f t="shared" si="48"/>
        <v>0</v>
      </c>
      <c r="I314" s="37">
        <f t="shared" si="49"/>
        <v>719.2896583904934</v>
      </c>
      <c r="J314" s="40">
        <f t="shared" si="50"/>
        <v>-214.6014008347457</v>
      </c>
      <c r="K314" s="37">
        <f t="shared" si="51"/>
        <v>504.68825755574767</v>
      </c>
      <c r="L314" s="37">
        <f t="shared" si="52"/>
        <v>326557.50490928401</v>
      </c>
      <c r="M314" s="37">
        <f t="shared" si="53"/>
        <v>229128.46893030943</v>
      </c>
      <c r="N314" s="41">
        <f>'jan-mai'!M314</f>
        <v>287845.29036502691</v>
      </c>
      <c r="O314" s="41">
        <f t="shared" si="54"/>
        <v>-58716.82143471748</v>
      </c>
      <c r="P314" s="4"/>
      <c r="Q314" s="4"/>
      <c r="R314" s="4"/>
      <c r="S314" s="4"/>
      <c r="T314" s="4"/>
    </row>
    <row r="315" spans="1:20" s="34" customFormat="1" ht="15" x14ac:dyDescent="0.25">
      <c r="A315" s="33">
        <v>1836</v>
      </c>
      <c r="B315" s="34" t="s">
        <v>386</v>
      </c>
      <c r="C315">
        <v>17002586</v>
      </c>
      <c r="D315" s="36">
        <v>1249</v>
      </c>
      <c r="E315" s="37">
        <f t="shared" si="45"/>
        <v>13612.959167333867</v>
      </c>
      <c r="F315" s="38">
        <f t="shared" si="46"/>
        <v>0.73827543732647394</v>
      </c>
      <c r="G315" s="39">
        <f t="shared" si="47"/>
        <v>2895.5419112941377</v>
      </c>
      <c r="H315" s="39">
        <f t="shared" si="48"/>
        <v>1043.7059325727366</v>
      </c>
      <c r="I315" s="37">
        <f t="shared" si="49"/>
        <v>3939.2478438668741</v>
      </c>
      <c r="J315" s="40">
        <f t="shared" si="50"/>
        <v>-214.6014008347457</v>
      </c>
      <c r="K315" s="37">
        <f t="shared" si="51"/>
        <v>3724.6464430321284</v>
      </c>
      <c r="L315" s="37">
        <f t="shared" si="52"/>
        <v>4920120.5569897257</v>
      </c>
      <c r="M315" s="37">
        <f t="shared" si="53"/>
        <v>4652083.4073471287</v>
      </c>
      <c r="N315" s="41">
        <f>'jan-mai'!M315</f>
        <v>3395184.4448887608</v>
      </c>
      <c r="O315" s="41">
        <f t="shared" si="54"/>
        <v>1256898.9624583679</v>
      </c>
      <c r="P315" s="4"/>
      <c r="Q315" s="4"/>
      <c r="R315" s="4"/>
      <c r="S315" s="4"/>
      <c r="T315" s="4"/>
    </row>
    <row r="316" spans="1:20" s="34" customFormat="1" ht="15" x14ac:dyDescent="0.25">
      <c r="A316" s="33">
        <v>1837</v>
      </c>
      <c r="B316" s="34" t="s">
        <v>387</v>
      </c>
      <c r="C316">
        <v>121831822</v>
      </c>
      <c r="D316" s="36">
        <v>6346</v>
      </c>
      <c r="E316" s="37">
        <f t="shared" si="45"/>
        <v>19198.20705956508</v>
      </c>
      <c r="F316" s="38">
        <f t="shared" si="46"/>
        <v>1.0411817547206041</v>
      </c>
      <c r="G316" s="39">
        <f t="shared" si="47"/>
        <v>-455.60682404459004</v>
      </c>
      <c r="H316" s="39">
        <f t="shared" si="48"/>
        <v>0</v>
      </c>
      <c r="I316" s="37">
        <f t="shared" si="49"/>
        <v>-455.60682404459004</v>
      </c>
      <c r="J316" s="40">
        <f t="shared" si="50"/>
        <v>-214.6014008347457</v>
      </c>
      <c r="K316" s="37">
        <f t="shared" si="51"/>
        <v>-670.20822487933572</v>
      </c>
      <c r="L316" s="37">
        <f t="shared" si="52"/>
        <v>-2891280.9053869685</v>
      </c>
      <c r="M316" s="37">
        <f t="shared" si="53"/>
        <v>-4253141.3950842647</v>
      </c>
      <c r="N316" s="41">
        <f>'jan-mai'!M316</f>
        <v>-5961624.7615496451</v>
      </c>
      <c r="O316" s="41">
        <f t="shared" si="54"/>
        <v>1708483.3664653804</v>
      </c>
      <c r="P316" s="4"/>
      <c r="Q316" s="4"/>
      <c r="R316" s="4"/>
      <c r="S316" s="4"/>
      <c r="T316" s="4"/>
    </row>
    <row r="317" spans="1:20" s="34" customFormat="1" ht="15" x14ac:dyDescent="0.25">
      <c r="A317" s="33">
        <v>1838</v>
      </c>
      <c r="B317" s="34" t="s">
        <v>388</v>
      </c>
      <c r="C317">
        <v>31988441</v>
      </c>
      <c r="D317" s="36">
        <v>1998</v>
      </c>
      <c r="E317" s="37">
        <f t="shared" si="45"/>
        <v>16010.230730730731</v>
      </c>
      <c r="F317" s="38">
        <f t="shared" si="46"/>
        <v>0.86828733922831214</v>
      </c>
      <c r="G317" s="39">
        <f t="shared" si="47"/>
        <v>1457.1789732560194</v>
      </c>
      <c r="H317" s="39">
        <f t="shared" si="48"/>
        <v>204.66088538383428</v>
      </c>
      <c r="I317" s="37">
        <f t="shared" si="49"/>
        <v>1661.8398586398537</v>
      </c>
      <c r="J317" s="40">
        <f t="shared" si="50"/>
        <v>-214.6014008347457</v>
      </c>
      <c r="K317" s="37">
        <f t="shared" si="51"/>
        <v>1447.2384578051081</v>
      </c>
      <c r="L317" s="37">
        <f t="shared" si="52"/>
        <v>3320356.0375624276</v>
      </c>
      <c r="M317" s="37">
        <f t="shared" si="53"/>
        <v>2891582.4386946061</v>
      </c>
      <c r="N317" s="41">
        <f>'jan-mai'!M317</f>
        <v>1856900.6117195699</v>
      </c>
      <c r="O317" s="41">
        <f t="shared" si="54"/>
        <v>1034681.8269750362</v>
      </c>
      <c r="P317" s="4"/>
      <c r="Q317" s="4"/>
      <c r="R317" s="4"/>
      <c r="S317" s="4"/>
      <c r="T317" s="4"/>
    </row>
    <row r="318" spans="1:20" s="34" customFormat="1" ht="15" x14ac:dyDescent="0.25">
      <c r="A318" s="33">
        <v>1839</v>
      </c>
      <c r="B318" s="34" t="s">
        <v>389</v>
      </c>
      <c r="C318">
        <v>18864080</v>
      </c>
      <c r="D318" s="36">
        <v>1029</v>
      </c>
      <c r="E318" s="37">
        <f t="shared" si="45"/>
        <v>18332.439261418855</v>
      </c>
      <c r="F318" s="38">
        <f t="shared" si="46"/>
        <v>0.99422832659798333</v>
      </c>
      <c r="G318" s="39">
        <f t="shared" si="47"/>
        <v>63.853854843145378</v>
      </c>
      <c r="H318" s="39">
        <f t="shared" si="48"/>
        <v>0</v>
      </c>
      <c r="I318" s="37">
        <f t="shared" si="49"/>
        <v>63.853854843145378</v>
      </c>
      <c r="J318" s="40">
        <f t="shared" si="50"/>
        <v>-214.6014008347457</v>
      </c>
      <c r="K318" s="37">
        <f t="shared" si="51"/>
        <v>-150.74754599160033</v>
      </c>
      <c r="L318" s="37">
        <f t="shared" si="52"/>
        <v>65705.616633596597</v>
      </c>
      <c r="M318" s="37">
        <f t="shared" si="53"/>
        <v>-155119.22482535674</v>
      </c>
      <c r="N318" s="41">
        <f>'jan-mai'!M318</f>
        <v>-888254.47668367287</v>
      </c>
      <c r="O318" s="41">
        <f t="shared" si="54"/>
        <v>733135.25185831613</v>
      </c>
      <c r="P318" s="4"/>
      <c r="Q318" s="4"/>
      <c r="R318" s="4"/>
      <c r="S318" s="4"/>
      <c r="T318" s="4"/>
    </row>
    <row r="319" spans="1:20" s="34" customFormat="1" ht="15" x14ac:dyDescent="0.25">
      <c r="A319" s="33">
        <v>1840</v>
      </c>
      <c r="B319" s="34" t="s">
        <v>390</v>
      </c>
      <c r="C319">
        <v>68211232</v>
      </c>
      <c r="D319" s="36">
        <v>4691</v>
      </c>
      <c r="E319" s="37">
        <f t="shared" si="45"/>
        <v>14540.872308676189</v>
      </c>
      <c r="F319" s="38">
        <f t="shared" si="46"/>
        <v>0.78859921129836452</v>
      </c>
      <c r="G319" s="39">
        <f t="shared" si="47"/>
        <v>2338.7940264887443</v>
      </c>
      <c r="H319" s="39">
        <f t="shared" si="48"/>
        <v>718.93633310292387</v>
      </c>
      <c r="I319" s="37">
        <f t="shared" si="49"/>
        <v>3057.7303595916683</v>
      </c>
      <c r="J319" s="40">
        <f t="shared" si="50"/>
        <v>-214.6014008347457</v>
      </c>
      <c r="K319" s="37">
        <f t="shared" si="51"/>
        <v>2843.1289587569227</v>
      </c>
      <c r="L319" s="37">
        <f t="shared" si="52"/>
        <v>14343813.116844516</v>
      </c>
      <c r="M319" s="37">
        <f t="shared" si="53"/>
        <v>13337117.945528723</v>
      </c>
      <c r="N319" s="41">
        <f>'jan-mai'!M319</f>
        <v>10835000.776439695</v>
      </c>
      <c r="O319" s="41">
        <f t="shared" si="54"/>
        <v>2502117.1690890286</v>
      </c>
      <c r="P319" s="4"/>
      <c r="Q319" s="4"/>
      <c r="R319" s="4"/>
      <c r="S319" s="4"/>
      <c r="T319" s="4"/>
    </row>
    <row r="320" spans="1:20" s="34" customFormat="1" ht="15" x14ac:dyDescent="0.25">
      <c r="A320" s="33">
        <v>1841</v>
      </c>
      <c r="B320" s="34" t="s">
        <v>391</v>
      </c>
      <c r="C320">
        <v>159837500</v>
      </c>
      <c r="D320" s="36">
        <v>9775</v>
      </c>
      <c r="E320" s="37">
        <f t="shared" si="45"/>
        <v>16351.662404092072</v>
      </c>
      <c r="F320" s="38">
        <f t="shared" si="46"/>
        <v>0.88680429905089297</v>
      </c>
      <c r="G320" s="39">
        <f t="shared" si="47"/>
        <v>1252.3199692392147</v>
      </c>
      <c r="H320" s="39">
        <f t="shared" si="48"/>
        <v>85.159799707364797</v>
      </c>
      <c r="I320" s="37">
        <f t="shared" si="49"/>
        <v>1337.4797689465795</v>
      </c>
      <c r="J320" s="40">
        <f t="shared" si="50"/>
        <v>-214.6014008347457</v>
      </c>
      <c r="K320" s="37">
        <f t="shared" si="51"/>
        <v>1122.8783681118339</v>
      </c>
      <c r="L320" s="37">
        <f t="shared" si="52"/>
        <v>13073864.741452815</v>
      </c>
      <c r="M320" s="37">
        <f t="shared" si="53"/>
        <v>10976136.048293177</v>
      </c>
      <c r="N320" s="41">
        <f>'jan-mai'!M320</f>
        <v>8354708.6785329273</v>
      </c>
      <c r="O320" s="41">
        <f t="shared" si="54"/>
        <v>2621427.3697602497</v>
      </c>
      <c r="P320" s="4"/>
      <c r="Q320" s="4"/>
      <c r="R320" s="4"/>
      <c r="S320" s="4"/>
      <c r="T320" s="4"/>
    </row>
    <row r="321" spans="1:20" s="34" customFormat="1" ht="15" x14ac:dyDescent="0.25">
      <c r="A321" s="33">
        <v>1845</v>
      </c>
      <c r="B321" s="34" t="s">
        <v>392</v>
      </c>
      <c r="C321">
        <v>46038856</v>
      </c>
      <c r="D321" s="36">
        <v>1979</v>
      </c>
      <c r="E321" s="37">
        <f t="shared" si="45"/>
        <v>23263.696816574029</v>
      </c>
      <c r="F321" s="38">
        <f t="shared" si="46"/>
        <v>1.2616666023872649</v>
      </c>
      <c r="G321" s="39">
        <f t="shared" si="47"/>
        <v>-2894.9006782499591</v>
      </c>
      <c r="H321" s="39">
        <f t="shared" si="48"/>
        <v>0</v>
      </c>
      <c r="I321" s="37">
        <f t="shared" si="49"/>
        <v>-2894.9006782499591</v>
      </c>
      <c r="J321" s="40">
        <f t="shared" si="50"/>
        <v>-214.6014008347457</v>
      </c>
      <c r="K321" s="37">
        <f t="shared" si="51"/>
        <v>-3109.5020790847047</v>
      </c>
      <c r="L321" s="37">
        <f t="shared" si="52"/>
        <v>-5729008.4422566695</v>
      </c>
      <c r="M321" s="37">
        <f t="shared" si="53"/>
        <v>-6153704.6145086307</v>
      </c>
      <c r="N321" s="41">
        <f>'jan-mai'!M321</f>
        <v>-6890282.5439815242</v>
      </c>
      <c r="O321" s="41">
        <f t="shared" si="54"/>
        <v>736577.92947289348</v>
      </c>
      <c r="P321" s="4"/>
      <c r="Q321" s="4"/>
      <c r="R321" s="4"/>
      <c r="S321" s="4"/>
      <c r="T321" s="4"/>
    </row>
    <row r="322" spans="1:20" s="34" customFormat="1" ht="15" x14ac:dyDescent="0.25">
      <c r="A322" s="33">
        <v>1848</v>
      </c>
      <c r="B322" s="34" t="s">
        <v>393</v>
      </c>
      <c r="C322">
        <v>36921912</v>
      </c>
      <c r="D322" s="36">
        <v>2534</v>
      </c>
      <c r="E322" s="37">
        <f t="shared" si="45"/>
        <v>14570.604577742699</v>
      </c>
      <c r="F322" s="38">
        <f t="shared" si="46"/>
        <v>0.79021168979609335</v>
      </c>
      <c r="G322" s="39">
        <f t="shared" si="47"/>
        <v>2320.9546650488387</v>
      </c>
      <c r="H322" s="39">
        <f t="shared" si="48"/>
        <v>708.53003892964546</v>
      </c>
      <c r="I322" s="37">
        <f t="shared" si="49"/>
        <v>3029.484703978484</v>
      </c>
      <c r="J322" s="40">
        <f t="shared" si="50"/>
        <v>-214.6014008347457</v>
      </c>
      <c r="K322" s="37">
        <f t="shared" si="51"/>
        <v>2814.8833031437384</v>
      </c>
      <c r="L322" s="37">
        <f t="shared" si="52"/>
        <v>7676714.2398814783</v>
      </c>
      <c r="M322" s="37">
        <f t="shared" si="53"/>
        <v>7132914.2901662327</v>
      </c>
      <c r="N322" s="41">
        <f>'jan-mai'!M322</f>
        <v>6610643.3489976926</v>
      </c>
      <c r="O322" s="41">
        <f t="shared" si="54"/>
        <v>522270.94116854016</v>
      </c>
      <c r="P322" s="4"/>
      <c r="Q322" s="4"/>
      <c r="R322" s="4"/>
      <c r="S322" s="4"/>
      <c r="T322" s="4"/>
    </row>
    <row r="323" spans="1:20" s="34" customFormat="1" ht="15" x14ac:dyDescent="0.25">
      <c r="A323" s="33">
        <v>1849</v>
      </c>
      <c r="B323" s="34" t="s">
        <v>394</v>
      </c>
      <c r="C323">
        <v>31311942</v>
      </c>
      <c r="D323" s="36">
        <v>1801</v>
      </c>
      <c r="E323" s="37">
        <f t="shared" si="45"/>
        <v>17385.864519711271</v>
      </c>
      <c r="F323" s="38">
        <f t="shared" si="46"/>
        <v>0.94289247281291466</v>
      </c>
      <c r="G323" s="39">
        <f t="shared" si="47"/>
        <v>631.79869986769552</v>
      </c>
      <c r="H323" s="39">
        <f t="shared" si="48"/>
        <v>0</v>
      </c>
      <c r="I323" s="37">
        <f t="shared" si="49"/>
        <v>631.79869986769552</v>
      </c>
      <c r="J323" s="40">
        <f t="shared" si="50"/>
        <v>-214.6014008347457</v>
      </c>
      <c r="K323" s="37">
        <f t="shared" si="51"/>
        <v>417.19729903294979</v>
      </c>
      <c r="L323" s="37">
        <f t="shared" si="52"/>
        <v>1137869.4584617196</v>
      </c>
      <c r="M323" s="37">
        <f t="shared" si="53"/>
        <v>751372.33555834251</v>
      </c>
      <c r="N323" s="41">
        <f>'jan-mai'!M323</f>
        <v>351260.42147007381</v>
      </c>
      <c r="O323" s="41">
        <f t="shared" si="54"/>
        <v>400111.91408826871</v>
      </c>
      <c r="P323" s="4"/>
      <c r="Q323" s="4"/>
      <c r="R323" s="4"/>
      <c r="S323" s="4"/>
      <c r="T323" s="4"/>
    </row>
    <row r="324" spans="1:20" s="34" customFormat="1" ht="15" x14ac:dyDescent="0.25">
      <c r="A324" s="33">
        <v>1850</v>
      </c>
      <c r="B324" s="34" t="s">
        <v>395</v>
      </c>
      <c r="C324">
        <v>30475882</v>
      </c>
      <c r="D324" s="36">
        <v>1953</v>
      </c>
      <c r="E324" s="37">
        <f t="shared" si="45"/>
        <v>15604.650281618024</v>
      </c>
      <c r="F324" s="38">
        <f t="shared" si="46"/>
        <v>0.84629138083608579</v>
      </c>
      <c r="G324" s="39">
        <f t="shared" si="47"/>
        <v>1700.5272427236439</v>
      </c>
      <c r="H324" s="39">
        <f t="shared" si="48"/>
        <v>346.61404257328184</v>
      </c>
      <c r="I324" s="37">
        <f t="shared" si="49"/>
        <v>2047.1412852969256</v>
      </c>
      <c r="J324" s="40">
        <f t="shared" si="50"/>
        <v>-214.6014008347457</v>
      </c>
      <c r="K324" s="37">
        <f t="shared" si="51"/>
        <v>1832.53988446218</v>
      </c>
      <c r="L324" s="37">
        <f t="shared" si="52"/>
        <v>3998066.9301848956</v>
      </c>
      <c r="M324" s="37">
        <f t="shared" si="53"/>
        <v>3578950.3943546377</v>
      </c>
      <c r="N324" s="41">
        <f>'jan-mai'!M324</f>
        <v>2249740.0751943546</v>
      </c>
      <c r="O324" s="41">
        <f t="shared" si="54"/>
        <v>1329210.3191602831</v>
      </c>
      <c r="P324" s="4"/>
      <c r="Q324" s="4"/>
      <c r="R324" s="4"/>
      <c r="S324" s="4"/>
      <c r="T324" s="4"/>
    </row>
    <row r="325" spans="1:20" s="34" customFormat="1" ht="15" x14ac:dyDescent="0.25">
      <c r="A325" s="33">
        <v>1851</v>
      </c>
      <c r="B325" s="34" t="s">
        <v>396</v>
      </c>
      <c r="C325">
        <v>32778227</v>
      </c>
      <c r="D325" s="36">
        <v>2102</v>
      </c>
      <c r="E325" s="37">
        <f t="shared" si="45"/>
        <v>15593.828258801143</v>
      </c>
      <c r="F325" s="38">
        <f t="shared" si="46"/>
        <v>0.84570446703360691</v>
      </c>
      <c r="G325" s="39">
        <f t="shared" si="47"/>
        <v>1707.0204564137725</v>
      </c>
      <c r="H325" s="39">
        <f t="shared" si="48"/>
        <v>350.40175055919025</v>
      </c>
      <c r="I325" s="37">
        <f t="shared" si="49"/>
        <v>2057.4222069729626</v>
      </c>
      <c r="J325" s="40">
        <f t="shared" si="50"/>
        <v>-214.6014008347457</v>
      </c>
      <c r="K325" s="37">
        <f t="shared" si="51"/>
        <v>1842.820806138217</v>
      </c>
      <c r="L325" s="37">
        <f t="shared" si="52"/>
        <v>4324701.4790571677</v>
      </c>
      <c r="M325" s="37">
        <f t="shared" si="53"/>
        <v>3873609.3345025321</v>
      </c>
      <c r="N325" s="41">
        <f>'jan-mai'!M325</f>
        <v>3193015.8383556232</v>
      </c>
      <c r="O325" s="41">
        <f t="shared" si="54"/>
        <v>680593.49614690896</v>
      </c>
      <c r="P325" s="4"/>
      <c r="Q325" s="4"/>
      <c r="R325" s="4"/>
      <c r="S325" s="4"/>
      <c r="T325" s="4"/>
    </row>
    <row r="326" spans="1:20" s="34" customFormat="1" ht="15" x14ac:dyDescent="0.25">
      <c r="A326" s="33">
        <v>1852</v>
      </c>
      <c r="B326" s="34" t="s">
        <v>397</v>
      </c>
      <c r="C326">
        <v>16178393</v>
      </c>
      <c r="D326" s="36">
        <v>1259</v>
      </c>
      <c r="E326" s="37">
        <f t="shared" si="45"/>
        <v>12850.193010325655</v>
      </c>
      <c r="F326" s="38">
        <f t="shared" si="46"/>
        <v>0.69690812613271225</v>
      </c>
      <c r="G326" s="39">
        <f t="shared" si="47"/>
        <v>3353.2016054990654</v>
      </c>
      <c r="H326" s="39">
        <f t="shared" si="48"/>
        <v>1310.674087525611</v>
      </c>
      <c r="I326" s="37">
        <f t="shared" si="49"/>
        <v>4663.8756930246764</v>
      </c>
      <c r="J326" s="40">
        <f t="shared" si="50"/>
        <v>-214.6014008347457</v>
      </c>
      <c r="K326" s="37">
        <f t="shared" si="51"/>
        <v>4449.2742921899307</v>
      </c>
      <c r="L326" s="37">
        <f t="shared" si="52"/>
        <v>5871819.4975180672</v>
      </c>
      <c r="M326" s="37">
        <f t="shared" si="53"/>
        <v>5601636.3338671224</v>
      </c>
      <c r="N326" s="41">
        <f>'jan-mai'!M326</f>
        <v>4726968.4974499187</v>
      </c>
      <c r="O326" s="41">
        <f t="shared" si="54"/>
        <v>874667.83641720377</v>
      </c>
      <c r="P326" s="4"/>
      <c r="Q326" s="4"/>
      <c r="R326" s="4"/>
      <c r="S326" s="4"/>
      <c r="T326" s="4"/>
    </row>
    <row r="327" spans="1:20" s="34" customFormat="1" ht="15" x14ac:dyDescent="0.25">
      <c r="A327" s="33">
        <v>1853</v>
      </c>
      <c r="B327" s="34" t="s">
        <v>398</v>
      </c>
      <c r="C327">
        <v>18145753</v>
      </c>
      <c r="D327" s="36">
        <v>1387</v>
      </c>
      <c r="E327" s="37">
        <f t="shared" si="45"/>
        <v>13082.734679163663</v>
      </c>
      <c r="F327" s="38">
        <f t="shared" si="46"/>
        <v>0.70951962376138189</v>
      </c>
      <c r="G327" s="39">
        <f t="shared" si="47"/>
        <v>3213.6766041962605</v>
      </c>
      <c r="H327" s="39">
        <f t="shared" si="48"/>
        <v>1229.2845034323082</v>
      </c>
      <c r="I327" s="37">
        <f t="shared" si="49"/>
        <v>4442.9611076285692</v>
      </c>
      <c r="J327" s="40">
        <f t="shared" si="50"/>
        <v>-214.6014008347457</v>
      </c>
      <c r="K327" s="37">
        <f t="shared" si="51"/>
        <v>4228.3597067938235</v>
      </c>
      <c r="L327" s="37">
        <f t="shared" si="52"/>
        <v>6162387.0562808253</v>
      </c>
      <c r="M327" s="37">
        <f t="shared" si="53"/>
        <v>5864734.9133230336</v>
      </c>
      <c r="N327" s="41">
        <f>'jan-mai'!M327</f>
        <v>4895670.9802327538</v>
      </c>
      <c r="O327" s="41">
        <f t="shared" si="54"/>
        <v>969063.93309027981</v>
      </c>
      <c r="P327" s="4"/>
      <c r="Q327" s="4"/>
      <c r="R327" s="4"/>
      <c r="S327" s="4"/>
      <c r="T327" s="4"/>
    </row>
    <row r="328" spans="1:20" s="34" customFormat="1" ht="15" x14ac:dyDescent="0.25">
      <c r="A328" s="33">
        <v>1854</v>
      </c>
      <c r="B328" s="34" t="s">
        <v>399</v>
      </c>
      <c r="C328">
        <v>31708116</v>
      </c>
      <c r="D328" s="36">
        <v>2522</v>
      </c>
      <c r="E328" s="37">
        <f t="shared" si="45"/>
        <v>12572.607454401268</v>
      </c>
      <c r="F328" s="38">
        <f t="shared" si="46"/>
        <v>0.68185375072641874</v>
      </c>
      <c r="G328" s="39">
        <f t="shared" si="47"/>
        <v>3519.752939053697</v>
      </c>
      <c r="H328" s="39">
        <f t="shared" si="48"/>
        <v>1407.8290320991462</v>
      </c>
      <c r="I328" s="37">
        <f t="shared" si="49"/>
        <v>4927.5819711528429</v>
      </c>
      <c r="J328" s="40">
        <f t="shared" si="50"/>
        <v>-214.6014008347457</v>
      </c>
      <c r="K328" s="37">
        <f t="shared" si="51"/>
        <v>4712.9805703180973</v>
      </c>
      <c r="L328" s="37">
        <f t="shared" si="52"/>
        <v>12427361.73124747</v>
      </c>
      <c r="M328" s="37">
        <f t="shared" si="53"/>
        <v>11886136.998342242</v>
      </c>
      <c r="N328" s="41">
        <f>'jan-mai'!M328</f>
        <v>9706529.2459243014</v>
      </c>
      <c r="O328" s="41">
        <f t="shared" si="54"/>
        <v>2179607.7524179406</v>
      </c>
      <c r="P328" s="4"/>
      <c r="Q328" s="4"/>
      <c r="R328" s="4"/>
      <c r="S328" s="4"/>
      <c r="T328" s="4"/>
    </row>
    <row r="329" spans="1:20" s="34" customFormat="1" ht="15" x14ac:dyDescent="0.25">
      <c r="A329" s="33">
        <v>1856</v>
      </c>
      <c r="B329" s="34" t="s">
        <v>400</v>
      </c>
      <c r="C329">
        <v>10368452</v>
      </c>
      <c r="D329" s="36">
        <v>517</v>
      </c>
      <c r="E329" s="37">
        <f t="shared" ref="E329:E392" si="55">(C329)/D329</f>
        <v>20055.032882011605</v>
      </c>
      <c r="F329" s="38">
        <f t="shared" ref="F329:F392" si="56">IF(ISNUMBER(C329),E329/E$435,"")</f>
        <v>1.0876502301640087</v>
      </c>
      <c r="G329" s="39">
        <f t="shared" ref="G329:G392" si="57">(E$435-E329)*0.6</f>
        <v>-969.70231751250458</v>
      </c>
      <c r="H329" s="39">
        <f t="shared" ref="H329:H392" si="58">IF(E329&gt;=E$435*0.9,0,IF(E329&lt;0.9*E$435,(E$435*0.9-E329)*0.35))</f>
        <v>0</v>
      </c>
      <c r="I329" s="37">
        <f t="shared" ref="I329:I392" si="59">G329+H329</f>
        <v>-969.70231751250458</v>
      </c>
      <c r="J329" s="40">
        <f t="shared" ref="J329:J392" si="60">I$437</f>
        <v>-214.6014008347457</v>
      </c>
      <c r="K329" s="37">
        <f t="shared" ref="K329:K392" si="61">I329+J329</f>
        <v>-1184.3037183472502</v>
      </c>
      <c r="L329" s="37">
        <f t="shared" ref="L329:L392" si="62">(I329*D329)</f>
        <v>-501336.09815396485</v>
      </c>
      <c r="M329" s="37">
        <f t="shared" ref="M329:M392" si="63">(K329*D329)</f>
        <v>-612285.02238552831</v>
      </c>
      <c r="N329" s="41">
        <f>'jan-mai'!M329</f>
        <v>-534986.08167683042</v>
      </c>
      <c r="O329" s="41">
        <f t="shared" ref="O329:O392" si="64">M329-N329</f>
        <v>-77298.94070869789</v>
      </c>
      <c r="P329" s="4"/>
      <c r="Q329" s="4"/>
      <c r="R329" s="4"/>
      <c r="S329" s="4"/>
      <c r="T329" s="4"/>
    </row>
    <row r="330" spans="1:20" s="34" customFormat="1" ht="15" x14ac:dyDescent="0.25">
      <c r="A330" s="33">
        <v>1857</v>
      </c>
      <c r="B330" s="34" t="s">
        <v>401</v>
      </c>
      <c r="C330">
        <v>13054299</v>
      </c>
      <c r="D330" s="36">
        <v>746</v>
      </c>
      <c r="E330" s="37">
        <f t="shared" si="55"/>
        <v>17499.060321715817</v>
      </c>
      <c r="F330" s="38">
        <f t="shared" si="56"/>
        <v>0.94903145253078258</v>
      </c>
      <c r="G330" s="39">
        <f t="shared" si="57"/>
        <v>563.88121866496806</v>
      </c>
      <c r="H330" s="39">
        <f t="shared" si="58"/>
        <v>0</v>
      </c>
      <c r="I330" s="37">
        <f t="shared" si="59"/>
        <v>563.88121866496806</v>
      </c>
      <c r="J330" s="40">
        <f t="shared" si="60"/>
        <v>-214.6014008347457</v>
      </c>
      <c r="K330" s="37">
        <f t="shared" si="61"/>
        <v>349.27981783022233</v>
      </c>
      <c r="L330" s="37">
        <f t="shared" si="62"/>
        <v>420655.38912406616</v>
      </c>
      <c r="M330" s="37">
        <f t="shared" si="63"/>
        <v>260562.74410134586</v>
      </c>
      <c r="N330" s="41">
        <f>'jan-mai'!M330</f>
        <v>183755.50883768714</v>
      </c>
      <c r="O330" s="41">
        <f t="shared" si="64"/>
        <v>76807.235263658717</v>
      </c>
      <c r="P330" s="4"/>
      <c r="Q330" s="4"/>
      <c r="R330" s="4"/>
      <c r="S330" s="4"/>
      <c r="T330" s="4"/>
    </row>
    <row r="331" spans="1:20" s="34" customFormat="1" ht="15" x14ac:dyDescent="0.25">
      <c r="A331" s="33">
        <v>1859</v>
      </c>
      <c r="B331" s="34" t="s">
        <v>402</v>
      </c>
      <c r="C331">
        <v>21372141</v>
      </c>
      <c r="D331" s="36">
        <v>1301</v>
      </c>
      <c r="E331" s="37">
        <f t="shared" si="55"/>
        <v>16427.471944657955</v>
      </c>
      <c r="F331" s="38">
        <f t="shared" si="56"/>
        <v>0.89091569915331148</v>
      </c>
      <c r="G331" s="39">
        <f t="shared" si="57"/>
        <v>1206.8342448996852</v>
      </c>
      <c r="H331" s="39">
        <f t="shared" si="58"/>
        <v>58.626460509305979</v>
      </c>
      <c r="I331" s="37">
        <f t="shared" si="59"/>
        <v>1265.4607054089913</v>
      </c>
      <c r="J331" s="40">
        <f t="shared" si="60"/>
        <v>-214.6014008347457</v>
      </c>
      <c r="K331" s="37">
        <f t="shared" si="61"/>
        <v>1050.8593045742457</v>
      </c>
      <c r="L331" s="37">
        <f t="shared" si="62"/>
        <v>1646364.3777370977</v>
      </c>
      <c r="M331" s="37">
        <f t="shared" si="63"/>
        <v>1367167.9552510937</v>
      </c>
      <c r="N331" s="41">
        <f>'jan-mai'!M331</f>
        <v>1145918.4082067865</v>
      </c>
      <c r="O331" s="41">
        <f t="shared" si="64"/>
        <v>221249.54704430723</v>
      </c>
      <c r="P331" s="4"/>
      <c r="Q331" s="4"/>
      <c r="R331" s="4"/>
      <c r="S331" s="4"/>
      <c r="T331" s="4"/>
    </row>
    <row r="332" spans="1:20" s="34" customFormat="1" ht="15" x14ac:dyDescent="0.25">
      <c r="A332" s="33">
        <v>1860</v>
      </c>
      <c r="B332" s="34" t="s">
        <v>403</v>
      </c>
      <c r="C332">
        <v>170561694</v>
      </c>
      <c r="D332" s="36">
        <v>11397</v>
      </c>
      <c r="E332" s="37">
        <f t="shared" si="55"/>
        <v>14965.490392208476</v>
      </c>
      <c r="F332" s="38">
        <f t="shared" si="56"/>
        <v>0.81162764306423496</v>
      </c>
      <c r="G332" s="39">
        <f t="shared" si="57"/>
        <v>2084.0231763693723</v>
      </c>
      <c r="H332" s="39">
        <f t="shared" si="58"/>
        <v>570.32000386662355</v>
      </c>
      <c r="I332" s="37">
        <f t="shared" si="59"/>
        <v>2654.343180235996</v>
      </c>
      <c r="J332" s="40">
        <f t="shared" si="60"/>
        <v>-214.6014008347457</v>
      </c>
      <c r="K332" s="37">
        <f t="shared" si="61"/>
        <v>2439.7417794012504</v>
      </c>
      <c r="L332" s="37">
        <f t="shared" si="62"/>
        <v>30251549.225149646</v>
      </c>
      <c r="M332" s="37">
        <f t="shared" si="63"/>
        <v>27805737.059836049</v>
      </c>
      <c r="N332" s="41">
        <f>'jan-mai'!M332</f>
        <v>25424788.143952932</v>
      </c>
      <c r="O332" s="41">
        <f t="shared" si="64"/>
        <v>2380948.9158831164</v>
      </c>
      <c r="P332" s="4"/>
      <c r="Q332" s="4"/>
      <c r="R332" s="4"/>
      <c r="S332" s="4"/>
      <c r="T332" s="4"/>
    </row>
    <row r="333" spans="1:20" s="34" customFormat="1" ht="15" x14ac:dyDescent="0.25">
      <c r="A333" s="33">
        <v>1865</v>
      </c>
      <c r="B333" s="34" t="s">
        <v>404</v>
      </c>
      <c r="C333">
        <v>159886256</v>
      </c>
      <c r="D333" s="36">
        <v>9611</v>
      </c>
      <c r="E333" s="37">
        <f t="shared" si="55"/>
        <v>16635.756528977214</v>
      </c>
      <c r="F333" s="38">
        <f t="shared" si="56"/>
        <v>0.90221165550537774</v>
      </c>
      <c r="G333" s="39">
        <f t="shared" si="57"/>
        <v>1081.8634943081299</v>
      </c>
      <c r="H333" s="39">
        <f t="shared" si="58"/>
        <v>0</v>
      </c>
      <c r="I333" s="37">
        <f t="shared" si="59"/>
        <v>1081.8634943081299</v>
      </c>
      <c r="J333" s="40">
        <f t="shared" si="60"/>
        <v>-214.6014008347457</v>
      </c>
      <c r="K333" s="37">
        <f t="shared" si="61"/>
        <v>867.2620934733842</v>
      </c>
      <c r="L333" s="37">
        <f t="shared" si="62"/>
        <v>10397790.043795437</v>
      </c>
      <c r="M333" s="37">
        <f t="shared" si="63"/>
        <v>8335255.9803726953</v>
      </c>
      <c r="N333" s="41">
        <f>'jan-mai'!M333</f>
        <v>9427646.4865299314</v>
      </c>
      <c r="O333" s="41">
        <f t="shared" si="64"/>
        <v>-1092390.5061572362</v>
      </c>
      <c r="P333" s="4"/>
      <c r="Q333" s="4"/>
      <c r="R333" s="4"/>
      <c r="S333" s="4"/>
      <c r="T333" s="4"/>
    </row>
    <row r="334" spans="1:20" s="34" customFormat="1" ht="15" x14ac:dyDescent="0.25">
      <c r="A334" s="33">
        <v>1866</v>
      </c>
      <c r="B334" s="34" t="s">
        <v>405</v>
      </c>
      <c r="C334">
        <v>118205385</v>
      </c>
      <c r="D334" s="36">
        <v>8042</v>
      </c>
      <c r="E334" s="37">
        <f t="shared" si="55"/>
        <v>14698.505968664511</v>
      </c>
      <c r="F334" s="38">
        <f t="shared" si="56"/>
        <v>0.79714820184734914</v>
      </c>
      <c r="G334" s="39">
        <f t="shared" si="57"/>
        <v>2244.2138304957516</v>
      </c>
      <c r="H334" s="39">
        <f t="shared" si="58"/>
        <v>663.76455210701124</v>
      </c>
      <c r="I334" s="37">
        <f t="shared" si="59"/>
        <v>2907.9783826027628</v>
      </c>
      <c r="J334" s="40">
        <f t="shared" si="60"/>
        <v>-214.6014008347457</v>
      </c>
      <c r="K334" s="37">
        <f t="shared" si="61"/>
        <v>2693.3769817680172</v>
      </c>
      <c r="L334" s="37">
        <f t="shared" si="62"/>
        <v>23385962.15289142</v>
      </c>
      <c r="M334" s="37">
        <f t="shared" si="63"/>
        <v>21660137.687378395</v>
      </c>
      <c r="N334" s="41">
        <f>'jan-mai'!M334</f>
        <v>18365465.209684074</v>
      </c>
      <c r="O334" s="41">
        <f t="shared" si="64"/>
        <v>3294672.4776943214</v>
      </c>
      <c r="P334" s="4"/>
      <c r="Q334" s="4"/>
      <c r="R334" s="4"/>
      <c r="S334" s="4"/>
      <c r="T334" s="4"/>
    </row>
    <row r="335" spans="1:20" s="34" customFormat="1" ht="15" x14ac:dyDescent="0.25">
      <c r="A335" s="33">
        <v>1867</v>
      </c>
      <c r="B335" s="34" t="s">
        <v>209</v>
      </c>
      <c r="C335">
        <v>35658384</v>
      </c>
      <c r="D335" s="36">
        <v>2623</v>
      </c>
      <c r="E335" s="37">
        <f t="shared" si="55"/>
        <v>13594.504003049942</v>
      </c>
      <c r="F335" s="38">
        <f t="shared" si="56"/>
        <v>0.73727455321926672</v>
      </c>
      <c r="G335" s="39">
        <f t="shared" si="57"/>
        <v>2906.6150098644925</v>
      </c>
      <c r="H335" s="39">
        <f t="shared" si="58"/>
        <v>1050.1652400721102</v>
      </c>
      <c r="I335" s="37">
        <f t="shared" si="59"/>
        <v>3956.7802499366026</v>
      </c>
      <c r="J335" s="40">
        <f t="shared" si="60"/>
        <v>-214.6014008347457</v>
      </c>
      <c r="K335" s="37">
        <f t="shared" si="61"/>
        <v>3742.1788491018569</v>
      </c>
      <c r="L335" s="37">
        <f t="shared" si="62"/>
        <v>10378634.595583709</v>
      </c>
      <c r="M335" s="37">
        <f t="shared" si="63"/>
        <v>9815735.1211941708</v>
      </c>
      <c r="N335" s="41">
        <f>'jan-mai'!M335</f>
        <v>8081617.7967920061</v>
      </c>
      <c r="O335" s="41">
        <f t="shared" si="64"/>
        <v>1734117.3244021647</v>
      </c>
      <c r="P335" s="4"/>
      <c r="Q335" s="4"/>
      <c r="R335" s="4"/>
      <c r="S335" s="4"/>
      <c r="T335" s="4"/>
    </row>
    <row r="336" spans="1:20" s="34" customFormat="1" ht="15" x14ac:dyDescent="0.25">
      <c r="A336" s="33">
        <v>1868</v>
      </c>
      <c r="B336" s="34" t="s">
        <v>406</v>
      </c>
      <c r="C336">
        <v>76670312</v>
      </c>
      <c r="D336" s="36">
        <v>4541</v>
      </c>
      <c r="E336" s="37">
        <f t="shared" si="55"/>
        <v>16884.014974675181</v>
      </c>
      <c r="F336" s="38">
        <f t="shared" si="56"/>
        <v>0.9156755255070943</v>
      </c>
      <c r="G336" s="39">
        <f t="shared" si="57"/>
        <v>932.90842688934936</v>
      </c>
      <c r="H336" s="39">
        <f t="shared" si="58"/>
        <v>0</v>
      </c>
      <c r="I336" s="37">
        <f t="shared" si="59"/>
        <v>932.90842688934936</v>
      </c>
      <c r="J336" s="40">
        <f t="shared" si="60"/>
        <v>-214.6014008347457</v>
      </c>
      <c r="K336" s="37">
        <f t="shared" si="61"/>
        <v>718.30702605460363</v>
      </c>
      <c r="L336" s="37">
        <f t="shared" si="62"/>
        <v>4236337.1665045358</v>
      </c>
      <c r="M336" s="37">
        <f t="shared" si="63"/>
        <v>3261832.205313955</v>
      </c>
      <c r="N336" s="41">
        <f>'jan-mai'!M336</f>
        <v>4454035.7880223077</v>
      </c>
      <c r="O336" s="41">
        <f t="shared" si="64"/>
        <v>-1192203.5827083527</v>
      </c>
      <c r="P336" s="4"/>
      <c r="Q336" s="4"/>
      <c r="R336" s="4"/>
      <c r="S336" s="4"/>
      <c r="T336" s="4"/>
    </row>
    <row r="337" spans="1:20" s="34" customFormat="1" ht="15" x14ac:dyDescent="0.25">
      <c r="A337" s="33">
        <v>1870</v>
      </c>
      <c r="B337" s="34" t="s">
        <v>407</v>
      </c>
      <c r="C337">
        <v>160244851</v>
      </c>
      <c r="D337" s="36">
        <v>10401</v>
      </c>
      <c r="E337" s="37">
        <f t="shared" si="55"/>
        <v>15406.677338717431</v>
      </c>
      <c r="F337" s="38">
        <f t="shared" si="56"/>
        <v>0.83555465862880329</v>
      </c>
      <c r="G337" s="39">
        <f t="shared" si="57"/>
        <v>1819.3110084639995</v>
      </c>
      <c r="H337" s="39">
        <f t="shared" si="58"/>
        <v>415.90457258848937</v>
      </c>
      <c r="I337" s="37">
        <f t="shared" si="59"/>
        <v>2235.2155810524891</v>
      </c>
      <c r="J337" s="40">
        <f t="shared" si="60"/>
        <v>-214.6014008347457</v>
      </c>
      <c r="K337" s="37">
        <f t="shared" si="61"/>
        <v>2020.6141802177435</v>
      </c>
      <c r="L337" s="37">
        <f t="shared" si="62"/>
        <v>23248477.25852694</v>
      </c>
      <c r="M337" s="37">
        <f t="shared" si="63"/>
        <v>21016408.088444751</v>
      </c>
      <c r="N337" s="41">
        <f>'jan-mai'!M337</f>
        <v>17926551.738861494</v>
      </c>
      <c r="O337" s="41">
        <f t="shared" si="64"/>
        <v>3089856.349583257</v>
      </c>
      <c r="P337" s="4"/>
      <c r="Q337" s="4"/>
      <c r="R337" s="4"/>
      <c r="S337" s="4"/>
      <c r="T337" s="4"/>
    </row>
    <row r="338" spans="1:20" s="34" customFormat="1" ht="15" x14ac:dyDescent="0.25">
      <c r="A338" s="33">
        <v>1871</v>
      </c>
      <c r="B338" s="34" t="s">
        <v>408</v>
      </c>
      <c r="C338">
        <v>80830359</v>
      </c>
      <c r="D338" s="36">
        <v>4902</v>
      </c>
      <c r="E338" s="37">
        <f t="shared" si="55"/>
        <v>16489.261321909424</v>
      </c>
      <c r="F338" s="38">
        <f t="shared" si="56"/>
        <v>0.89426673980154359</v>
      </c>
      <c r="G338" s="39">
        <f t="shared" si="57"/>
        <v>1169.7606185488039</v>
      </c>
      <c r="H338" s="39">
        <f t="shared" si="58"/>
        <v>37.000178471291832</v>
      </c>
      <c r="I338" s="37">
        <f t="shared" si="59"/>
        <v>1206.7607970200957</v>
      </c>
      <c r="J338" s="40">
        <f t="shared" si="60"/>
        <v>-214.6014008347457</v>
      </c>
      <c r="K338" s="37">
        <f t="shared" si="61"/>
        <v>992.15939618534992</v>
      </c>
      <c r="L338" s="37">
        <f t="shared" si="62"/>
        <v>5915541.4269925086</v>
      </c>
      <c r="M338" s="37">
        <f t="shared" si="63"/>
        <v>4863565.360100585</v>
      </c>
      <c r="N338" s="41">
        <f>'jan-mai'!M338</f>
        <v>7622206.5554801468</v>
      </c>
      <c r="O338" s="41">
        <f t="shared" si="64"/>
        <v>-2758641.1953795617</v>
      </c>
      <c r="P338" s="4"/>
      <c r="Q338" s="4"/>
      <c r="R338" s="4"/>
      <c r="S338" s="4"/>
      <c r="T338" s="4"/>
    </row>
    <row r="339" spans="1:20" s="34" customFormat="1" ht="15" x14ac:dyDescent="0.25">
      <c r="A339" s="33">
        <v>1874</v>
      </c>
      <c r="B339" s="34" t="s">
        <v>409</v>
      </c>
      <c r="C339">
        <v>19271890</v>
      </c>
      <c r="D339" s="36">
        <v>1068</v>
      </c>
      <c r="E339" s="37">
        <f t="shared" si="55"/>
        <v>18044.840823970037</v>
      </c>
      <c r="F339" s="38">
        <f t="shared" si="56"/>
        <v>0.97863091977614813</v>
      </c>
      <c r="G339" s="39">
        <f t="shared" si="57"/>
        <v>236.41291731243618</v>
      </c>
      <c r="H339" s="39">
        <f t="shared" si="58"/>
        <v>0</v>
      </c>
      <c r="I339" s="37">
        <f t="shared" si="59"/>
        <v>236.41291731243618</v>
      </c>
      <c r="J339" s="40">
        <f t="shared" si="60"/>
        <v>-214.6014008347457</v>
      </c>
      <c r="K339" s="37">
        <f t="shared" si="61"/>
        <v>21.811516477690475</v>
      </c>
      <c r="L339" s="37">
        <f t="shared" si="62"/>
        <v>252488.99568968185</v>
      </c>
      <c r="M339" s="37">
        <f t="shared" si="63"/>
        <v>23294.699598173429</v>
      </c>
      <c r="N339" s="41">
        <f>'jan-mai'!M339</f>
        <v>412243.40729041607</v>
      </c>
      <c r="O339" s="41">
        <f t="shared" si="64"/>
        <v>-388948.70769224263</v>
      </c>
      <c r="P339" s="4"/>
      <c r="Q339" s="4"/>
      <c r="R339" s="4"/>
      <c r="S339" s="4"/>
      <c r="T339" s="4"/>
    </row>
    <row r="340" spans="1:20" s="34" customFormat="1" ht="15" x14ac:dyDescent="0.25">
      <c r="A340" s="33">
        <v>1902</v>
      </c>
      <c r="B340" s="34" t="s">
        <v>410</v>
      </c>
      <c r="C340">
        <v>1386481762</v>
      </c>
      <c r="D340" s="36">
        <v>75638</v>
      </c>
      <c r="E340" s="37">
        <f t="shared" si="55"/>
        <v>18330.492107141912</v>
      </c>
      <c r="F340" s="38">
        <f t="shared" si="56"/>
        <v>0.99412272603328011</v>
      </c>
      <c r="G340" s="39">
        <f t="shared" si="57"/>
        <v>65.022147409310847</v>
      </c>
      <c r="H340" s="39">
        <f t="shared" si="58"/>
        <v>0</v>
      </c>
      <c r="I340" s="37">
        <f t="shared" si="59"/>
        <v>65.022147409310847</v>
      </c>
      <c r="J340" s="40">
        <f t="shared" si="60"/>
        <v>-214.6014008347457</v>
      </c>
      <c r="K340" s="37">
        <f t="shared" si="61"/>
        <v>-149.57925342543484</v>
      </c>
      <c r="L340" s="37">
        <f t="shared" si="62"/>
        <v>4918145.1857454535</v>
      </c>
      <c r="M340" s="37">
        <f t="shared" si="63"/>
        <v>-11313875.57059304</v>
      </c>
      <c r="N340" s="41">
        <f>'jan-mai'!M340</f>
        <v>-7318026.3889209097</v>
      </c>
      <c r="O340" s="41">
        <f t="shared" si="64"/>
        <v>-3995849.1816721307</v>
      </c>
      <c r="P340" s="4"/>
      <c r="Q340" s="4"/>
      <c r="R340" s="4"/>
      <c r="S340" s="4"/>
      <c r="T340" s="4"/>
    </row>
    <row r="341" spans="1:20" s="34" customFormat="1" ht="15" x14ac:dyDescent="0.25">
      <c r="A341" s="33">
        <v>1903</v>
      </c>
      <c r="B341" s="34" t="s">
        <v>411</v>
      </c>
      <c r="C341">
        <v>399393254</v>
      </c>
      <c r="D341" s="36">
        <v>24820</v>
      </c>
      <c r="E341" s="37">
        <f t="shared" si="55"/>
        <v>16091.589605157131</v>
      </c>
      <c r="F341" s="38">
        <f t="shared" si="56"/>
        <v>0.87269969791235746</v>
      </c>
      <c r="G341" s="39">
        <f t="shared" si="57"/>
        <v>1408.3636486001797</v>
      </c>
      <c r="H341" s="39">
        <f t="shared" si="58"/>
        <v>176.18527933459436</v>
      </c>
      <c r="I341" s="37">
        <f t="shared" si="59"/>
        <v>1584.5489279347739</v>
      </c>
      <c r="J341" s="40">
        <f t="shared" si="60"/>
        <v>-214.6014008347457</v>
      </c>
      <c r="K341" s="37">
        <f t="shared" si="61"/>
        <v>1369.9475271000283</v>
      </c>
      <c r="L341" s="37">
        <f t="shared" si="62"/>
        <v>39328504.39134109</v>
      </c>
      <c r="M341" s="37">
        <f t="shared" si="63"/>
        <v>34002097.622622706</v>
      </c>
      <c r="N341" s="41">
        <f>'jan-mai'!M341</f>
        <v>30791236.656796664</v>
      </c>
      <c r="O341" s="41">
        <f t="shared" si="64"/>
        <v>3210860.965826042</v>
      </c>
      <c r="P341" s="4"/>
      <c r="Q341" s="4"/>
      <c r="R341" s="4"/>
      <c r="S341" s="4"/>
      <c r="T341" s="4"/>
    </row>
    <row r="342" spans="1:20" s="34" customFormat="1" ht="15" x14ac:dyDescent="0.25">
      <c r="A342" s="33">
        <v>1911</v>
      </c>
      <c r="B342" s="34" t="s">
        <v>412</v>
      </c>
      <c r="C342">
        <v>41171577</v>
      </c>
      <c r="D342" s="36">
        <v>2928</v>
      </c>
      <c r="E342" s="37">
        <f t="shared" si="55"/>
        <v>14061.330942622952</v>
      </c>
      <c r="F342" s="38">
        <f t="shared" si="56"/>
        <v>0.76259210972792568</v>
      </c>
      <c r="G342" s="39">
        <f t="shared" si="57"/>
        <v>2626.5188461206872</v>
      </c>
      <c r="H342" s="39">
        <f t="shared" si="58"/>
        <v>886.77581122155698</v>
      </c>
      <c r="I342" s="37">
        <f t="shared" si="59"/>
        <v>3513.2946573422441</v>
      </c>
      <c r="J342" s="40">
        <f t="shared" si="60"/>
        <v>-214.6014008347457</v>
      </c>
      <c r="K342" s="37">
        <f t="shared" si="61"/>
        <v>3298.6932565074985</v>
      </c>
      <c r="L342" s="37">
        <f t="shared" si="62"/>
        <v>10286926.756698091</v>
      </c>
      <c r="M342" s="37">
        <f t="shared" si="63"/>
        <v>9658573.8550539557</v>
      </c>
      <c r="N342" s="41">
        <f>'jan-mai'!M342</f>
        <v>10176783.39990736</v>
      </c>
      <c r="O342" s="41">
        <f t="shared" si="64"/>
        <v>-518209.54485340416</v>
      </c>
      <c r="P342" s="4"/>
      <c r="Q342" s="4"/>
      <c r="R342" s="4"/>
      <c r="S342" s="4"/>
      <c r="T342" s="4"/>
    </row>
    <row r="343" spans="1:20" s="34" customFormat="1" ht="15" x14ac:dyDescent="0.25">
      <c r="A343" s="33">
        <v>1913</v>
      </c>
      <c r="B343" s="34" t="s">
        <v>413</v>
      </c>
      <c r="C343">
        <v>42495109</v>
      </c>
      <c r="D343" s="36">
        <v>2994</v>
      </c>
      <c r="E343" s="37">
        <f t="shared" si="55"/>
        <v>14193.423179692718</v>
      </c>
      <c r="F343" s="38">
        <f t="shared" si="56"/>
        <v>0.76975590511520098</v>
      </c>
      <c r="G343" s="39">
        <f t="shared" si="57"/>
        <v>2547.2635038788271</v>
      </c>
      <c r="H343" s="39">
        <f t="shared" si="58"/>
        <v>840.54352824713885</v>
      </c>
      <c r="I343" s="37">
        <f t="shared" si="59"/>
        <v>3387.8070321259661</v>
      </c>
      <c r="J343" s="40">
        <f t="shared" si="60"/>
        <v>-214.6014008347457</v>
      </c>
      <c r="K343" s="37">
        <f t="shared" si="61"/>
        <v>3173.2056312912205</v>
      </c>
      <c r="L343" s="37">
        <f t="shared" si="62"/>
        <v>10143094.254185142</v>
      </c>
      <c r="M343" s="37">
        <f t="shared" si="63"/>
        <v>9500577.6600859147</v>
      </c>
      <c r="N343" s="41">
        <f>'jan-mai'!M343</f>
        <v>8366844.4168110099</v>
      </c>
      <c r="O343" s="41">
        <f t="shared" si="64"/>
        <v>1133733.2432749048</v>
      </c>
      <c r="P343" s="4"/>
      <c r="Q343" s="4"/>
      <c r="R343" s="4"/>
      <c r="S343" s="4"/>
      <c r="T343" s="4"/>
    </row>
    <row r="344" spans="1:20" s="34" customFormat="1" ht="15" x14ac:dyDescent="0.25">
      <c r="A344" s="33">
        <v>1917</v>
      </c>
      <c r="B344" s="34" t="s">
        <v>414</v>
      </c>
      <c r="C344">
        <v>22857716</v>
      </c>
      <c r="D344" s="36">
        <v>1380</v>
      </c>
      <c r="E344" s="37">
        <f t="shared" si="55"/>
        <v>16563.562318840581</v>
      </c>
      <c r="F344" s="38">
        <f t="shared" si="56"/>
        <v>0.89829632663338932</v>
      </c>
      <c r="G344" s="39">
        <f t="shared" si="57"/>
        <v>1125.1800203901096</v>
      </c>
      <c r="H344" s="39">
        <f t="shared" si="58"/>
        <v>10.994829545386892</v>
      </c>
      <c r="I344" s="37">
        <f t="shared" si="59"/>
        <v>1136.1748499354965</v>
      </c>
      <c r="J344" s="40">
        <f t="shared" si="60"/>
        <v>-214.6014008347457</v>
      </c>
      <c r="K344" s="37">
        <f t="shared" si="61"/>
        <v>921.57344910075074</v>
      </c>
      <c r="L344" s="37">
        <f t="shared" si="62"/>
        <v>1567921.2929109852</v>
      </c>
      <c r="M344" s="37">
        <f t="shared" si="63"/>
        <v>1271771.359759036</v>
      </c>
      <c r="N344" s="41">
        <f>'jan-mai'!M344</f>
        <v>1584017.7534399426</v>
      </c>
      <c r="O344" s="41">
        <f t="shared" si="64"/>
        <v>-312246.39368090662</v>
      </c>
      <c r="P344" s="4"/>
      <c r="Q344" s="4"/>
      <c r="R344" s="4"/>
      <c r="S344" s="4"/>
      <c r="T344" s="4"/>
    </row>
    <row r="345" spans="1:20" s="34" customFormat="1" ht="15" x14ac:dyDescent="0.25">
      <c r="A345" s="33">
        <v>1919</v>
      </c>
      <c r="B345" s="34" t="s">
        <v>415</v>
      </c>
      <c r="C345">
        <v>15259000</v>
      </c>
      <c r="D345" s="36">
        <v>1117</v>
      </c>
      <c r="E345" s="37">
        <f t="shared" si="55"/>
        <v>13660.698299015219</v>
      </c>
      <c r="F345" s="38">
        <f t="shared" si="56"/>
        <v>0.7408644870610982</v>
      </c>
      <c r="G345" s="39">
        <f t="shared" si="57"/>
        <v>2866.8984322853266</v>
      </c>
      <c r="H345" s="39">
        <f t="shared" si="58"/>
        <v>1026.9972364842633</v>
      </c>
      <c r="I345" s="37">
        <f t="shared" si="59"/>
        <v>3893.89566876959</v>
      </c>
      <c r="J345" s="40">
        <f t="shared" si="60"/>
        <v>-214.6014008347457</v>
      </c>
      <c r="K345" s="37">
        <f t="shared" si="61"/>
        <v>3679.2942679348444</v>
      </c>
      <c r="L345" s="37">
        <f t="shared" si="62"/>
        <v>4349481.4620156316</v>
      </c>
      <c r="M345" s="37">
        <f t="shared" si="63"/>
        <v>4109771.6972832209</v>
      </c>
      <c r="N345" s="41">
        <f>'jan-mai'!M345</f>
        <v>3569171.1110814614</v>
      </c>
      <c r="O345" s="41">
        <f t="shared" si="64"/>
        <v>540600.58620175952</v>
      </c>
      <c r="P345" s="4"/>
      <c r="Q345" s="4"/>
      <c r="R345" s="4"/>
      <c r="S345" s="4"/>
      <c r="T345" s="4"/>
    </row>
    <row r="346" spans="1:20" s="34" customFormat="1" ht="15" x14ac:dyDescent="0.25">
      <c r="A346" s="33">
        <v>1920</v>
      </c>
      <c r="B346" s="34" t="s">
        <v>416</v>
      </c>
      <c r="C346">
        <v>12405937</v>
      </c>
      <c r="D346" s="36">
        <v>1061</v>
      </c>
      <c r="E346" s="37">
        <f t="shared" si="55"/>
        <v>11692.683317624882</v>
      </c>
      <c r="F346" s="38">
        <f t="shared" si="56"/>
        <v>0.63413257791547162</v>
      </c>
      <c r="G346" s="39">
        <f t="shared" si="57"/>
        <v>4047.7074211195286</v>
      </c>
      <c r="H346" s="39">
        <f t="shared" si="58"/>
        <v>1715.8024799708814</v>
      </c>
      <c r="I346" s="37">
        <f t="shared" si="59"/>
        <v>5763.5099010904105</v>
      </c>
      <c r="J346" s="40">
        <f t="shared" si="60"/>
        <v>-214.6014008347457</v>
      </c>
      <c r="K346" s="37">
        <f t="shared" si="61"/>
        <v>5548.9085002556649</v>
      </c>
      <c r="L346" s="37">
        <f t="shared" si="62"/>
        <v>6115084.0050569251</v>
      </c>
      <c r="M346" s="37">
        <f t="shared" si="63"/>
        <v>5887391.9187712604</v>
      </c>
      <c r="N346" s="41">
        <f>'jan-mai'!M346</f>
        <v>4931792.0967389718</v>
      </c>
      <c r="O346" s="41">
        <f t="shared" si="64"/>
        <v>955599.82203228865</v>
      </c>
      <c r="P346" s="4"/>
      <c r="Q346" s="4"/>
      <c r="R346" s="4"/>
      <c r="S346" s="4"/>
      <c r="T346" s="4"/>
    </row>
    <row r="347" spans="1:20" s="34" customFormat="1" ht="15" x14ac:dyDescent="0.25">
      <c r="A347" s="33">
        <v>1922</v>
      </c>
      <c r="B347" s="34" t="s">
        <v>417</v>
      </c>
      <c r="C347">
        <v>74957957</v>
      </c>
      <c r="D347" s="36">
        <v>3979</v>
      </c>
      <c r="E347" s="37">
        <f t="shared" si="55"/>
        <v>18838.390801708971</v>
      </c>
      <c r="F347" s="38">
        <f t="shared" si="56"/>
        <v>1.0216677385643416</v>
      </c>
      <c r="G347" s="39">
        <f t="shared" si="57"/>
        <v>-239.71706933092426</v>
      </c>
      <c r="H347" s="39">
        <f t="shared" si="58"/>
        <v>0</v>
      </c>
      <c r="I347" s="37">
        <f t="shared" si="59"/>
        <v>-239.71706933092426</v>
      </c>
      <c r="J347" s="40">
        <f t="shared" si="60"/>
        <v>-214.6014008347457</v>
      </c>
      <c r="K347" s="37">
        <f t="shared" si="61"/>
        <v>-454.31847016566996</v>
      </c>
      <c r="L347" s="37">
        <f t="shared" si="62"/>
        <v>-953834.21886774758</v>
      </c>
      <c r="M347" s="37">
        <f t="shared" si="63"/>
        <v>-1807733.1927892007</v>
      </c>
      <c r="N347" s="41">
        <f>'jan-mai'!M347</f>
        <v>-2709323.2119769985</v>
      </c>
      <c r="O347" s="41">
        <f t="shared" si="64"/>
        <v>901590.01918779779</v>
      </c>
      <c r="P347" s="4"/>
      <c r="Q347" s="4"/>
      <c r="R347" s="4"/>
      <c r="S347" s="4"/>
      <c r="T347" s="4"/>
    </row>
    <row r="348" spans="1:20" s="34" customFormat="1" ht="15" x14ac:dyDescent="0.25">
      <c r="A348" s="33">
        <v>1923</v>
      </c>
      <c r="B348" s="34" t="s">
        <v>418</v>
      </c>
      <c r="C348">
        <v>31187749</v>
      </c>
      <c r="D348" s="36">
        <v>2226</v>
      </c>
      <c r="E348" s="37">
        <f t="shared" si="55"/>
        <v>14010.668912848158</v>
      </c>
      <c r="F348" s="38">
        <f t="shared" si="56"/>
        <v>0.75984454164018866</v>
      </c>
      <c r="G348" s="39">
        <f t="shared" si="57"/>
        <v>2656.9160639855636</v>
      </c>
      <c r="H348" s="39">
        <f t="shared" si="58"/>
        <v>904.5075216427349</v>
      </c>
      <c r="I348" s="37">
        <f t="shared" si="59"/>
        <v>3561.4235856282985</v>
      </c>
      <c r="J348" s="40">
        <f t="shared" si="60"/>
        <v>-214.6014008347457</v>
      </c>
      <c r="K348" s="37">
        <f t="shared" si="61"/>
        <v>3346.8221847935529</v>
      </c>
      <c r="L348" s="37">
        <f t="shared" si="62"/>
        <v>7927728.9016085928</v>
      </c>
      <c r="M348" s="37">
        <f t="shared" si="63"/>
        <v>7450026.1833504485</v>
      </c>
      <c r="N348" s="41">
        <f>'jan-mai'!M348</f>
        <v>5863752.7201139955</v>
      </c>
      <c r="O348" s="41">
        <f t="shared" si="64"/>
        <v>1586273.463236453</v>
      </c>
      <c r="P348" s="4"/>
      <c r="Q348" s="4"/>
      <c r="R348" s="4"/>
      <c r="S348" s="4"/>
      <c r="T348" s="4"/>
    </row>
    <row r="349" spans="1:20" s="34" customFormat="1" ht="15" x14ac:dyDescent="0.25">
      <c r="A349" s="33">
        <v>1924</v>
      </c>
      <c r="B349" s="34" t="s">
        <v>419</v>
      </c>
      <c r="C349">
        <v>117168987</v>
      </c>
      <c r="D349" s="36">
        <v>6798</v>
      </c>
      <c r="E349" s="37">
        <f t="shared" si="55"/>
        <v>17235.802736098853</v>
      </c>
      <c r="F349" s="38">
        <f t="shared" si="56"/>
        <v>0.9347541299617661</v>
      </c>
      <c r="G349" s="39">
        <f t="shared" si="57"/>
        <v>721.83577003514654</v>
      </c>
      <c r="H349" s="39">
        <f t="shared" si="58"/>
        <v>0</v>
      </c>
      <c r="I349" s="37">
        <f t="shared" si="59"/>
        <v>721.83577003514654</v>
      </c>
      <c r="J349" s="40">
        <f t="shared" si="60"/>
        <v>-214.6014008347457</v>
      </c>
      <c r="K349" s="37">
        <f t="shared" si="61"/>
        <v>507.23436920040081</v>
      </c>
      <c r="L349" s="37">
        <f t="shared" si="62"/>
        <v>4907039.5646989262</v>
      </c>
      <c r="M349" s="37">
        <f t="shared" si="63"/>
        <v>3448179.2418243247</v>
      </c>
      <c r="N349" s="41">
        <f>'jan-mai'!M349</f>
        <v>2264773.6834833743</v>
      </c>
      <c r="O349" s="41">
        <f t="shared" si="64"/>
        <v>1183405.5583409504</v>
      </c>
      <c r="P349" s="4"/>
      <c r="Q349" s="4"/>
      <c r="R349" s="4"/>
      <c r="S349" s="4"/>
      <c r="T349" s="4"/>
    </row>
    <row r="350" spans="1:20" s="34" customFormat="1" ht="15" x14ac:dyDescent="0.25">
      <c r="A350" s="33">
        <v>1925</v>
      </c>
      <c r="B350" s="34" t="s">
        <v>420</v>
      </c>
      <c r="C350">
        <v>51810535</v>
      </c>
      <c r="D350" s="36">
        <v>3494</v>
      </c>
      <c r="E350" s="37">
        <f t="shared" si="55"/>
        <v>14828.430165998856</v>
      </c>
      <c r="F350" s="38">
        <f t="shared" si="56"/>
        <v>0.8041944173268224</v>
      </c>
      <c r="G350" s="39">
        <f t="shared" si="57"/>
        <v>2166.2593120951447</v>
      </c>
      <c r="H350" s="39">
        <f t="shared" si="58"/>
        <v>618.29108303999055</v>
      </c>
      <c r="I350" s="37">
        <f t="shared" si="59"/>
        <v>2784.5503951351352</v>
      </c>
      <c r="J350" s="40">
        <f t="shared" si="60"/>
        <v>-214.6014008347457</v>
      </c>
      <c r="K350" s="37">
        <f t="shared" si="61"/>
        <v>2569.9489943003896</v>
      </c>
      <c r="L350" s="37">
        <f t="shared" si="62"/>
        <v>9729219.0806021616</v>
      </c>
      <c r="M350" s="37">
        <f t="shared" si="63"/>
        <v>8979401.7860855609</v>
      </c>
      <c r="N350" s="41">
        <f>'jan-mai'!M350</f>
        <v>7790965.3448689561</v>
      </c>
      <c r="O350" s="41">
        <f t="shared" si="64"/>
        <v>1188436.4412166048</v>
      </c>
      <c r="P350" s="4"/>
      <c r="Q350" s="4"/>
      <c r="R350" s="4"/>
      <c r="S350" s="4"/>
      <c r="T350" s="4"/>
    </row>
    <row r="351" spans="1:20" s="34" customFormat="1" ht="15" x14ac:dyDescent="0.25">
      <c r="A351" s="33">
        <v>1926</v>
      </c>
      <c r="B351" s="34" t="s">
        <v>421</v>
      </c>
      <c r="C351">
        <v>15246869</v>
      </c>
      <c r="D351" s="36">
        <v>1165</v>
      </c>
      <c r="E351" s="37">
        <f t="shared" si="55"/>
        <v>13087.441201716738</v>
      </c>
      <c r="F351" s="38">
        <f t="shared" si="56"/>
        <v>0.70977487392069305</v>
      </c>
      <c r="G351" s="39">
        <f t="shared" si="57"/>
        <v>3210.8526906644151</v>
      </c>
      <c r="H351" s="39">
        <f t="shared" si="58"/>
        <v>1227.6372205387318</v>
      </c>
      <c r="I351" s="37">
        <f t="shared" si="59"/>
        <v>4438.4899112031471</v>
      </c>
      <c r="J351" s="40">
        <f t="shared" si="60"/>
        <v>-214.6014008347457</v>
      </c>
      <c r="K351" s="37">
        <f t="shared" si="61"/>
        <v>4223.8885103684015</v>
      </c>
      <c r="L351" s="37">
        <f t="shared" si="62"/>
        <v>5170840.7465516664</v>
      </c>
      <c r="M351" s="37">
        <f t="shared" si="63"/>
        <v>4920830.1145791877</v>
      </c>
      <c r="N351" s="41">
        <f>'jan-mai'!M351</f>
        <v>4268047.1233750246</v>
      </c>
      <c r="O351" s="41">
        <f t="shared" si="64"/>
        <v>652782.99120416306</v>
      </c>
      <c r="P351" s="4"/>
      <c r="Q351" s="4"/>
      <c r="R351" s="4"/>
      <c r="S351" s="4"/>
      <c r="T351" s="4"/>
    </row>
    <row r="352" spans="1:20" s="34" customFormat="1" ht="15" x14ac:dyDescent="0.25">
      <c r="A352" s="33">
        <v>1927</v>
      </c>
      <c r="B352" s="34" t="s">
        <v>422</v>
      </c>
      <c r="C352">
        <v>20330937</v>
      </c>
      <c r="D352" s="36">
        <v>1536</v>
      </c>
      <c r="E352" s="37">
        <f t="shared" si="55"/>
        <v>13236.287109375</v>
      </c>
      <c r="F352" s="38">
        <f t="shared" si="56"/>
        <v>0.71784727582977648</v>
      </c>
      <c r="G352" s="39">
        <f t="shared" si="57"/>
        <v>3121.545146069458</v>
      </c>
      <c r="H352" s="39">
        <f t="shared" si="58"/>
        <v>1175.54115285834</v>
      </c>
      <c r="I352" s="37">
        <f t="shared" si="59"/>
        <v>4297.0862989277975</v>
      </c>
      <c r="J352" s="40">
        <f t="shared" si="60"/>
        <v>-214.6014008347457</v>
      </c>
      <c r="K352" s="37">
        <f t="shared" si="61"/>
        <v>4082.4848980930519</v>
      </c>
      <c r="L352" s="37">
        <f t="shared" si="62"/>
        <v>6600324.555153097</v>
      </c>
      <c r="M352" s="37">
        <f t="shared" si="63"/>
        <v>6270696.8034709282</v>
      </c>
      <c r="N352" s="41">
        <f>'jan-mai'!M352</f>
        <v>5169659.3933940232</v>
      </c>
      <c r="O352" s="41">
        <f t="shared" si="64"/>
        <v>1101037.410076905</v>
      </c>
      <c r="P352" s="4"/>
      <c r="Q352" s="4"/>
      <c r="R352" s="4"/>
      <c r="S352" s="4"/>
      <c r="T352" s="4"/>
    </row>
    <row r="353" spans="1:20" s="34" customFormat="1" ht="15" x14ac:dyDescent="0.25">
      <c r="A353" s="33">
        <v>1928</v>
      </c>
      <c r="B353" s="34" t="s">
        <v>423</v>
      </c>
      <c r="C353">
        <v>13009558</v>
      </c>
      <c r="D353" s="36">
        <v>943</v>
      </c>
      <c r="E353" s="37">
        <f t="shared" si="55"/>
        <v>13795.925768822906</v>
      </c>
      <c r="F353" s="38">
        <f t="shared" si="56"/>
        <v>0.7481983164058883</v>
      </c>
      <c r="G353" s="39">
        <f t="shared" si="57"/>
        <v>2785.7619504007143</v>
      </c>
      <c r="H353" s="39">
        <f t="shared" si="58"/>
        <v>979.66762205157283</v>
      </c>
      <c r="I353" s="37">
        <f t="shared" si="59"/>
        <v>3765.4295724522872</v>
      </c>
      <c r="J353" s="40">
        <f t="shared" si="60"/>
        <v>-214.6014008347457</v>
      </c>
      <c r="K353" s="37">
        <f t="shared" si="61"/>
        <v>3550.8281716175416</v>
      </c>
      <c r="L353" s="37">
        <f t="shared" si="62"/>
        <v>3550800.086822507</v>
      </c>
      <c r="M353" s="37">
        <f t="shared" si="63"/>
        <v>3348430.9658353417</v>
      </c>
      <c r="N353" s="41">
        <f>'jan-mai'!M353</f>
        <v>2926849.7665172941</v>
      </c>
      <c r="O353" s="41">
        <f t="shared" si="64"/>
        <v>421581.19931804761</v>
      </c>
      <c r="P353" s="4"/>
      <c r="Q353" s="4"/>
      <c r="R353" s="4"/>
      <c r="S353" s="4"/>
      <c r="T353" s="4"/>
    </row>
    <row r="354" spans="1:20" s="34" customFormat="1" ht="15" x14ac:dyDescent="0.25">
      <c r="A354" s="33">
        <v>1929</v>
      </c>
      <c r="B354" s="34" t="s">
        <v>424</v>
      </c>
      <c r="C354">
        <v>15300350</v>
      </c>
      <c r="D354" s="36">
        <v>902</v>
      </c>
      <c r="E354" s="37">
        <f t="shared" si="55"/>
        <v>16962.694013303768</v>
      </c>
      <c r="F354" s="38">
        <f t="shared" si="56"/>
        <v>0.91994254790376262</v>
      </c>
      <c r="G354" s="39">
        <f t="shared" si="57"/>
        <v>885.70100371219735</v>
      </c>
      <c r="H354" s="39">
        <f t="shared" si="58"/>
        <v>0</v>
      </c>
      <c r="I354" s="37">
        <f t="shared" si="59"/>
        <v>885.70100371219735</v>
      </c>
      <c r="J354" s="40">
        <f t="shared" si="60"/>
        <v>-214.6014008347457</v>
      </c>
      <c r="K354" s="37">
        <f t="shared" si="61"/>
        <v>671.09960287745162</v>
      </c>
      <c r="L354" s="37">
        <f t="shared" si="62"/>
        <v>798902.30534840201</v>
      </c>
      <c r="M354" s="37">
        <f t="shared" si="63"/>
        <v>605331.84179546137</v>
      </c>
      <c r="N354" s="41">
        <f>'jan-mai'!M354</f>
        <v>167028.04473404048</v>
      </c>
      <c r="O354" s="41">
        <f t="shared" si="64"/>
        <v>438303.79706142086</v>
      </c>
      <c r="P354" s="4"/>
      <c r="Q354" s="4"/>
      <c r="R354" s="4"/>
      <c r="S354" s="4"/>
      <c r="T354" s="4"/>
    </row>
    <row r="355" spans="1:20" s="34" customFormat="1" ht="15" x14ac:dyDescent="0.25">
      <c r="A355" s="33">
        <v>1931</v>
      </c>
      <c r="B355" s="34" t="s">
        <v>425</v>
      </c>
      <c r="C355">
        <v>184537525</v>
      </c>
      <c r="D355" s="36">
        <v>11644</v>
      </c>
      <c r="E355" s="37">
        <f t="shared" si="55"/>
        <v>15848.293112332532</v>
      </c>
      <c r="F355" s="38">
        <f t="shared" si="56"/>
        <v>0.85950493089424285</v>
      </c>
      <c r="G355" s="39">
        <f t="shared" si="57"/>
        <v>1554.3415442949386</v>
      </c>
      <c r="H355" s="39">
        <f t="shared" si="58"/>
        <v>261.33905182320376</v>
      </c>
      <c r="I355" s="37">
        <f t="shared" si="59"/>
        <v>1815.6805961181424</v>
      </c>
      <c r="J355" s="40">
        <f t="shared" si="60"/>
        <v>-214.6014008347457</v>
      </c>
      <c r="K355" s="37">
        <f t="shared" si="61"/>
        <v>1601.0791952833968</v>
      </c>
      <c r="L355" s="37">
        <f t="shared" si="62"/>
        <v>21141784.861199651</v>
      </c>
      <c r="M355" s="37">
        <f t="shared" si="63"/>
        <v>18642966.149879873</v>
      </c>
      <c r="N355" s="41">
        <f>'jan-mai'!M355</f>
        <v>17306417.382213552</v>
      </c>
      <c r="O355" s="41">
        <f t="shared" si="64"/>
        <v>1336548.7676663212</v>
      </c>
      <c r="P355" s="4"/>
      <c r="Q355" s="4"/>
      <c r="R355" s="4"/>
      <c r="S355" s="4"/>
      <c r="T355" s="4"/>
    </row>
    <row r="356" spans="1:20" s="34" customFormat="1" ht="15" x14ac:dyDescent="0.25">
      <c r="A356" s="33">
        <v>1933</v>
      </c>
      <c r="B356" s="34" t="s">
        <v>426</v>
      </c>
      <c r="C356">
        <v>74629981</v>
      </c>
      <c r="D356" s="36">
        <v>5653</v>
      </c>
      <c r="E356" s="37">
        <f t="shared" si="55"/>
        <v>13201.83637006899</v>
      </c>
      <c r="F356" s="38">
        <f t="shared" si="56"/>
        <v>0.71597889921050339</v>
      </c>
      <c r="G356" s="39">
        <f t="shared" si="57"/>
        <v>3142.2155896530644</v>
      </c>
      <c r="H356" s="39">
        <f t="shared" si="58"/>
        <v>1187.5989116154437</v>
      </c>
      <c r="I356" s="37">
        <f t="shared" si="59"/>
        <v>4329.8145012685081</v>
      </c>
      <c r="J356" s="40">
        <f t="shared" si="60"/>
        <v>-214.6014008347457</v>
      </c>
      <c r="K356" s="37">
        <f t="shared" si="61"/>
        <v>4115.2131004337625</v>
      </c>
      <c r="L356" s="37">
        <f t="shared" si="62"/>
        <v>24476441.375670876</v>
      </c>
      <c r="M356" s="37">
        <f t="shared" si="63"/>
        <v>23263299.656752061</v>
      </c>
      <c r="N356" s="41">
        <f>'jan-mai'!M356</f>
        <v>19736919.722823184</v>
      </c>
      <c r="O356" s="41">
        <f t="shared" si="64"/>
        <v>3526379.9339288771</v>
      </c>
      <c r="P356" s="4"/>
      <c r="Q356" s="4"/>
      <c r="R356" s="4"/>
      <c r="S356" s="4"/>
      <c r="T356" s="4"/>
    </row>
    <row r="357" spans="1:20" s="34" customFormat="1" ht="15" x14ac:dyDescent="0.25">
      <c r="A357" s="33">
        <v>1936</v>
      </c>
      <c r="B357" s="34" t="s">
        <v>427</v>
      </c>
      <c r="C357">
        <v>31429863</v>
      </c>
      <c r="D357" s="36">
        <v>2263</v>
      </c>
      <c r="E357" s="37">
        <f t="shared" si="55"/>
        <v>13888.582854617764</v>
      </c>
      <c r="F357" s="38">
        <f t="shared" si="56"/>
        <v>0.75322341415985394</v>
      </c>
      <c r="G357" s="39">
        <f t="shared" si="57"/>
        <v>2730.1676989237999</v>
      </c>
      <c r="H357" s="39">
        <f t="shared" si="58"/>
        <v>947.23764202337281</v>
      </c>
      <c r="I357" s="37">
        <f t="shared" si="59"/>
        <v>3677.4053409471726</v>
      </c>
      <c r="J357" s="40">
        <f t="shared" si="60"/>
        <v>-214.6014008347457</v>
      </c>
      <c r="K357" s="37">
        <f t="shared" si="61"/>
        <v>3462.803940112427</v>
      </c>
      <c r="L357" s="37">
        <f t="shared" si="62"/>
        <v>8321968.2865634514</v>
      </c>
      <c r="M357" s="37">
        <f t="shared" si="63"/>
        <v>7836325.3164744219</v>
      </c>
      <c r="N357" s="41">
        <f>'jan-mai'!M357</f>
        <v>6632175.0545902848</v>
      </c>
      <c r="O357" s="41">
        <f t="shared" si="64"/>
        <v>1204150.2618841371</v>
      </c>
      <c r="P357" s="4"/>
      <c r="Q357" s="4"/>
      <c r="R357" s="4"/>
      <c r="S357" s="4"/>
      <c r="T357" s="4"/>
    </row>
    <row r="358" spans="1:20" s="34" customFormat="1" ht="15" x14ac:dyDescent="0.25">
      <c r="A358" s="33">
        <v>1938</v>
      </c>
      <c r="B358" s="34" t="s">
        <v>428</v>
      </c>
      <c r="C358">
        <v>38731803</v>
      </c>
      <c r="D358" s="36">
        <v>2877</v>
      </c>
      <c r="E358" s="37">
        <f t="shared" si="55"/>
        <v>13462.566214807091</v>
      </c>
      <c r="F358" s="38">
        <f t="shared" si="56"/>
        <v>0.73011913409859386</v>
      </c>
      <c r="G358" s="39">
        <f t="shared" si="57"/>
        <v>2985.7776828102033</v>
      </c>
      <c r="H358" s="39">
        <f t="shared" si="58"/>
        <v>1096.343465957108</v>
      </c>
      <c r="I358" s="37">
        <f t="shared" si="59"/>
        <v>4082.1211487673113</v>
      </c>
      <c r="J358" s="40">
        <f t="shared" si="60"/>
        <v>-214.6014008347457</v>
      </c>
      <c r="K358" s="37">
        <f t="shared" si="61"/>
        <v>3867.5197479325657</v>
      </c>
      <c r="L358" s="37">
        <f t="shared" si="62"/>
        <v>11744262.545003554</v>
      </c>
      <c r="M358" s="37">
        <f t="shared" si="63"/>
        <v>11126854.314801991</v>
      </c>
      <c r="N358" s="41">
        <f>'jan-mai'!M358</f>
        <v>9658086.1118454486</v>
      </c>
      <c r="O358" s="41">
        <f t="shared" si="64"/>
        <v>1468768.2029565424</v>
      </c>
      <c r="P358" s="4"/>
      <c r="Q358" s="4"/>
      <c r="R358" s="4"/>
      <c r="S358" s="4"/>
      <c r="T358" s="4"/>
    </row>
    <row r="359" spans="1:20" s="34" customFormat="1" ht="15" x14ac:dyDescent="0.25">
      <c r="A359" s="33">
        <v>1939</v>
      </c>
      <c r="B359" s="34" t="s">
        <v>429</v>
      </c>
      <c r="C359">
        <v>31790575</v>
      </c>
      <c r="D359" s="36">
        <v>1856</v>
      </c>
      <c r="E359" s="37">
        <f t="shared" si="55"/>
        <v>17128.542564655174</v>
      </c>
      <c r="F359" s="38">
        <f t="shared" si="56"/>
        <v>0.9289370589629552</v>
      </c>
      <c r="G359" s="39">
        <f t="shared" si="57"/>
        <v>786.1918729013538</v>
      </c>
      <c r="H359" s="39">
        <f t="shared" si="58"/>
        <v>0</v>
      </c>
      <c r="I359" s="37">
        <f t="shared" si="59"/>
        <v>786.1918729013538</v>
      </c>
      <c r="J359" s="40">
        <f t="shared" si="60"/>
        <v>-214.6014008347457</v>
      </c>
      <c r="K359" s="37">
        <f t="shared" si="61"/>
        <v>571.59047206660807</v>
      </c>
      <c r="L359" s="37">
        <f t="shared" si="62"/>
        <v>1459172.1161049127</v>
      </c>
      <c r="M359" s="37">
        <f t="shared" si="63"/>
        <v>1060871.9161556247</v>
      </c>
      <c r="N359" s="41">
        <f>'jan-mai'!M359</f>
        <v>727254.06810019736</v>
      </c>
      <c r="O359" s="41">
        <f t="shared" si="64"/>
        <v>333617.84805542731</v>
      </c>
      <c r="P359" s="4"/>
      <c r="Q359" s="4"/>
      <c r="R359" s="4"/>
      <c r="S359" s="4"/>
      <c r="T359" s="4"/>
    </row>
    <row r="360" spans="1:20" s="34" customFormat="1" ht="15" x14ac:dyDescent="0.25">
      <c r="A360" s="33">
        <v>1940</v>
      </c>
      <c r="B360" s="34" t="s">
        <v>430</v>
      </c>
      <c r="C360">
        <v>31314185</v>
      </c>
      <c r="D360" s="36">
        <v>2132</v>
      </c>
      <c r="E360" s="37">
        <f t="shared" si="55"/>
        <v>14687.704033771108</v>
      </c>
      <c r="F360" s="38">
        <f t="shared" si="56"/>
        <v>0.79656237747886538</v>
      </c>
      <c r="G360" s="39">
        <f t="shared" si="57"/>
        <v>2250.6949914317934</v>
      </c>
      <c r="H360" s="39">
        <f t="shared" si="58"/>
        <v>667.54522931970234</v>
      </c>
      <c r="I360" s="37">
        <f t="shared" si="59"/>
        <v>2918.2402207514956</v>
      </c>
      <c r="J360" s="40">
        <f t="shared" si="60"/>
        <v>-214.6014008347457</v>
      </c>
      <c r="K360" s="37">
        <f t="shared" si="61"/>
        <v>2703.63881991675</v>
      </c>
      <c r="L360" s="37">
        <f t="shared" si="62"/>
        <v>6221688.1506421883</v>
      </c>
      <c r="M360" s="37">
        <f t="shared" si="63"/>
        <v>5764157.964062511</v>
      </c>
      <c r="N360" s="41">
        <f>'jan-mai'!M360</f>
        <v>4462684.9960391009</v>
      </c>
      <c r="O360" s="41">
        <f t="shared" si="64"/>
        <v>1301472.9680234101</v>
      </c>
      <c r="P360" s="4"/>
      <c r="Q360" s="4"/>
      <c r="R360" s="4"/>
      <c r="S360" s="4"/>
      <c r="T360" s="4"/>
    </row>
    <row r="361" spans="1:20" s="34" customFormat="1" ht="15" x14ac:dyDescent="0.25">
      <c r="A361" s="33">
        <v>1941</v>
      </c>
      <c r="B361" s="34" t="s">
        <v>431</v>
      </c>
      <c r="C361">
        <v>40686482</v>
      </c>
      <c r="D361" s="36">
        <v>2925</v>
      </c>
      <c r="E361" s="37">
        <f t="shared" si="55"/>
        <v>13909.908376068375</v>
      </c>
      <c r="F361" s="38">
        <f t="shared" si="56"/>
        <v>0.75437996715333866</v>
      </c>
      <c r="G361" s="39">
        <f t="shared" si="57"/>
        <v>2717.3723860534328</v>
      </c>
      <c r="H361" s="39">
        <f t="shared" si="58"/>
        <v>939.77370951565877</v>
      </c>
      <c r="I361" s="37">
        <f t="shared" si="59"/>
        <v>3657.1460955690918</v>
      </c>
      <c r="J361" s="40">
        <f t="shared" si="60"/>
        <v>-214.6014008347457</v>
      </c>
      <c r="K361" s="37">
        <f t="shared" si="61"/>
        <v>3442.5446947343462</v>
      </c>
      <c r="L361" s="37">
        <f t="shared" si="62"/>
        <v>10697152.329539593</v>
      </c>
      <c r="M361" s="37">
        <f t="shared" si="63"/>
        <v>10069443.232097963</v>
      </c>
      <c r="N361" s="41">
        <f>'jan-mai'!M361</f>
        <v>8581927.9741390105</v>
      </c>
      <c r="O361" s="41">
        <f t="shared" si="64"/>
        <v>1487515.2579589523</v>
      </c>
      <c r="P361" s="4"/>
      <c r="Q361" s="4"/>
      <c r="R361" s="4"/>
      <c r="S361" s="4"/>
      <c r="T361" s="4"/>
    </row>
    <row r="362" spans="1:20" s="34" customFormat="1" ht="15" x14ac:dyDescent="0.25">
      <c r="A362" s="33">
        <v>1942</v>
      </c>
      <c r="B362" s="34" t="s">
        <v>432</v>
      </c>
      <c r="C362">
        <v>65821950</v>
      </c>
      <c r="D362" s="36">
        <v>4944</v>
      </c>
      <c r="E362" s="37">
        <f t="shared" si="55"/>
        <v>13313.501213592233</v>
      </c>
      <c r="F362" s="38">
        <f t="shared" si="56"/>
        <v>0.72203485002712964</v>
      </c>
      <c r="G362" s="39">
        <f t="shared" si="57"/>
        <v>3075.2166835391181</v>
      </c>
      <c r="H362" s="39">
        <f t="shared" si="58"/>
        <v>1148.5162163823084</v>
      </c>
      <c r="I362" s="37">
        <f t="shared" si="59"/>
        <v>4223.732899921426</v>
      </c>
      <c r="J362" s="40">
        <f t="shared" si="60"/>
        <v>-214.6014008347457</v>
      </c>
      <c r="K362" s="37">
        <f t="shared" si="61"/>
        <v>4009.1314990866804</v>
      </c>
      <c r="L362" s="37">
        <f t="shared" si="62"/>
        <v>20882135.457211532</v>
      </c>
      <c r="M362" s="37">
        <f t="shared" si="63"/>
        <v>19821146.131484549</v>
      </c>
      <c r="N362" s="41">
        <f>'jan-mai'!M362</f>
        <v>16696817.066237012</v>
      </c>
      <c r="O362" s="41">
        <f t="shared" si="64"/>
        <v>3124329.0652475376</v>
      </c>
      <c r="P362" s="4"/>
      <c r="Q362" s="4"/>
      <c r="R362" s="4"/>
      <c r="S362" s="4"/>
      <c r="T362" s="4"/>
    </row>
    <row r="363" spans="1:20" s="34" customFormat="1" ht="15" x14ac:dyDescent="0.25">
      <c r="A363" s="33">
        <v>1943</v>
      </c>
      <c r="B363" s="34" t="s">
        <v>433</v>
      </c>
      <c r="C363">
        <v>21109066</v>
      </c>
      <c r="D363" s="36">
        <v>1224</v>
      </c>
      <c r="E363" s="37">
        <f t="shared" si="55"/>
        <v>17245.968954248365</v>
      </c>
      <c r="F363" s="38">
        <f t="shared" si="56"/>
        <v>0.93530547732555591</v>
      </c>
      <c r="G363" s="39">
        <f t="shared" si="57"/>
        <v>715.73603914543924</v>
      </c>
      <c r="H363" s="39">
        <f t="shared" si="58"/>
        <v>0</v>
      </c>
      <c r="I363" s="37">
        <f t="shared" si="59"/>
        <v>715.73603914543924</v>
      </c>
      <c r="J363" s="40">
        <f t="shared" si="60"/>
        <v>-214.6014008347457</v>
      </c>
      <c r="K363" s="37">
        <f t="shared" si="61"/>
        <v>501.1346383106935</v>
      </c>
      <c r="L363" s="37">
        <f t="shared" si="62"/>
        <v>876060.91191401763</v>
      </c>
      <c r="M363" s="37">
        <f t="shared" si="63"/>
        <v>613388.79729228886</v>
      </c>
      <c r="N363" s="41">
        <f>'jan-mai'!M363</f>
        <v>404547.14318676799</v>
      </c>
      <c r="O363" s="41">
        <f t="shared" si="64"/>
        <v>208841.65410552087</v>
      </c>
      <c r="P363" s="4"/>
      <c r="Q363" s="4"/>
      <c r="R363" s="4"/>
      <c r="S363" s="4"/>
      <c r="T363" s="4"/>
    </row>
    <row r="364" spans="1:20" s="34" customFormat="1" ht="15" x14ac:dyDescent="0.25">
      <c r="A364" s="33">
        <v>2002</v>
      </c>
      <c r="B364" s="34" t="s">
        <v>434</v>
      </c>
      <c r="C364">
        <v>28527885</v>
      </c>
      <c r="D364" s="36">
        <v>2110</v>
      </c>
      <c r="E364" s="37">
        <f t="shared" si="55"/>
        <v>13520.324644549763</v>
      </c>
      <c r="F364" s="38">
        <f t="shared" si="56"/>
        <v>0.73325156323860674</v>
      </c>
      <c r="G364" s="39">
        <f t="shared" si="57"/>
        <v>2951.1226249646006</v>
      </c>
      <c r="H364" s="39">
        <f t="shared" si="58"/>
        <v>1076.1280155471732</v>
      </c>
      <c r="I364" s="37">
        <f t="shared" si="59"/>
        <v>4027.2506405117738</v>
      </c>
      <c r="J364" s="40">
        <f t="shared" si="60"/>
        <v>-214.6014008347457</v>
      </c>
      <c r="K364" s="37">
        <f t="shared" si="61"/>
        <v>3812.6492396770282</v>
      </c>
      <c r="L364" s="37">
        <f t="shared" si="62"/>
        <v>8497498.8514798433</v>
      </c>
      <c r="M364" s="37">
        <f t="shared" si="63"/>
        <v>8044689.8957185298</v>
      </c>
      <c r="N364" s="41">
        <f>'jan-mai'!M364</f>
        <v>6896509.2904045498</v>
      </c>
      <c r="O364" s="41">
        <f t="shared" si="64"/>
        <v>1148180.60531398</v>
      </c>
      <c r="P364" s="4"/>
      <c r="Q364" s="4"/>
      <c r="R364" s="4"/>
      <c r="S364" s="4"/>
      <c r="T364" s="4"/>
    </row>
    <row r="365" spans="1:20" s="34" customFormat="1" ht="15" x14ac:dyDescent="0.25">
      <c r="A365" s="33">
        <v>2003</v>
      </c>
      <c r="B365" s="34" t="s">
        <v>435</v>
      </c>
      <c r="C365">
        <v>91118427</v>
      </c>
      <c r="D365" s="36">
        <v>6033</v>
      </c>
      <c r="E365" s="37">
        <f t="shared" si="55"/>
        <v>15103.336151168573</v>
      </c>
      <c r="F365" s="38">
        <f t="shared" si="56"/>
        <v>0.81910347081989821</v>
      </c>
      <c r="G365" s="39">
        <f t="shared" si="57"/>
        <v>2001.3157209933145</v>
      </c>
      <c r="H365" s="39">
        <f t="shared" si="58"/>
        <v>522.07398823058975</v>
      </c>
      <c r="I365" s="37">
        <f t="shared" si="59"/>
        <v>2523.389709223904</v>
      </c>
      <c r="J365" s="40">
        <f t="shared" si="60"/>
        <v>-214.6014008347457</v>
      </c>
      <c r="K365" s="37">
        <f t="shared" si="61"/>
        <v>2308.7883083891584</v>
      </c>
      <c r="L365" s="37">
        <f t="shared" si="62"/>
        <v>15223610.115747813</v>
      </c>
      <c r="M365" s="37">
        <f t="shared" si="63"/>
        <v>13928919.864511792</v>
      </c>
      <c r="N365" s="41">
        <f>'jan-mai'!M365</f>
        <v>11861903.370147225</v>
      </c>
      <c r="O365" s="41">
        <f t="shared" si="64"/>
        <v>2067016.4943645671</v>
      </c>
      <c r="P365" s="4"/>
      <c r="Q365" s="4"/>
      <c r="R365" s="4"/>
      <c r="S365" s="4"/>
      <c r="T365" s="4"/>
    </row>
    <row r="366" spans="1:20" s="34" customFormat="1" ht="15" x14ac:dyDescent="0.25">
      <c r="A366" s="33">
        <v>2004</v>
      </c>
      <c r="B366" s="34" t="s">
        <v>436</v>
      </c>
      <c r="C366">
        <v>182706926</v>
      </c>
      <c r="D366" s="36">
        <v>10533</v>
      </c>
      <c r="E366" s="37">
        <f t="shared" si="55"/>
        <v>17346.143169087631</v>
      </c>
      <c r="F366" s="38">
        <f t="shared" si="56"/>
        <v>0.94073825364995445</v>
      </c>
      <c r="G366" s="39">
        <f t="shared" si="57"/>
        <v>655.63151024187971</v>
      </c>
      <c r="H366" s="39">
        <f t="shared" si="58"/>
        <v>0</v>
      </c>
      <c r="I366" s="37">
        <f t="shared" si="59"/>
        <v>655.63151024187971</v>
      </c>
      <c r="J366" s="40">
        <f t="shared" si="60"/>
        <v>-214.6014008347457</v>
      </c>
      <c r="K366" s="37">
        <f t="shared" si="61"/>
        <v>441.03010940713398</v>
      </c>
      <c r="L366" s="37">
        <f t="shared" si="62"/>
        <v>6905766.697377719</v>
      </c>
      <c r="M366" s="37">
        <f t="shared" si="63"/>
        <v>4645370.1423853422</v>
      </c>
      <c r="N366" s="41">
        <f>'jan-mai'!M366</f>
        <v>4987202.3410018301</v>
      </c>
      <c r="O366" s="41">
        <f t="shared" si="64"/>
        <v>-341832.19861648791</v>
      </c>
      <c r="P366" s="4"/>
      <c r="Q366" s="4"/>
      <c r="R366" s="4"/>
      <c r="S366" s="4"/>
      <c r="T366" s="4"/>
    </row>
    <row r="367" spans="1:20" s="34" customFormat="1" ht="15" x14ac:dyDescent="0.25">
      <c r="A367" s="33">
        <v>2011</v>
      </c>
      <c r="B367" s="34" t="s">
        <v>437</v>
      </c>
      <c r="C367">
        <v>36620088</v>
      </c>
      <c r="D367" s="36">
        <v>2946</v>
      </c>
      <c r="E367" s="37">
        <f t="shared" si="55"/>
        <v>12430.443991853361</v>
      </c>
      <c r="F367" s="38">
        <f t="shared" si="56"/>
        <v>0.67414375973957597</v>
      </c>
      <c r="G367" s="39">
        <f t="shared" si="57"/>
        <v>3605.0510165824417</v>
      </c>
      <c r="H367" s="39">
        <f t="shared" si="58"/>
        <v>1457.5862439909138</v>
      </c>
      <c r="I367" s="37">
        <f t="shared" si="59"/>
        <v>5062.6372605733559</v>
      </c>
      <c r="J367" s="40">
        <f t="shared" si="60"/>
        <v>-214.6014008347457</v>
      </c>
      <c r="K367" s="37">
        <f t="shared" si="61"/>
        <v>4848.0358597386103</v>
      </c>
      <c r="L367" s="37">
        <f t="shared" si="62"/>
        <v>14914529.369649107</v>
      </c>
      <c r="M367" s="37">
        <f t="shared" si="63"/>
        <v>14282313.642789945</v>
      </c>
      <c r="N367" s="41">
        <f>'jan-mai'!M367</f>
        <v>10870053.604517441</v>
      </c>
      <c r="O367" s="41">
        <f t="shared" si="64"/>
        <v>3412260.0382725038</v>
      </c>
      <c r="P367" s="4"/>
      <c r="Q367" s="4"/>
      <c r="R367" s="4"/>
      <c r="S367" s="4"/>
      <c r="T367" s="4"/>
    </row>
    <row r="368" spans="1:20" s="34" customFormat="1" ht="15" x14ac:dyDescent="0.25">
      <c r="A368" s="33">
        <v>2012</v>
      </c>
      <c r="B368" s="34" t="s">
        <v>438</v>
      </c>
      <c r="C368">
        <v>323386695</v>
      </c>
      <c r="D368" s="36">
        <v>20635</v>
      </c>
      <c r="E368" s="37">
        <f t="shared" si="55"/>
        <v>15671.756481705839</v>
      </c>
      <c r="F368" s="38">
        <f t="shared" si="56"/>
        <v>0.84993077023027686</v>
      </c>
      <c r="G368" s="39">
        <f t="shared" si="57"/>
        <v>1660.2635226709547</v>
      </c>
      <c r="H368" s="39">
        <f t="shared" si="58"/>
        <v>323.12687254254638</v>
      </c>
      <c r="I368" s="37">
        <f t="shared" si="59"/>
        <v>1983.3903952135011</v>
      </c>
      <c r="J368" s="40">
        <f t="shared" si="60"/>
        <v>-214.6014008347457</v>
      </c>
      <c r="K368" s="37">
        <f t="shared" si="61"/>
        <v>1768.7889943787554</v>
      </c>
      <c r="L368" s="37">
        <f t="shared" si="62"/>
        <v>40927260.805230595</v>
      </c>
      <c r="M368" s="37">
        <f t="shared" si="63"/>
        <v>36498960.899005622</v>
      </c>
      <c r="N368" s="41">
        <f>'jan-mai'!M368</f>
        <v>33123191.109951612</v>
      </c>
      <c r="O368" s="41">
        <f t="shared" si="64"/>
        <v>3375769.7890540101</v>
      </c>
      <c r="P368" s="4"/>
      <c r="Q368" s="4"/>
      <c r="R368" s="4"/>
      <c r="S368" s="4"/>
      <c r="T368" s="4"/>
    </row>
    <row r="369" spans="1:20" s="34" customFormat="1" ht="15" x14ac:dyDescent="0.25">
      <c r="A369" s="33">
        <v>2014</v>
      </c>
      <c r="B369" s="34" t="s">
        <v>439</v>
      </c>
      <c r="C369">
        <v>12441583</v>
      </c>
      <c r="D369" s="36">
        <v>941</v>
      </c>
      <c r="E369" s="37">
        <f t="shared" si="55"/>
        <v>13221.660998937301</v>
      </c>
      <c r="F369" s="38">
        <f t="shared" si="56"/>
        <v>0.71705405387509014</v>
      </c>
      <c r="G369" s="39">
        <f t="shared" si="57"/>
        <v>3130.3208123320774</v>
      </c>
      <c r="H369" s="39">
        <f t="shared" si="58"/>
        <v>1180.6602915115348</v>
      </c>
      <c r="I369" s="37">
        <f t="shared" si="59"/>
        <v>4310.9811038436119</v>
      </c>
      <c r="J369" s="40">
        <f t="shared" si="60"/>
        <v>-214.6014008347457</v>
      </c>
      <c r="K369" s="37">
        <f t="shared" si="61"/>
        <v>4096.3797030088663</v>
      </c>
      <c r="L369" s="37">
        <f t="shared" si="62"/>
        <v>4056633.2187168389</v>
      </c>
      <c r="M369" s="37">
        <f t="shared" si="63"/>
        <v>3854693.3005313431</v>
      </c>
      <c r="N369" s="41">
        <f>'jan-mai'!M369</f>
        <v>3137148.616005064</v>
      </c>
      <c r="O369" s="41">
        <f t="shared" si="64"/>
        <v>717544.6845262791</v>
      </c>
      <c r="P369" s="4"/>
      <c r="Q369" s="4"/>
      <c r="R369" s="4"/>
      <c r="S369" s="4"/>
      <c r="T369" s="4"/>
    </row>
    <row r="370" spans="1:20" s="34" customFormat="1" ht="15" x14ac:dyDescent="0.25">
      <c r="A370" s="33">
        <v>2015</v>
      </c>
      <c r="B370" s="34" t="s">
        <v>440</v>
      </c>
      <c r="C370">
        <v>13919370</v>
      </c>
      <c r="D370" s="36">
        <v>1022</v>
      </c>
      <c r="E370" s="37">
        <f t="shared" si="55"/>
        <v>13619.735812133073</v>
      </c>
      <c r="F370" s="38">
        <f t="shared" si="56"/>
        <v>0.73864295700689331</v>
      </c>
      <c r="G370" s="39">
        <f t="shared" si="57"/>
        <v>2891.4759244146144</v>
      </c>
      <c r="H370" s="39">
        <f t="shared" si="58"/>
        <v>1041.3341068930147</v>
      </c>
      <c r="I370" s="37">
        <f t="shared" si="59"/>
        <v>3932.8100313076293</v>
      </c>
      <c r="J370" s="40">
        <f t="shared" si="60"/>
        <v>-214.6014008347457</v>
      </c>
      <c r="K370" s="37">
        <f t="shared" si="61"/>
        <v>3718.2086304728837</v>
      </c>
      <c r="L370" s="37">
        <f t="shared" si="62"/>
        <v>4019331.8519963971</v>
      </c>
      <c r="M370" s="37">
        <f t="shared" si="63"/>
        <v>3800009.2203432871</v>
      </c>
      <c r="N370" s="41">
        <f>'jan-mai'!M370</f>
        <v>3776774.1117504514</v>
      </c>
      <c r="O370" s="41">
        <f t="shared" si="64"/>
        <v>23235.108592835721</v>
      </c>
      <c r="P370" s="4"/>
      <c r="Q370" s="4"/>
      <c r="R370" s="4"/>
      <c r="S370" s="4"/>
      <c r="T370" s="4"/>
    </row>
    <row r="371" spans="1:20" s="34" customFormat="1" ht="15" x14ac:dyDescent="0.25">
      <c r="A371" s="33">
        <v>2017</v>
      </c>
      <c r="B371" s="34" t="s">
        <v>441</v>
      </c>
      <c r="C371">
        <v>14145567</v>
      </c>
      <c r="D371" s="36">
        <v>1027</v>
      </c>
      <c r="E371" s="37">
        <f t="shared" si="55"/>
        <v>13773.67770204479</v>
      </c>
      <c r="F371" s="38">
        <f t="shared" si="56"/>
        <v>0.74699173075258696</v>
      </c>
      <c r="G371" s="39">
        <f t="shared" si="57"/>
        <v>2799.1107904675841</v>
      </c>
      <c r="H371" s="39">
        <f t="shared" si="58"/>
        <v>987.45444542391363</v>
      </c>
      <c r="I371" s="37">
        <f t="shared" si="59"/>
        <v>3786.5652358914977</v>
      </c>
      <c r="J371" s="40">
        <f t="shared" si="60"/>
        <v>-214.6014008347457</v>
      </c>
      <c r="K371" s="37">
        <f t="shared" si="61"/>
        <v>3571.963835056752</v>
      </c>
      <c r="L371" s="37">
        <f t="shared" si="62"/>
        <v>3888802.4972605682</v>
      </c>
      <c r="M371" s="37">
        <f t="shared" si="63"/>
        <v>3668406.8586032842</v>
      </c>
      <c r="N371" s="41">
        <f>'jan-mai'!M371</f>
        <v>3187491.9380310308</v>
      </c>
      <c r="O371" s="41">
        <f t="shared" si="64"/>
        <v>480914.92057225341</v>
      </c>
      <c r="P371" s="4"/>
      <c r="Q371" s="4"/>
      <c r="R371" s="4"/>
      <c r="S371" s="4"/>
      <c r="T371" s="4"/>
    </row>
    <row r="372" spans="1:20" s="34" customFormat="1" ht="15" x14ac:dyDescent="0.25">
      <c r="A372" s="33">
        <v>2018</v>
      </c>
      <c r="B372" s="34" t="s">
        <v>442</v>
      </c>
      <c r="C372">
        <v>20873226</v>
      </c>
      <c r="D372" s="36">
        <v>1231</v>
      </c>
      <c r="E372" s="37">
        <f t="shared" si="55"/>
        <v>16956.316815597074</v>
      </c>
      <c r="F372" s="38">
        <f t="shared" si="56"/>
        <v>0.91959669154968471</v>
      </c>
      <c r="G372" s="39">
        <f t="shared" si="57"/>
        <v>889.5273223362135</v>
      </c>
      <c r="H372" s="39">
        <f t="shared" si="58"/>
        <v>0</v>
      </c>
      <c r="I372" s="37">
        <f t="shared" si="59"/>
        <v>889.5273223362135</v>
      </c>
      <c r="J372" s="40">
        <f t="shared" si="60"/>
        <v>-214.6014008347457</v>
      </c>
      <c r="K372" s="37">
        <f t="shared" si="61"/>
        <v>674.92592150146777</v>
      </c>
      <c r="L372" s="37">
        <f t="shared" si="62"/>
        <v>1095008.1337958788</v>
      </c>
      <c r="M372" s="37">
        <f t="shared" si="63"/>
        <v>830833.80936830677</v>
      </c>
      <c r="N372" s="41">
        <f>'jan-mai'!M372</f>
        <v>1024727.2402786749</v>
      </c>
      <c r="O372" s="41">
        <f t="shared" si="64"/>
        <v>-193893.4309103681</v>
      </c>
      <c r="P372" s="4"/>
      <c r="Q372" s="4"/>
      <c r="R372" s="4"/>
      <c r="S372" s="4"/>
      <c r="T372" s="4"/>
    </row>
    <row r="373" spans="1:20" s="34" customFormat="1" ht="15" x14ac:dyDescent="0.25">
      <c r="A373" s="33">
        <v>2019</v>
      </c>
      <c r="B373" s="34" t="s">
        <v>443</v>
      </c>
      <c r="C373">
        <v>52215098</v>
      </c>
      <c r="D373" s="36">
        <v>3239</v>
      </c>
      <c r="E373" s="37">
        <f t="shared" si="55"/>
        <v>16120.746526705774</v>
      </c>
      <c r="F373" s="38">
        <f t="shared" si="56"/>
        <v>0.87428097342658018</v>
      </c>
      <c r="G373" s="39">
        <f t="shared" si="57"/>
        <v>1390.8694956709935</v>
      </c>
      <c r="H373" s="39">
        <f t="shared" si="58"/>
        <v>165.98035679256918</v>
      </c>
      <c r="I373" s="37">
        <f t="shared" si="59"/>
        <v>1556.8498524635627</v>
      </c>
      <c r="J373" s="40">
        <f t="shared" si="60"/>
        <v>-214.6014008347457</v>
      </c>
      <c r="K373" s="37">
        <f t="shared" si="61"/>
        <v>1342.2484516288171</v>
      </c>
      <c r="L373" s="37">
        <f t="shared" si="62"/>
        <v>5042636.6721294792</v>
      </c>
      <c r="M373" s="37">
        <f t="shared" si="63"/>
        <v>4347542.7348257387</v>
      </c>
      <c r="N373" s="41">
        <f>'jan-mai'!M373</f>
        <v>4438978.0045594033</v>
      </c>
      <c r="O373" s="41">
        <f t="shared" si="64"/>
        <v>-91435.26973366458</v>
      </c>
      <c r="P373" s="4"/>
      <c r="Q373" s="4"/>
      <c r="R373" s="4"/>
      <c r="S373" s="4"/>
      <c r="T373" s="4"/>
    </row>
    <row r="374" spans="1:20" s="34" customFormat="1" ht="15" x14ac:dyDescent="0.25">
      <c r="A374" s="33">
        <v>2020</v>
      </c>
      <c r="B374" s="34" t="s">
        <v>444</v>
      </c>
      <c r="C374">
        <v>57135753</v>
      </c>
      <c r="D374" s="36">
        <v>3964</v>
      </c>
      <c r="E374" s="37">
        <f t="shared" si="55"/>
        <v>14413.661200807266</v>
      </c>
      <c r="F374" s="38">
        <f t="shared" si="56"/>
        <v>0.78170013556176199</v>
      </c>
      <c r="G374" s="39">
        <f t="shared" si="57"/>
        <v>2415.1206912100984</v>
      </c>
      <c r="H374" s="39">
        <f t="shared" si="58"/>
        <v>763.46022085704692</v>
      </c>
      <c r="I374" s="37">
        <f t="shared" si="59"/>
        <v>3178.5809120671452</v>
      </c>
      <c r="J374" s="40">
        <f t="shared" si="60"/>
        <v>-214.6014008347457</v>
      </c>
      <c r="K374" s="37">
        <f t="shared" si="61"/>
        <v>2963.9795112323995</v>
      </c>
      <c r="L374" s="37">
        <f t="shared" si="62"/>
        <v>12599894.735434163</v>
      </c>
      <c r="M374" s="37">
        <f t="shared" si="63"/>
        <v>11749214.782525232</v>
      </c>
      <c r="N374" s="41">
        <f>'jan-mai'!M374</f>
        <v>10165210.715243431</v>
      </c>
      <c r="O374" s="41">
        <f t="shared" si="64"/>
        <v>1584004.0672818013</v>
      </c>
      <c r="P374" s="4"/>
      <c r="Q374" s="4"/>
      <c r="R374" s="4"/>
      <c r="S374" s="4"/>
      <c r="T374" s="4"/>
    </row>
    <row r="375" spans="1:20" s="34" customFormat="1" ht="15" x14ac:dyDescent="0.25">
      <c r="A375" s="33">
        <v>2021</v>
      </c>
      <c r="B375" s="34" t="s">
        <v>445</v>
      </c>
      <c r="C375">
        <v>33210891</v>
      </c>
      <c r="D375" s="36">
        <v>2701</v>
      </c>
      <c r="E375" s="37">
        <f t="shared" si="55"/>
        <v>12295.776008885598</v>
      </c>
      <c r="F375" s="38">
        <f t="shared" si="56"/>
        <v>0.66684027320169115</v>
      </c>
      <c r="G375" s="39">
        <f t="shared" si="57"/>
        <v>3685.8518063630995</v>
      </c>
      <c r="H375" s="39">
        <f t="shared" si="58"/>
        <v>1504.7200380296308</v>
      </c>
      <c r="I375" s="37">
        <f t="shared" si="59"/>
        <v>5190.5718443927308</v>
      </c>
      <c r="J375" s="40">
        <f t="shared" si="60"/>
        <v>-214.6014008347457</v>
      </c>
      <c r="K375" s="37">
        <f t="shared" si="61"/>
        <v>4975.9704435579852</v>
      </c>
      <c r="L375" s="37">
        <f t="shared" si="62"/>
        <v>14019734.551704766</v>
      </c>
      <c r="M375" s="37">
        <f t="shared" si="63"/>
        <v>13440096.168050118</v>
      </c>
      <c r="N375" s="41">
        <f>'jan-mai'!M375</f>
        <v>10842811.616769047</v>
      </c>
      <c r="O375" s="41">
        <f t="shared" si="64"/>
        <v>2597284.5512810703</v>
      </c>
      <c r="P375" s="4"/>
      <c r="Q375" s="4"/>
      <c r="R375" s="4"/>
      <c r="S375" s="4"/>
      <c r="T375" s="4"/>
    </row>
    <row r="376" spans="1:20" s="34" customFormat="1" ht="15" x14ac:dyDescent="0.25">
      <c r="A376" s="33">
        <v>2022</v>
      </c>
      <c r="B376" s="34" t="s">
        <v>446</v>
      </c>
      <c r="C376">
        <v>21115168</v>
      </c>
      <c r="D376" s="36">
        <v>1349</v>
      </c>
      <c r="E376" s="37">
        <f t="shared" si="55"/>
        <v>15652.459599703485</v>
      </c>
      <c r="F376" s="38">
        <f t="shared" si="56"/>
        <v>0.84888423700967397</v>
      </c>
      <c r="G376" s="39">
        <f t="shared" si="57"/>
        <v>1671.8416518723673</v>
      </c>
      <c r="H376" s="39">
        <f t="shared" si="58"/>
        <v>329.88078124337039</v>
      </c>
      <c r="I376" s="37">
        <f t="shared" si="59"/>
        <v>2001.7224331157377</v>
      </c>
      <c r="J376" s="40">
        <f t="shared" si="60"/>
        <v>-214.6014008347457</v>
      </c>
      <c r="K376" s="37">
        <f t="shared" si="61"/>
        <v>1787.121032280992</v>
      </c>
      <c r="L376" s="37">
        <f t="shared" si="62"/>
        <v>2700323.5622731303</v>
      </c>
      <c r="M376" s="37">
        <f t="shared" si="63"/>
        <v>2410826.2725470583</v>
      </c>
      <c r="N376" s="41">
        <f>'jan-mai'!M376</f>
        <v>1921968.6205003508</v>
      </c>
      <c r="O376" s="41">
        <f t="shared" si="64"/>
        <v>488857.65204670746</v>
      </c>
      <c r="P376" s="4"/>
      <c r="Q376" s="4"/>
      <c r="R376" s="4"/>
      <c r="S376" s="4"/>
      <c r="T376" s="4"/>
    </row>
    <row r="377" spans="1:20" s="34" customFormat="1" ht="15" x14ac:dyDescent="0.25">
      <c r="A377" s="33">
        <v>2023</v>
      </c>
      <c r="B377" s="34" t="s">
        <v>447</v>
      </c>
      <c r="C377">
        <v>16625869</v>
      </c>
      <c r="D377" s="36">
        <v>1153</v>
      </c>
      <c r="E377" s="37">
        <f t="shared" si="55"/>
        <v>14419.660884648742</v>
      </c>
      <c r="F377" s="38">
        <f t="shared" si="56"/>
        <v>0.7820255181003738</v>
      </c>
      <c r="G377" s="39">
        <f t="shared" si="57"/>
        <v>2411.5208809052133</v>
      </c>
      <c r="H377" s="39">
        <f t="shared" si="58"/>
        <v>761.36033151253059</v>
      </c>
      <c r="I377" s="37">
        <f t="shared" si="59"/>
        <v>3172.8812124177439</v>
      </c>
      <c r="J377" s="40">
        <f t="shared" si="60"/>
        <v>-214.6014008347457</v>
      </c>
      <c r="K377" s="37">
        <f t="shared" si="61"/>
        <v>2958.2798115829983</v>
      </c>
      <c r="L377" s="37">
        <f t="shared" si="62"/>
        <v>3658332.0379176587</v>
      </c>
      <c r="M377" s="37">
        <f t="shared" si="63"/>
        <v>3410896.6227551969</v>
      </c>
      <c r="N377" s="41">
        <f>'jan-mai'!M377</f>
        <v>3411289.8703016336</v>
      </c>
      <c r="O377" s="41">
        <f t="shared" si="64"/>
        <v>-393.24754643673077</v>
      </c>
      <c r="P377" s="4"/>
      <c r="Q377" s="4"/>
      <c r="R377" s="4"/>
      <c r="S377" s="4"/>
      <c r="T377" s="4"/>
    </row>
    <row r="378" spans="1:20" s="34" customFormat="1" ht="15" x14ac:dyDescent="0.25">
      <c r="A378" s="33">
        <v>2024</v>
      </c>
      <c r="B378" s="34" t="s">
        <v>448</v>
      </c>
      <c r="C378">
        <v>15165163</v>
      </c>
      <c r="D378" s="36">
        <v>983</v>
      </c>
      <c r="E378" s="37">
        <f t="shared" si="55"/>
        <v>15427.429298067142</v>
      </c>
      <c r="F378" s="38">
        <f t="shared" si="56"/>
        <v>0.83668010546780158</v>
      </c>
      <c r="G378" s="39">
        <f t="shared" si="57"/>
        <v>1806.8598328541732</v>
      </c>
      <c r="H378" s="39">
        <f t="shared" si="58"/>
        <v>408.64138681609052</v>
      </c>
      <c r="I378" s="37">
        <f t="shared" si="59"/>
        <v>2215.5012196702637</v>
      </c>
      <c r="J378" s="40">
        <f t="shared" si="60"/>
        <v>-214.6014008347457</v>
      </c>
      <c r="K378" s="37">
        <f t="shared" si="61"/>
        <v>2000.8998188355181</v>
      </c>
      <c r="L378" s="37">
        <f t="shared" si="62"/>
        <v>2177837.6989358691</v>
      </c>
      <c r="M378" s="37">
        <f t="shared" si="63"/>
        <v>1966884.5219153143</v>
      </c>
      <c r="N378" s="41">
        <f>'jan-mai'!M378</f>
        <v>1776297.9267619301</v>
      </c>
      <c r="O378" s="41">
        <f t="shared" si="64"/>
        <v>190586.59515338414</v>
      </c>
      <c r="P378" s="4"/>
      <c r="Q378" s="4"/>
      <c r="R378" s="4"/>
      <c r="S378" s="4"/>
      <c r="T378" s="4"/>
    </row>
    <row r="379" spans="1:20" s="34" customFormat="1" ht="15" x14ac:dyDescent="0.25">
      <c r="A379" s="33">
        <v>2025</v>
      </c>
      <c r="B379" s="34" t="s">
        <v>449</v>
      </c>
      <c r="C379">
        <v>40578521</v>
      </c>
      <c r="D379" s="36">
        <v>2922</v>
      </c>
      <c r="E379" s="37">
        <f t="shared" si="55"/>
        <v>13887.241957563312</v>
      </c>
      <c r="F379" s="38">
        <f t="shared" si="56"/>
        <v>0.75315069291334791</v>
      </c>
      <c r="G379" s="39">
        <f t="shared" si="57"/>
        <v>2730.9722371564708</v>
      </c>
      <c r="H379" s="39">
        <f t="shared" si="58"/>
        <v>947.70695599243084</v>
      </c>
      <c r="I379" s="37">
        <f t="shared" si="59"/>
        <v>3678.6791931489015</v>
      </c>
      <c r="J379" s="40">
        <f t="shared" si="60"/>
        <v>-214.6014008347457</v>
      </c>
      <c r="K379" s="37">
        <f t="shared" si="61"/>
        <v>3464.0777923141559</v>
      </c>
      <c r="L379" s="37">
        <f t="shared" si="62"/>
        <v>10749100.60238109</v>
      </c>
      <c r="M379" s="37">
        <f t="shared" si="63"/>
        <v>10122035.309141964</v>
      </c>
      <c r="N379" s="41">
        <f>'jan-mai'!M379</f>
        <v>8499311.9983706605</v>
      </c>
      <c r="O379" s="41">
        <f t="shared" si="64"/>
        <v>1622723.3107713033</v>
      </c>
      <c r="P379" s="4"/>
      <c r="Q379" s="4"/>
      <c r="R379" s="4"/>
      <c r="S379" s="4"/>
      <c r="T379" s="4"/>
    </row>
    <row r="380" spans="1:20" s="34" customFormat="1" ht="15" x14ac:dyDescent="0.25">
      <c r="A380" s="33">
        <v>2027</v>
      </c>
      <c r="B380" s="34" t="s">
        <v>450</v>
      </c>
      <c r="C380">
        <v>11544044</v>
      </c>
      <c r="D380" s="36">
        <v>944</v>
      </c>
      <c r="E380" s="37">
        <f t="shared" si="55"/>
        <v>12228.860169491525</v>
      </c>
      <c r="F380" s="38">
        <f t="shared" si="56"/>
        <v>0.66321120769246111</v>
      </c>
      <c r="G380" s="39">
        <f t="shared" si="57"/>
        <v>3726.0013099995431</v>
      </c>
      <c r="H380" s="39">
        <f t="shared" si="58"/>
        <v>1528.1405818175563</v>
      </c>
      <c r="I380" s="37">
        <f t="shared" si="59"/>
        <v>5254.1418918170993</v>
      </c>
      <c r="J380" s="40">
        <f t="shared" si="60"/>
        <v>-214.6014008347457</v>
      </c>
      <c r="K380" s="37">
        <f t="shared" si="61"/>
        <v>5039.5404909823537</v>
      </c>
      <c r="L380" s="37">
        <f t="shared" si="62"/>
        <v>4959909.945875342</v>
      </c>
      <c r="M380" s="37">
        <f t="shared" si="63"/>
        <v>4757326.2234873418</v>
      </c>
      <c r="N380" s="41">
        <f>'jan-mai'!M380</f>
        <v>4038065.1417734115</v>
      </c>
      <c r="O380" s="41">
        <f t="shared" si="64"/>
        <v>719261.08171393024</v>
      </c>
      <c r="P380" s="4"/>
      <c r="Q380" s="4"/>
      <c r="R380" s="4"/>
      <c r="S380" s="4"/>
      <c r="T380" s="4"/>
    </row>
    <row r="381" spans="1:20" s="34" customFormat="1" ht="15" x14ac:dyDescent="0.25">
      <c r="A381" s="33">
        <v>2028</v>
      </c>
      <c r="B381" s="34" t="s">
        <v>451</v>
      </c>
      <c r="C381">
        <v>36965180</v>
      </c>
      <c r="D381" s="36">
        <v>2263</v>
      </c>
      <c r="E381" s="37">
        <f t="shared" si="55"/>
        <v>16334.591250552365</v>
      </c>
      <c r="F381" s="38">
        <f t="shared" si="56"/>
        <v>0.88587847438703604</v>
      </c>
      <c r="G381" s="39">
        <f t="shared" si="57"/>
        <v>1262.5626613630393</v>
      </c>
      <c r="H381" s="39">
        <f t="shared" si="58"/>
        <v>91.134703446262478</v>
      </c>
      <c r="I381" s="37">
        <f t="shared" si="59"/>
        <v>1353.6973648093017</v>
      </c>
      <c r="J381" s="40">
        <f t="shared" si="60"/>
        <v>-214.6014008347457</v>
      </c>
      <c r="K381" s="37">
        <f t="shared" si="61"/>
        <v>1139.0959639745561</v>
      </c>
      <c r="L381" s="37">
        <f t="shared" si="62"/>
        <v>3063417.1365634496</v>
      </c>
      <c r="M381" s="37">
        <f t="shared" si="63"/>
        <v>2577774.1664744206</v>
      </c>
      <c r="N381" s="41">
        <f>'jan-mai'!M381</f>
        <v>2791449.5045902841</v>
      </c>
      <c r="O381" s="41">
        <f t="shared" si="64"/>
        <v>-213675.3381158635</v>
      </c>
      <c r="P381" s="4"/>
      <c r="Q381" s="4"/>
      <c r="R381" s="4"/>
      <c r="S381" s="4"/>
      <c r="T381" s="4"/>
    </row>
    <row r="382" spans="1:20" s="34" customFormat="1" ht="15" x14ac:dyDescent="0.25">
      <c r="A382" s="33">
        <v>2030</v>
      </c>
      <c r="B382" s="34" t="s">
        <v>452</v>
      </c>
      <c r="C382">
        <v>161749311</v>
      </c>
      <c r="D382" s="36">
        <v>10171</v>
      </c>
      <c r="E382" s="37">
        <f t="shared" si="55"/>
        <v>15902.989971487563</v>
      </c>
      <c r="F382" s="38">
        <f t="shared" si="56"/>
        <v>0.86247132101682289</v>
      </c>
      <c r="G382" s="39">
        <f t="shared" si="57"/>
        <v>1521.5234288019203</v>
      </c>
      <c r="H382" s="39">
        <f t="shared" si="58"/>
        <v>242.19515111894313</v>
      </c>
      <c r="I382" s="37">
        <f t="shared" si="59"/>
        <v>1763.7185799208635</v>
      </c>
      <c r="J382" s="40">
        <f t="shared" si="60"/>
        <v>-214.6014008347457</v>
      </c>
      <c r="K382" s="37">
        <f t="shared" si="61"/>
        <v>1549.1171790861179</v>
      </c>
      <c r="L382" s="37">
        <f t="shared" si="62"/>
        <v>17938781.676375102</v>
      </c>
      <c r="M382" s="37">
        <f t="shared" si="63"/>
        <v>15756070.828484904</v>
      </c>
      <c r="N382" s="41">
        <f>'jan-mai'!M382</f>
        <v>13541326.229954829</v>
      </c>
      <c r="O382" s="41">
        <f t="shared" si="64"/>
        <v>2214744.5985300746</v>
      </c>
      <c r="P382" s="4"/>
      <c r="Q382" s="4"/>
      <c r="R382" s="4"/>
      <c r="S382" s="4"/>
      <c r="T382" s="4"/>
    </row>
    <row r="383" spans="1:20" s="34" customFormat="1" ht="15" x14ac:dyDescent="0.25">
      <c r="A383" s="33">
        <v>5001</v>
      </c>
      <c r="B383" s="34" t="s">
        <v>453</v>
      </c>
      <c r="C383">
        <v>3589271971</v>
      </c>
      <c r="D383" s="36">
        <v>193501</v>
      </c>
      <c r="E383" s="37">
        <f t="shared" si="55"/>
        <v>18549.113291404177</v>
      </c>
      <c r="F383" s="38">
        <f t="shared" si="56"/>
        <v>1.0059792701127894</v>
      </c>
      <c r="G383" s="39">
        <f t="shared" si="57"/>
        <v>-66.150563148048235</v>
      </c>
      <c r="H383" s="39">
        <f t="shared" si="58"/>
        <v>0</v>
      </c>
      <c r="I383" s="37">
        <f t="shared" si="59"/>
        <v>-66.150563148048235</v>
      </c>
      <c r="J383" s="40">
        <f t="shared" si="60"/>
        <v>-214.6014008347457</v>
      </c>
      <c r="K383" s="37">
        <f t="shared" si="61"/>
        <v>-280.75196398279394</v>
      </c>
      <c r="L383" s="37">
        <f t="shared" si="62"/>
        <v>-12800200.119710481</v>
      </c>
      <c r="M383" s="37">
        <f t="shared" si="63"/>
        <v>-54325785.782634608</v>
      </c>
      <c r="N383" s="41">
        <f>'jan-mai'!M383</f>
        <v>-53450842.305896342</v>
      </c>
      <c r="O383" s="41">
        <f t="shared" si="64"/>
        <v>-874943.47673826665</v>
      </c>
      <c r="P383" s="4"/>
      <c r="Q383" s="4"/>
      <c r="R383" s="4"/>
      <c r="S383" s="4"/>
      <c r="T383" s="4"/>
    </row>
    <row r="384" spans="1:20" s="34" customFormat="1" ht="15" x14ac:dyDescent="0.25">
      <c r="A384" s="33">
        <v>5004</v>
      </c>
      <c r="B384" s="34" t="s">
        <v>454</v>
      </c>
      <c r="C384">
        <v>303460762</v>
      </c>
      <c r="D384" s="36">
        <v>22096</v>
      </c>
      <c r="E384" s="37">
        <f t="shared" si="55"/>
        <v>13733.741944243302</v>
      </c>
      <c r="F384" s="38">
        <f t="shared" si="56"/>
        <v>0.74482588358494051</v>
      </c>
      <c r="G384" s="39">
        <f t="shared" si="57"/>
        <v>2823.0722451484767</v>
      </c>
      <c r="H384" s="39">
        <f t="shared" si="58"/>
        <v>1001.4319606544344</v>
      </c>
      <c r="I384" s="37">
        <f t="shared" si="59"/>
        <v>3824.5042058029112</v>
      </c>
      <c r="J384" s="40">
        <f t="shared" si="60"/>
        <v>-214.6014008347457</v>
      </c>
      <c r="K384" s="37">
        <f t="shared" si="61"/>
        <v>3609.9028049681656</v>
      </c>
      <c r="L384" s="37">
        <f t="shared" si="62"/>
        <v>84506244.931421131</v>
      </c>
      <c r="M384" s="37">
        <f t="shared" si="63"/>
        <v>79764412.378576592</v>
      </c>
      <c r="N384" s="41">
        <f>'jan-mai'!M384</f>
        <v>66017797.159136944</v>
      </c>
      <c r="O384" s="41">
        <f t="shared" si="64"/>
        <v>13746615.219439648</v>
      </c>
      <c r="P384" s="4"/>
      <c r="Q384" s="4"/>
      <c r="R384" s="4"/>
      <c r="S384" s="4"/>
      <c r="T384" s="4"/>
    </row>
    <row r="385" spans="1:20" s="34" customFormat="1" ht="15" x14ac:dyDescent="0.25">
      <c r="A385" s="33">
        <v>5005</v>
      </c>
      <c r="B385" s="34" t="s">
        <v>455</v>
      </c>
      <c r="C385">
        <v>189754436</v>
      </c>
      <c r="D385" s="36">
        <v>13078</v>
      </c>
      <c r="E385" s="37">
        <f t="shared" si="55"/>
        <v>14509.438446245604</v>
      </c>
      <c r="F385" s="38">
        <f t="shared" si="56"/>
        <v>0.78689444980987877</v>
      </c>
      <c r="G385" s="39">
        <f t="shared" si="57"/>
        <v>2357.6543439470956</v>
      </c>
      <c r="H385" s="39">
        <f t="shared" si="58"/>
        <v>729.93818495362882</v>
      </c>
      <c r="I385" s="37">
        <f t="shared" si="59"/>
        <v>3087.5925289007246</v>
      </c>
      <c r="J385" s="40">
        <f t="shared" si="60"/>
        <v>-214.6014008347457</v>
      </c>
      <c r="K385" s="37">
        <f t="shared" si="61"/>
        <v>2872.991128065979</v>
      </c>
      <c r="L385" s="37">
        <f t="shared" si="62"/>
        <v>40379535.092963673</v>
      </c>
      <c r="M385" s="37">
        <f t="shared" si="63"/>
        <v>37572977.972846873</v>
      </c>
      <c r="N385" s="41">
        <f>'jan-mai'!M385</f>
        <v>32334479.19948376</v>
      </c>
      <c r="O385" s="41">
        <f t="shared" si="64"/>
        <v>5238498.7733631134</v>
      </c>
      <c r="P385" s="4"/>
      <c r="Q385" s="4"/>
      <c r="R385" s="4"/>
      <c r="S385" s="4"/>
      <c r="T385" s="4"/>
    </row>
    <row r="386" spans="1:20" s="34" customFormat="1" ht="15" x14ac:dyDescent="0.25">
      <c r="A386" s="33">
        <v>5011</v>
      </c>
      <c r="B386" s="34" t="s">
        <v>456</v>
      </c>
      <c r="C386">
        <v>67901544</v>
      </c>
      <c r="D386" s="36">
        <v>4225</v>
      </c>
      <c r="E386" s="37">
        <f t="shared" si="55"/>
        <v>16071.371360946745</v>
      </c>
      <c r="F386" s="38">
        <f t="shared" si="56"/>
        <v>0.8716031961963886</v>
      </c>
      <c r="G386" s="39">
        <f t="shared" si="57"/>
        <v>1420.494595126411</v>
      </c>
      <c r="H386" s="39">
        <f t="shared" si="58"/>
        <v>183.2616648082294</v>
      </c>
      <c r="I386" s="37">
        <f t="shared" si="59"/>
        <v>1603.7562599346404</v>
      </c>
      <c r="J386" s="40">
        <f t="shared" si="60"/>
        <v>-214.6014008347457</v>
      </c>
      <c r="K386" s="37">
        <f t="shared" si="61"/>
        <v>1389.1548590998948</v>
      </c>
      <c r="L386" s="37">
        <f t="shared" si="62"/>
        <v>6775870.1982238553</v>
      </c>
      <c r="M386" s="37">
        <f t="shared" si="63"/>
        <v>5869179.2796970559</v>
      </c>
      <c r="N386" s="41">
        <f>'jan-mai'!M386</f>
        <v>4493212.0570896855</v>
      </c>
      <c r="O386" s="41">
        <f t="shared" si="64"/>
        <v>1375967.2226073705</v>
      </c>
      <c r="P386" s="4"/>
      <c r="Q386" s="4"/>
      <c r="R386" s="4"/>
      <c r="S386" s="4"/>
      <c r="T386" s="4"/>
    </row>
    <row r="387" spans="1:20" s="34" customFormat="1" ht="15" x14ac:dyDescent="0.25">
      <c r="A387" s="33">
        <v>5012</v>
      </c>
      <c r="B387" s="34" t="s">
        <v>457</v>
      </c>
      <c r="C387">
        <v>15457129</v>
      </c>
      <c r="D387" s="36">
        <v>987</v>
      </c>
      <c r="E387" s="37">
        <f t="shared" si="55"/>
        <v>15660.718338399189</v>
      </c>
      <c r="F387" s="38">
        <f t="shared" si="56"/>
        <v>0.84933213550458508</v>
      </c>
      <c r="G387" s="39">
        <f t="shared" si="57"/>
        <v>1666.8864086549449</v>
      </c>
      <c r="H387" s="39">
        <f t="shared" si="58"/>
        <v>326.99022269987404</v>
      </c>
      <c r="I387" s="37">
        <f t="shared" si="59"/>
        <v>1993.876631354819</v>
      </c>
      <c r="J387" s="40">
        <f t="shared" si="60"/>
        <v>-214.6014008347457</v>
      </c>
      <c r="K387" s="37">
        <f t="shared" si="61"/>
        <v>1779.2752305200734</v>
      </c>
      <c r="L387" s="37">
        <f t="shared" si="62"/>
        <v>1967956.2351472063</v>
      </c>
      <c r="M387" s="37">
        <f t="shared" si="63"/>
        <v>1756144.6525233125</v>
      </c>
      <c r="N387" s="41">
        <f>'jan-mai'!M387</f>
        <v>1301155.0277863953</v>
      </c>
      <c r="O387" s="41">
        <f t="shared" si="64"/>
        <v>454989.62473691721</v>
      </c>
      <c r="P387" s="4"/>
      <c r="Q387" s="4"/>
      <c r="R387" s="4"/>
      <c r="S387" s="4"/>
      <c r="T387" s="4"/>
    </row>
    <row r="388" spans="1:20" s="34" customFormat="1" ht="15" x14ac:dyDescent="0.25">
      <c r="A388" s="33">
        <v>5013</v>
      </c>
      <c r="B388" s="34" t="s">
        <v>458</v>
      </c>
      <c r="C388">
        <v>67107538</v>
      </c>
      <c r="D388" s="36">
        <v>4648</v>
      </c>
      <c r="E388" s="37">
        <f t="shared" si="55"/>
        <v>14437.938468158347</v>
      </c>
      <c r="F388" s="38">
        <f t="shared" si="56"/>
        <v>0.78301677141957904</v>
      </c>
      <c r="G388" s="39">
        <f t="shared" si="57"/>
        <v>2400.5543307994499</v>
      </c>
      <c r="H388" s="39">
        <f t="shared" si="58"/>
        <v>754.96317728416864</v>
      </c>
      <c r="I388" s="37">
        <f t="shared" si="59"/>
        <v>3155.5175080836184</v>
      </c>
      <c r="J388" s="40">
        <f t="shared" si="60"/>
        <v>-214.6014008347457</v>
      </c>
      <c r="K388" s="37">
        <f t="shared" si="61"/>
        <v>2940.9161072488728</v>
      </c>
      <c r="L388" s="37">
        <f t="shared" si="62"/>
        <v>14666845.377572658</v>
      </c>
      <c r="M388" s="37">
        <f t="shared" si="63"/>
        <v>13669378.066492761</v>
      </c>
      <c r="N388" s="41">
        <f>'jan-mai'!M388</f>
        <v>12297255.990426712</v>
      </c>
      <c r="O388" s="41">
        <f t="shared" si="64"/>
        <v>1372122.0760660488</v>
      </c>
      <c r="P388" s="4"/>
      <c r="Q388" s="4"/>
      <c r="R388" s="4"/>
      <c r="S388" s="4"/>
      <c r="T388" s="4"/>
    </row>
    <row r="389" spans="1:20" s="34" customFormat="1" ht="15" x14ac:dyDescent="0.25">
      <c r="A389" s="33">
        <v>5014</v>
      </c>
      <c r="B389" s="34" t="s">
        <v>459</v>
      </c>
      <c r="C389">
        <v>117475178</v>
      </c>
      <c r="D389" s="36">
        <v>4962</v>
      </c>
      <c r="E389" s="37">
        <f t="shared" si="55"/>
        <v>23674.965336557838</v>
      </c>
      <c r="F389" s="38">
        <f t="shared" si="56"/>
        <v>1.2839710435243734</v>
      </c>
      <c r="G389" s="39">
        <f t="shared" si="57"/>
        <v>-3141.6617902402445</v>
      </c>
      <c r="H389" s="39">
        <f t="shared" si="58"/>
        <v>0</v>
      </c>
      <c r="I389" s="37">
        <f t="shared" si="59"/>
        <v>-3141.6617902402445</v>
      </c>
      <c r="J389" s="40">
        <f t="shared" si="60"/>
        <v>-214.6014008347457</v>
      </c>
      <c r="K389" s="37">
        <f t="shared" si="61"/>
        <v>-3356.2631910749901</v>
      </c>
      <c r="L389" s="37">
        <f t="shared" si="62"/>
        <v>-15588925.803172093</v>
      </c>
      <c r="M389" s="37">
        <f t="shared" si="63"/>
        <v>-16653777.954114102</v>
      </c>
      <c r="N389" s="41">
        <f>'jan-mai'!M389</f>
        <v>-13086048.331296781</v>
      </c>
      <c r="O389" s="41">
        <f t="shared" si="64"/>
        <v>-3567729.6228173207</v>
      </c>
      <c r="P389" s="4"/>
      <c r="Q389" s="4"/>
      <c r="R389" s="4"/>
      <c r="S389" s="4"/>
      <c r="T389" s="4"/>
    </row>
    <row r="390" spans="1:20" s="34" customFormat="1" ht="15" x14ac:dyDescent="0.25">
      <c r="A390" s="33">
        <v>5015</v>
      </c>
      <c r="B390" s="34" t="s">
        <v>460</v>
      </c>
      <c r="C390">
        <v>82993660</v>
      </c>
      <c r="D390" s="36">
        <v>5351</v>
      </c>
      <c r="E390" s="37">
        <f t="shared" si="55"/>
        <v>15509.934591665109</v>
      </c>
      <c r="F390" s="38">
        <f t="shared" si="56"/>
        <v>0.84115463822471714</v>
      </c>
      <c r="G390" s="39">
        <f t="shared" si="57"/>
        <v>1757.3566566953925</v>
      </c>
      <c r="H390" s="39">
        <f t="shared" si="58"/>
        <v>379.76453405680195</v>
      </c>
      <c r="I390" s="37">
        <f t="shared" si="59"/>
        <v>2137.1211907521947</v>
      </c>
      <c r="J390" s="40">
        <f t="shared" si="60"/>
        <v>-214.6014008347457</v>
      </c>
      <c r="K390" s="37">
        <f t="shared" si="61"/>
        <v>1922.5197899174491</v>
      </c>
      <c r="L390" s="37">
        <f t="shared" si="62"/>
        <v>11435735.491714993</v>
      </c>
      <c r="M390" s="37">
        <f t="shared" si="63"/>
        <v>10287403.395848271</v>
      </c>
      <c r="N390" s="41">
        <f>'jan-mai'!M390</f>
        <v>8846219.1954761837</v>
      </c>
      <c r="O390" s="41">
        <f t="shared" si="64"/>
        <v>1441184.2003720868</v>
      </c>
      <c r="P390" s="4"/>
      <c r="Q390" s="4"/>
      <c r="R390" s="4"/>
      <c r="S390" s="4"/>
      <c r="T390" s="4"/>
    </row>
    <row r="391" spans="1:20" s="34" customFormat="1" ht="15" x14ac:dyDescent="0.25">
      <c r="A391" s="33">
        <v>5016</v>
      </c>
      <c r="B391" s="34" t="s">
        <v>461</v>
      </c>
      <c r="C391">
        <v>22893791</v>
      </c>
      <c r="D391" s="36">
        <v>1684</v>
      </c>
      <c r="E391" s="37">
        <f t="shared" si="55"/>
        <v>13594.887767220902</v>
      </c>
      <c r="F391" s="38">
        <f t="shared" si="56"/>
        <v>0.73729536600931933</v>
      </c>
      <c r="G391" s="39">
        <f t="shared" si="57"/>
        <v>2906.3847513619171</v>
      </c>
      <c r="H391" s="39">
        <f t="shared" si="58"/>
        <v>1050.0309226122745</v>
      </c>
      <c r="I391" s="37">
        <f t="shared" si="59"/>
        <v>3956.4156739741916</v>
      </c>
      <c r="J391" s="40">
        <f t="shared" si="60"/>
        <v>-214.6014008347457</v>
      </c>
      <c r="K391" s="37">
        <f t="shared" si="61"/>
        <v>3741.814273139446</v>
      </c>
      <c r="L391" s="37">
        <f t="shared" si="62"/>
        <v>6662603.9949725382</v>
      </c>
      <c r="M391" s="37">
        <f t="shared" si="63"/>
        <v>6301215.2359668268</v>
      </c>
      <c r="N391" s="41">
        <f>'jan-mai'!M391</f>
        <v>5465041.4312991761</v>
      </c>
      <c r="O391" s="41">
        <f t="shared" si="64"/>
        <v>836173.80466765072</v>
      </c>
      <c r="P391" s="4"/>
      <c r="Q391" s="4"/>
      <c r="R391" s="4"/>
      <c r="S391" s="4"/>
      <c r="T391" s="4"/>
    </row>
    <row r="392" spans="1:20" s="34" customFormat="1" ht="15" x14ac:dyDescent="0.25">
      <c r="A392" s="33">
        <v>5017</v>
      </c>
      <c r="B392" s="34" t="s">
        <v>462</v>
      </c>
      <c r="C392">
        <v>66222839</v>
      </c>
      <c r="D392" s="36">
        <v>4864</v>
      </c>
      <c r="E392" s="37">
        <f t="shared" si="55"/>
        <v>13614.892886513158</v>
      </c>
      <c r="F392" s="38">
        <f t="shared" si="56"/>
        <v>0.73838030926175335</v>
      </c>
      <c r="G392" s="39">
        <f t="shared" si="57"/>
        <v>2894.3816797865629</v>
      </c>
      <c r="H392" s="39">
        <f t="shared" si="58"/>
        <v>1043.0291308599847</v>
      </c>
      <c r="I392" s="37">
        <f t="shared" si="59"/>
        <v>3937.4108106465474</v>
      </c>
      <c r="J392" s="40">
        <f t="shared" si="60"/>
        <v>-214.6014008347457</v>
      </c>
      <c r="K392" s="37">
        <f t="shared" si="61"/>
        <v>3722.8094098118017</v>
      </c>
      <c r="L392" s="37">
        <f t="shared" si="62"/>
        <v>19151566.182984807</v>
      </c>
      <c r="M392" s="37">
        <f t="shared" si="63"/>
        <v>18107744.969324604</v>
      </c>
      <c r="N392" s="41">
        <f>'jan-mai'!M392</f>
        <v>15214363.345747747</v>
      </c>
      <c r="O392" s="41">
        <f t="shared" si="64"/>
        <v>2893381.6235768571</v>
      </c>
      <c r="P392" s="4"/>
      <c r="Q392" s="4"/>
      <c r="R392" s="4"/>
      <c r="S392" s="4"/>
      <c r="T392" s="4"/>
    </row>
    <row r="393" spans="1:20" s="34" customFormat="1" ht="15" x14ac:dyDescent="0.25">
      <c r="A393" s="33">
        <v>5018</v>
      </c>
      <c r="B393" s="34" t="s">
        <v>463</v>
      </c>
      <c r="C393">
        <v>48678567</v>
      </c>
      <c r="D393" s="36">
        <v>3277</v>
      </c>
      <c r="E393" s="37">
        <f t="shared" ref="E393:E429" si="65">(C393)/D393</f>
        <v>14854.613060726275</v>
      </c>
      <c r="F393" s="38">
        <f t="shared" ref="F393:F429" si="66">IF(ISNUMBER(C393),E393/E$435,"")</f>
        <v>0.80561440160928055</v>
      </c>
      <c r="G393" s="39">
        <f t="shared" ref="G393:G429" si="67">(E$435-E393)*0.6</f>
        <v>2150.549575258693</v>
      </c>
      <c r="H393" s="39">
        <f t="shared" ref="H393:H429" si="68">IF(E393&gt;=E$435*0.9,0,IF(E393&lt;0.9*E$435,(E$435*0.9-E393)*0.35))</f>
        <v>609.12706988539389</v>
      </c>
      <c r="I393" s="37">
        <f t="shared" ref="I393:I429" si="69">G393+H393</f>
        <v>2759.6766451440872</v>
      </c>
      <c r="J393" s="40">
        <f t="shared" ref="J393:J429" si="70">I$437</f>
        <v>-214.6014008347457</v>
      </c>
      <c r="K393" s="37">
        <f t="shared" ref="K393:K429" si="71">I393+J393</f>
        <v>2545.0752443093415</v>
      </c>
      <c r="L393" s="37">
        <f t="shared" ref="L393:L429" si="72">(I393*D393)</f>
        <v>9043460.366137173</v>
      </c>
      <c r="M393" s="37">
        <f t="shared" ref="M393:M429" si="73">(K393*D393)</f>
        <v>8340211.5756017119</v>
      </c>
      <c r="N393" s="41">
        <f>'jan-mai'!M393</f>
        <v>7463708.6642918075</v>
      </c>
      <c r="O393" s="41">
        <f t="shared" ref="O393:O429" si="74">M393-N393</f>
        <v>876502.91130990442</v>
      </c>
      <c r="P393" s="4"/>
      <c r="Q393" s="4"/>
      <c r="R393" s="4"/>
      <c r="S393" s="4"/>
      <c r="T393" s="4"/>
    </row>
    <row r="394" spans="1:20" s="34" customFormat="1" ht="15" x14ac:dyDescent="0.25">
      <c r="A394" s="33">
        <v>5019</v>
      </c>
      <c r="B394" s="34" t="s">
        <v>464</v>
      </c>
      <c r="C394">
        <v>12352933</v>
      </c>
      <c r="D394" s="36">
        <v>953</v>
      </c>
      <c r="E394" s="37">
        <f t="shared" si="65"/>
        <v>12962.15424973767</v>
      </c>
      <c r="F394" s="38">
        <f t="shared" si="66"/>
        <v>0.70298015147080839</v>
      </c>
      <c r="G394" s="39">
        <f t="shared" si="67"/>
        <v>3286.0248618518558</v>
      </c>
      <c r="H394" s="39">
        <f t="shared" si="68"/>
        <v>1271.4876537314053</v>
      </c>
      <c r="I394" s="37">
        <f t="shared" si="69"/>
        <v>4557.5125155832611</v>
      </c>
      <c r="J394" s="40">
        <f t="shared" si="70"/>
        <v>-214.6014008347457</v>
      </c>
      <c r="K394" s="37">
        <f t="shared" si="71"/>
        <v>4342.9111147485155</v>
      </c>
      <c r="L394" s="37">
        <f t="shared" si="72"/>
        <v>4343309.427350848</v>
      </c>
      <c r="M394" s="37">
        <f t="shared" si="73"/>
        <v>4138794.2923553353</v>
      </c>
      <c r="N394" s="41">
        <f>'jan-mai'!M394</f>
        <v>3435610.8190784529</v>
      </c>
      <c r="O394" s="41">
        <f t="shared" si="74"/>
        <v>703183.47327688243</v>
      </c>
      <c r="P394" s="4"/>
      <c r="Q394" s="4"/>
      <c r="R394" s="4"/>
      <c r="S394" s="4"/>
      <c r="T394" s="4"/>
    </row>
    <row r="395" spans="1:20" s="34" customFormat="1" ht="15" x14ac:dyDescent="0.25">
      <c r="A395" s="33">
        <v>5020</v>
      </c>
      <c r="B395" s="34" t="s">
        <v>465</v>
      </c>
      <c r="C395">
        <v>12553449</v>
      </c>
      <c r="D395" s="36">
        <v>967</v>
      </c>
      <c r="E395" s="37">
        <f t="shared" si="65"/>
        <v>12981.850051706308</v>
      </c>
      <c r="F395" s="38">
        <f t="shared" si="66"/>
        <v>0.70404831942996782</v>
      </c>
      <c r="G395" s="39">
        <f t="shared" si="67"/>
        <v>3274.2073806706735</v>
      </c>
      <c r="H395" s="39">
        <f t="shared" si="68"/>
        <v>1264.5941230423823</v>
      </c>
      <c r="I395" s="37">
        <f t="shared" si="69"/>
        <v>4538.8015037130554</v>
      </c>
      <c r="J395" s="40">
        <f t="shared" si="70"/>
        <v>-214.6014008347457</v>
      </c>
      <c r="K395" s="37">
        <f t="shared" si="71"/>
        <v>4324.2001028783097</v>
      </c>
      <c r="L395" s="37">
        <f t="shared" si="72"/>
        <v>4389021.0540905241</v>
      </c>
      <c r="M395" s="37">
        <f t="shared" si="73"/>
        <v>4181501.4994833255</v>
      </c>
      <c r="N395" s="41">
        <f>'jan-mai'!M395</f>
        <v>3340967.572664076</v>
      </c>
      <c r="O395" s="41">
        <f t="shared" si="74"/>
        <v>840533.92681924952</v>
      </c>
      <c r="P395" s="4"/>
      <c r="Q395" s="4"/>
      <c r="R395" s="4"/>
      <c r="S395" s="4"/>
      <c r="T395" s="4"/>
    </row>
    <row r="396" spans="1:20" s="34" customFormat="1" ht="15" x14ac:dyDescent="0.25">
      <c r="A396" s="33">
        <v>5021</v>
      </c>
      <c r="B396" s="34" t="s">
        <v>466</v>
      </c>
      <c r="C396">
        <v>104817224</v>
      </c>
      <c r="D396" s="36">
        <v>6970</v>
      </c>
      <c r="E396" s="37">
        <f t="shared" si="65"/>
        <v>15038.339167862267</v>
      </c>
      <c r="F396" s="38">
        <f t="shared" si="66"/>
        <v>0.8155784711717311</v>
      </c>
      <c r="G396" s="39">
        <f t="shared" si="67"/>
        <v>2040.3139109770982</v>
      </c>
      <c r="H396" s="39">
        <f t="shared" si="68"/>
        <v>544.82293238779675</v>
      </c>
      <c r="I396" s="37">
        <f t="shared" si="69"/>
        <v>2585.136843364895</v>
      </c>
      <c r="J396" s="40">
        <f t="shared" si="70"/>
        <v>-214.6014008347457</v>
      </c>
      <c r="K396" s="37">
        <f t="shared" si="71"/>
        <v>2370.5354425301493</v>
      </c>
      <c r="L396" s="37">
        <f t="shared" si="72"/>
        <v>18018403.798253316</v>
      </c>
      <c r="M396" s="37">
        <f t="shared" si="73"/>
        <v>16522632.03443514</v>
      </c>
      <c r="N396" s="41">
        <f>'jan-mai'!M396</f>
        <v>14003138.885127829</v>
      </c>
      <c r="O396" s="41">
        <f t="shared" si="74"/>
        <v>2519493.1493073106</v>
      </c>
      <c r="P396" s="4"/>
      <c r="Q396" s="4"/>
      <c r="R396" s="4"/>
      <c r="S396" s="4"/>
      <c r="T396" s="4"/>
    </row>
    <row r="397" spans="1:20" s="34" customFormat="1" ht="15" x14ac:dyDescent="0.25">
      <c r="A397" s="33">
        <v>5022</v>
      </c>
      <c r="B397" s="34" t="s">
        <v>467</v>
      </c>
      <c r="C397">
        <v>37214990</v>
      </c>
      <c r="D397" s="36">
        <v>2541</v>
      </c>
      <c r="E397" s="37">
        <f t="shared" si="65"/>
        <v>14645.804801259346</v>
      </c>
      <c r="F397" s="38">
        <f t="shared" si="66"/>
        <v>0.79429004463587172</v>
      </c>
      <c r="G397" s="39">
        <f t="shared" si="67"/>
        <v>2275.8345309388501</v>
      </c>
      <c r="H397" s="39">
        <f t="shared" si="68"/>
        <v>682.20996069881892</v>
      </c>
      <c r="I397" s="37">
        <f t="shared" si="69"/>
        <v>2958.0444916376691</v>
      </c>
      <c r="J397" s="40">
        <f t="shared" si="70"/>
        <v>-214.6014008347457</v>
      </c>
      <c r="K397" s="37">
        <f t="shared" si="71"/>
        <v>2743.4430908029235</v>
      </c>
      <c r="L397" s="37">
        <f t="shared" si="72"/>
        <v>7516391.0532513177</v>
      </c>
      <c r="M397" s="37">
        <f t="shared" si="73"/>
        <v>6971088.8937302288</v>
      </c>
      <c r="N397" s="41">
        <f>'jan-mai'!M397</f>
        <v>4794568.9757905053</v>
      </c>
      <c r="O397" s="41">
        <f t="shared" si="74"/>
        <v>2176519.9179397235</v>
      </c>
      <c r="P397" s="4"/>
      <c r="Q397" s="4"/>
      <c r="R397" s="4"/>
      <c r="S397" s="4"/>
      <c r="T397" s="4"/>
    </row>
    <row r="398" spans="1:20" s="34" customFormat="1" ht="15" x14ac:dyDescent="0.25">
      <c r="A398" s="33">
        <v>5023</v>
      </c>
      <c r="B398" s="34" t="s">
        <v>468</v>
      </c>
      <c r="C398">
        <v>53373902</v>
      </c>
      <c r="D398" s="36">
        <v>3930</v>
      </c>
      <c r="E398" s="37">
        <f t="shared" si="65"/>
        <v>13581.145547073791</v>
      </c>
      <c r="F398" s="38">
        <f t="shared" si="66"/>
        <v>0.73655008032497749</v>
      </c>
      <c r="G398" s="39">
        <f t="shared" si="67"/>
        <v>2914.6300834501835</v>
      </c>
      <c r="H398" s="39">
        <f t="shared" si="68"/>
        <v>1054.8406996637632</v>
      </c>
      <c r="I398" s="37">
        <f t="shared" si="69"/>
        <v>3969.4707831139467</v>
      </c>
      <c r="J398" s="40">
        <f t="shared" si="70"/>
        <v>-214.6014008347457</v>
      </c>
      <c r="K398" s="37">
        <f t="shared" si="71"/>
        <v>3754.8693822792011</v>
      </c>
      <c r="L398" s="37">
        <f t="shared" si="72"/>
        <v>15600020.17763781</v>
      </c>
      <c r="M398" s="37">
        <f t="shared" si="73"/>
        <v>14756636.672357261</v>
      </c>
      <c r="N398" s="41">
        <f>'jan-mai'!M398</f>
        <v>11823037.256535489</v>
      </c>
      <c r="O398" s="41">
        <f t="shared" si="74"/>
        <v>2933599.4158217721</v>
      </c>
      <c r="P398" s="4"/>
      <c r="Q398" s="4"/>
      <c r="R398" s="4"/>
      <c r="S398" s="4"/>
      <c r="T398" s="4"/>
    </row>
    <row r="399" spans="1:20" s="34" customFormat="1" ht="15" x14ac:dyDescent="0.25">
      <c r="A399" s="33">
        <v>5024</v>
      </c>
      <c r="B399" s="34" t="s">
        <v>469</v>
      </c>
      <c r="C399">
        <v>175911790</v>
      </c>
      <c r="D399" s="36">
        <v>11933</v>
      </c>
      <c r="E399" s="37">
        <f t="shared" si="65"/>
        <v>14741.623229699153</v>
      </c>
      <c r="F399" s="38">
        <f t="shared" si="66"/>
        <v>0.79948659237327213</v>
      </c>
      <c r="G399" s="39">
        <f t="shared" si="67"/>
        <v>2218.3434738749661</v>
      </c>
      <c r="H399" s="39">
        <f t="shared" si="68"/>
        <v>648.67351074488658</v>
      </c>
      <c r="I399" s="37">
        <f t="shared" si="69"/>
        <v>2867.0169846198528</v>
      </c>
      <c r="J399" s="40">
        <f t="shared" si="70"/>
        <v>-214.6014008347457</v>
      </c>
      <c r="K399" s="37">
        <f t="shared" si="71"/>
        <v>2652.4155837851072</v>
      </c>
      <c r="L399" s="37">
        <f t="shared" si="72"/>
        <v>34212113.677468702</v>
      </c>
      <c r="M399" s="37">
        <f t="shared" si="73"/>
        <v>31651275.161307685</v>
      </c>
      <c r="N399" s="41">
        <f>'jan-mai'!M399</f>
        <v>26804514.681231052</v>
      </c>
      <c r="O399" s="41">
        <f t="shared" si="74"/>
        <v>4846760.4800766334</v>
      </c>
      <c r="P399" s="4"/>
      <c r="Q399" s="4"/>
      <c r="R399" s="4"/>
      <c r="S399" s="4"/>
      <c r="T399" s="4"/>
    </row>
    <row r="400" spans="1:20" s="34" customFormat="1" ht="15" x14ac:dyDescent="0.25">
      <c r="A400" s="33">
        <v>5025</v>
      </c>
      <c r="B400" s="34" t="s">
        <v>470</v>
      </c>
      <c r="C400">
        <v>90932631</v>
      </c>
      <c r="D400" s="36">
        <v>5663</v>
      </c>
      <c r="E400" s="37">
        <f t="shared" si="65"/>
        <v>16057.324916122197</v>
      </c>
      <c r="F400" s="38">
        <f t="shared" si="66"/>
        <v>0.87084141140968263</v>
      </c>
      <c r="G400" s="39">
        <f t="shared" si="67"/>
        <v>1428.9224620211396</v>
      </c>
      <c r="H400" s="39">
        <f t="shared" si="68"/>
        <v>188.177920496821</v>
      </c>
      <c r="I400" s="37">
        <f t="shared" si="69"/>
        <v>1617.1003825179605</v>
      </c>
      <c r="J400" s="40">
        <f t="shared" si="70"/>
        <v>-214.6014008347457</v>
      </c>
      <c r="K400" s="37">
        <f t="shared" si="71"/>
        <v>1402.4989816832149</v>
      </c>
      <c r="L400" s="37">
        <f t="shared" si="72"/>
        <v>9157639.4661992099</v>
      </c>
      <c r="M400" s="37">
        <f t="shared" si="73"/>
        <v>7942351.7332720459</v>
      </c>
      <c r="N400" s="41">
        <f>'jan-mai'!M400</f>
        <v>5978400.2753843432</v>
      </c>
      <c r="O400" s="41">
        <f t="shared" si="74"/>
        <v>1963951.4578877026</v>
      </c>
      <c r="P400" s="4"/>
      <c r="Q400" s="4"/>
      <c r="R400" s="4"/>
      <c r="S400" s="4"/>
      <c r="T400" s="4"/>
    </row>
    <row r="401" spans="1:20" s="34" customFormat="1" ht="15" x14ac:dyDescent="0.25">
      <c r="A401" s="33">
        <v>5026</v>
      </c>
      <c r="B401" s="34" t="s">
        <v>471</v>
      </c>
      <c r="C401">
        <v>26003115</v>
      </c>
      <c r="D401" s="36">
        <v>2028</v>
      </c>
      <c r="E401" s="37">
        <f t="shared" si="65"/>
        <v>12822.048816568047</v>
      </c>
      <c r="F401" s="38">
        <f t="shared" si="66"/>
        <v>0.69538177416917601</v>
      </c>
      <c r="G401" s="39">
        <f t="shared" si="67"/>
        <v>3370.0881217536298</v>
      </c>
      <c r="H401" s="39">
        <f t="shared" si="68"/>
        <v>1320.5245553407735</v>
      </c>
      <c r="I401" s="37">
        <f t="shared" si="69"/>
        <v>4690.6126770944029</v>
      </c>
      <c r="J401" s="40">
        <f t="shared" si="70"/>
        <v>-214.6014008347457</v>
      </c>
      <c r="K401" s="37">
        <f t="shared" si="71"/>
        <v>4476.0112762596573</v>
      </c>
      <c r="L401" s="37">
        <f t="shared" si="72"/>
        <v>9512562.5091474485</v>
      </c>
      <c r="M401" s="37">
        <f t="shared" si="73"/>
        <v>9077350.8682545852</v>
      </c>
      <c r="N401" s="41">
        <f>'jan-mai'!M401</f>
        <v>7695024.7694030451</v>
      </c>
      <c r="O401" s="41">
        <f t="shared" si="74"/>
        <v>1382326.0988515401</v>
      </c>
      <c r="P401" s="4"/>
      <c r="Q401" s="4"/>
      <c r="R401" s="4"/>
      <c r="S401" s="4"/>
      <c r="T401" s="4"/>
    </row>
    <row r="402" spans="1:20" s="34" customFormat="1" ht="15" x14ac:dyDescent="0.25">
      <c r="A402" s="33">
        <v>5027</v>
      </c>
      <c r="B402" s="34" t="s">
        <v>472</v>
      </c>
      <c r="C402">
        <v>82936143</v>
      </c>
      <c r="D402" s="36">
        <v>6225</v>
      </c>
      <c r="E402" s="37">
        <f t="shared" si="65"/>
        <v>13323.075180722892</v>
      </c>
      <c r="F402" s="38">
        <f t="shared" si="66"/>
        <v>0.72255407767509738</v>
      </c>
      <c r="G402" s="39">
        <f t="shared" si="67"/>
        <v>3069.472303260723</v>
      </c>
      <c r="H402" s="39">
        <f t="shared" si="68"/>
        <v>1145.1653278865779</v>
      </c>
      <c r="I402" s="37">
        <f t="shared" si="69"/>
        <v>4214.6376311473014</v>
      </c>
      <c r="J402" s="40">
        <f t="shared" si="70"/>
        <v>-214.6014008347457</v>
      </c>
      <c r="K402" s="37">
        <f t="shared" si="71"/>
        <v>4000.0362303125557</v>
      </c>
      <c r="L402" s="37">
        <f t="shared" si="72"/>
        <v>26236119.253891952</v>
      </c>
      <c r="M402" s="37">
        <f t="shared" si="73"/>
        <v>24900225.533695661</v>
      </c>
      <c r="N402" s="41">
        <f>'jan-mai'!M402</f>
        <v>21502431.969321486</v>
      </c>
      <c r="O402" s="41">
        <f t="shared" si="74"/>
        <v>3397793.5643741749</v>
      </c>
      <c r="P402" s="4"/>
      <c r="Q402" s="4"/>
      <c r="R402" s="4"/>
      <c r="S402" s="4"/>
      <c r="T402" s="4"/>
    </row>
    <row r="403" spans="1:20" s="34" customFormat="1" ht="15" x14ac:dyDescent="0.25">
      <c r="A403" s="33">
        <v>5028</v>
      </c>
      <c r="B403" s="34" t="s">
        <v>473</v>
      </c>
      <c r="C403">
        <v>242170125</v>
      </c>
      <c r="D403" s="36">
        <v>16424</v>
      </c>
      <c r="E403" s="37">
        <f t="shared" si="65"/>
        <v>14744.89314417925</v>
      </c>
      <c r="F403" s="38">
        <f t="shared" si="66"/>
        <v>0.7996639305635318</v>
      </c>
      <c r="G403" s="39">
        <f t="shared" si="67"/>
        <v>2216.3815251869078</v>
      </c>
      <c r="H403" s="39">
        <f t="shared" si="68"/>
        <v>647.52904067685256</v>
      </c>
      <c r="I403" s="37">
        <f t="shared" si="69"/>
        <v>2863.9105658637604</v>
      </c>
      <c r="J403" s="40">
        <f t="shared" si="70"/>
        <v>-214.6014008347457</v>
      </c>
      <c r="K403" s="37">
        <f t="shared" si="71"/>
        <v>2649.3091650290148</v>
      </c>
      <c r="L403" s="37">
        <f t="shared" si="72"/>
        <v>47036867.1337464</v>
      </c>
      <c r="M403" s="37">
        <f t="shared" si="73"/>
        <v>43512253.72643654</v>
      </c>
      <c r="N403" s="41">
        <f>'jan-mai'!M403</f>
        <v>36562082.456447564</v>
      </c>
      <c r="O403" s="41">
        <f t="shared" si="74"/>
        <v>6950171.2699889764</v>
      </c>
      <c r="P403" s="4"/>
      <c r="Q403" s="4"/>
      <c r="R403" s="4"/>
      <c r="S403" s="4"/>
      <c r="T403" s="4"/>
    </row>
    <row r="404" spans="1:20" s="34" customFormat="1" ht="15" x14ac:dyDescent="0.25">
      <c r="A404" s="33">
        <v>5029</v>
      </c>
      <c r="B404" s="34" t="s">
        <v>474</v>
      </c>
      <c r="C404">
        <v>117295959</v>
      </c>
      <c r="D404" s="36">
        <v>8142</v>
      </c>
      <c r="E404" s="37">
        <f t="shared" si="65"/>
        <v>14406.283345615328</v>
      </c>
      <c r="F404" s="38">
        <f t="shared" si="66"/>
        <v>0.78130001026928109</v>
      </c>
      <c r="G404" s="39">
        <f t="shared" si="67"/>
        <v>2419.5474043252616</v>
      </c>
      <c r="H404" s="39">
        <f t="shared" si="68"/>
        <v>766.0424701742254</v>
      </c>
      <c r="I404" s="37">
        <f t="shared" si="69"/>
        <v>3185.589874499487</v>
      </c>
      <c r="J404" s="40">
        <f t="shared" si="70"/>
        <v>-214.6014008347457</v>
      </c>
      <c r="K404" s="37">
        <f t="shared" si="71"/>
        <v>2970.9884736647414</v>
      </c>
      <c r="L404" s="37">
        <f t="shared" si="72"/>
        <v>25937072.758174822</v>
      </c>
      <c r="M404" s="37">
        <f t="shared" si="73"/>
        <v>24189788.152578324</v>
      </c>
      <c r="N404" s="41">
        <f>'jan-mai'!M404</f>
        <v>19831149.435295675</v>
      </c>
      <c r="O404" s="41">
        <f t="shared" si="74"/>
        <v>4358638.7172826491</v>
      </c>
      <c r="P404" s="4"/>
      <c r="Q404" s="4"/>
      <c r="R404" s="4"/>
      <c r="S404" s="4"/>
      <c r="T404" s="4"/>
    </row>
    <row r="405" spans="1:20" s="34" customFormat="1" ht="15" x14ac:dyDescent="0.25">
      <c r="A405" s="33">
        <v>5030</v>
      </c>
      <c r="B405" s="34" t="s">
        <v>475</v>
      </c>
      <c r="C405">
        <v>93383778</v>
      </c>
      <c r="D405" s="36">
        <v>6094</v>
      </c>
      <c r="E405" s="37">
        <f t="shared" si="65"/>
        <v>15323.888743025927</v>
      </c>
      <c r="F405" s="38">
        <f t="shared" si="66"/>
        <v>0.83106476146989183</v>
      </c>
      <c r="G405" s="39">
        <f t="shared" si="67"/>
        <v>1868.9841658789016</v>
      </c>
      <c r="H405" s="39">
        <f t="shared" si="68"/>
        <v>444.88058108051553</v>
      </c>
      <c r="I405" s="37">
        <f t="shared" si="69"/>
        <v>2313.8647469594171</v>
      </c>
      <c r="J405" s="40">
        <f t="shared" si="70"/>
        <v>-214.6014008347457</v>
      </c>
      <c r="K405" s="37">
        <f t="shared" si="71"/>
        <v>2099.2633461246714</v>
      </c>
      <c r="L405" s="37">
        <f t="shared" si="72"/>
        <v>14100691.767970687</v>
      </c>
      <c r="M405" s="37">
        <f t="shared" si="73"/>
        <v>12792910.831283748</v>
      </c>
      <c r="N405" s="41">
        <f>'jan-mai'!M405</f>
        <v>10138359.310770301</v>
      </c>
      <c r="O405" s="41">
        <f t="shared" si="74"/>
        <v>2654551.520513447</v>
      </c>
      <c r="P405" s="4"/>
      <c r="Q405" s="4"/>
      <c r="R405" s="4"/>
      <c r="S405" s="4"/>
      <c r="T405" s="4"/>
    </row>
    <row r="406" spans="1:20" s="34" customFormat="1" ht="15" x14ac:dyDescent="0.25">
      <c r="A406" s="33">
        <v>5031</v>
      </c>
      <c r="B406" s="34" t="s">
        <v>476</v>
      </c>
      <c r="C406">
        <v>233502695</v>
      </c>
      <c r="D406" s="36">
        <v>13958</v>
      </c>
      <c r="E406" s="37">
        <f t="shared" si="65"/>
        <v>16728.950780914172</v>
      </c>
      <c r="F406" s="38">
        <f t="shared" si="66"/>
        <v>0.9072658855415755</v>
      </c>
      <c r="G406" s="39">
        <f t="shared" si="67"/>
        <v>1025.9469431459547</v>
      </c>
      <c r="H406" s="39">
        <f t="shared" si="68"/>
        <v>0</v>
      </c>
      <c r="I406" s="37">
        <f t="shared" si="69"/>
        <v>1025.9469431459547</v>
      </c>
      <c r="J406" s="40">
        <f t="shared" si="70"/>
        <v>-214.6014008347457</v>
      </c>
      <c r="K406" s="37">
        <f t="shared" si="71"/>
        <v>811.34554231120899</v>
      </c>
      <c r="L406" s="37">
        <f t="shared" si="72"/>
        <v>14320167.432431236</v>
      </c>
      <c r="M406" s="37">
        <f t="shared" si="73"/>
        <v>11324761.079579854</v>
      </c>
      <c r="N406" s="41">
        <f>'jan-mai'!M406</f>
        <v>8586150.172059577</v>
      </c>
      <c r="O406" s="41">
        <f t="shared" si="74"/>
        <v>2738610.9075202774</v>
      </c>
      <c r="P406" s="4"/>
      <c r="Q406" s="4"/>
      <c r="R406" s="4"/>
      <c r="S406" s="4"/>
      <c r="T406" s="4"/>
    </row>
    <row r="407" spans="1:20" s="34" customFormat="1" ht="15" x14ac:dyDescent="0.25">
      <c r="A407" s="33">
        <v>5032</v>
      </c>
      <c r="B407" s="34" t="s">
        <v>477</v>
      </c>
      <c r="C407">
        <v>60652151</v>
      </c>
      <c r="D407" s="36">
        <v>4093</v>
      </c>
      <c r="E407" s="37">
        <f t="shared" si="65"/>
        <v>14818.507451746886</v>
      </c>
      <c r="F407" s="38">
        <f t="shared" si="66"/>
        <v>0.80365627597828904</v>
      </c>
      <c r="G407" s="39">
        <f t="shared" si="67"/>
        <v>2172.2129406463268</v>
      </c>
      <c r="H407" s="39">
        <f t="shared" si="68"/>
        <v>621.76403302818017</v>
      </c>
      <c r="I407" s="37">
        <f t="shared" si="69"/>
        <v>2793.976973674507</v>
      </c>
      <c r="J407" s="40">
        <f t="shared" si="70"/>
        <v>-214.6014008347457</v>
      </c>
      <c r="K407" s="37">
        <f t="shared" si="71"/>
        <v>2579.3755728397614</v>
      </c>
      <c r="L407" s="37">
        <f t="shared" si="72"/>
        <v>11435747.753249757</v>
      </c>
      <c r="M407" s="37">
        <f t="shared" si="73"/>
        <v>10557384.219633143</v>
      </c>
      <c r="N407" s="41">
        <f>'jan-mai'!M407</f>
        <v>8417573.5732823871</v>
      </c>
      <c r="O407" s="41">
        <f t="shared" si="74"/>
        <v>2139810.6463507563</v>
      </c>
      <c r="P407" s="4"/>
      <c r="Q407" s="4"/>
      <c r="R407" s="4"/>
      <c r="S407" s="4"/>
      <c r="T407" s="4"/>
    </row>
    <row r="408" spans="1:20" s="34" customFormat="1" ht="15" x14ac:dyDescent="0.25">
      <c r="A408" s="33">
        <v>5033</v>
      </c>
      <c r="B408" s="34" t="s">
        <v>478</v>
      </c>
      <c r="C408">
        <v>27011045</v>
      </c>
      <c r="D408" s="36">
        <v>834</v>
      </c>
      <c r="E408" s="37">
        <f t="shared" si="65"/>
        <v>32387.344124700241</v>
      </c>
      <c r="F408" s="38">
        <f t="shared" si="66"/>
        <v>1.7564719289604001</v>
      </c>
      <c r="G408" s="39">
        <f t="shared" si="67"/>
        <v>-8369.0890631256862</v>
      </c>
      <c r="H408" s="39">
        <f t="shared" si="68"/>
        <v>0</v>
      </c>
      <c r="I408" s="37">
        <f t="shared" si="69"/>
        <v>-8369.0890631256862</v>
      </c>
      <c r="J408" s="40">
        <f t="shared" si="70"/>
        <v>-214.6014008347457</v>
      </c>
      <c r="K408" s="37">
        <f t="shared" si="71"/>
        <v>-8583.6904639604327</v>
      </c>
      <c r="L408" s="37">
        <f t="shared" si="72"/>
        <v>-6979820.2786468221</v>
      </c>
      <c r="M408" s="37">
        <f t="shared" si="73"/>
        <v>-7158797.8469430013</v>
      </c>
      <c r="N408" s="41">
        <f>'jan-mai'!M408</f>
        <v>-7484341.496554113</v>
      </c>
      <c r="O408" s="41">
        <f t="shared" si="74"/>
        <v>325543.64961111173</v>
      </c>
      <c r="P408" s="4"/>
      <c r="Q408" s="4"/>
      <c r="R408" s="4"/>
      <c r="S408" s="4"/>
      <c r="T408" s="4"/>
    </row>
    <row r="409" spans="1:20" s="34" customFormat="1" ht="15" x14ac:dyDescent="0.25">
      <c r="A409" s="33">
        <v>5034</v>
      </c>
      <c r="B409" s="34" t="s">
        <v>479</v>
      </c>
      <c r="C409">
        <v>36063333</v>
      </c>
      <c r="D409" s="36">
        <v>2469</v>
      </c>
      <c r="E409" s="37">
        <f t="shared" si="65"/>
        <v>14606.453219927096</v>
      </c>
      <c r="F409" s="38">
        <f t="shared" si="66"/>
        <v>0.79215587927473041</v>
      </c>
      <c r="G409" s="39">
        <f t="shared" si="67"/>
        <v>2299.4454797382004</v>
      </c>
      <c r="H409" s="39">
        <f t="shared" si="68"/>
        <v>695.9830141651064</v>
      </c>
      <c r="I409" s="37">
        <f t="shared" si="69"/>
        <v>2995.4284939033068</v>
      </c>
      <c r="J409" s="40">
        <f t="shared" si="70"/>
        <v>-214.6014008347457</v>
      </c>
      <c r="K409" s="37">
        <f t="shared" si="71"/>
        <v>2780.8270930685612</v>
      </c>
      <c r="L409" s="37">
        <f t="shared" si="72"/>
        <v>7395712.9514472643</v>
      </c>
      <c r="M409" s="37">
        <f t="shared" si="73"/>
        <v>6865862.0927862776</v>
      </c>
      <c r="N409" s="41">
        <f>'jan-mai'!M409</f>
        <v>4775355.7573501607</v>
      </c>
      <c r="O409" s="41">
        <f t="shared" si="74"/>
        <v>2090506.3354361169</v>
      </c>
      <c r="P409" s="4"/>
      <c r="Q409" s="4"/>
      <c r="R409" s="4"/>
      <c r="S409" s="4"/>
      <c r="T409" s="4"/>
    </row>
    <row r="410" spans="1:20" s="34" customFormat="1" ht="15" x14ac:dyDescent="0.25">
      <c r="A410" s="33">
        <v>5035</v>
      </c>
      <c r="B410" s="34" t="s">
        <v>480</v>
      </c>
      <c r="C410">
        <v>350682735</v>
      </c>
      <c r="D410" s="36">
        <v>23964</v>
      </c>
      <c r="E410" s="37">
        <f t="shared" si="65"/>
        <v>14633.73122183275</v>
      </c>
      <c r="F410" s="38">
        <f t="shared" si="66"/>
        <v>0.79363525481231478</v>
      </c>
      <c r="G410" s="39">
        <f t="shared" si="67"/>
        <v>2283.078678594808</v>
      </c>
      <c r="H410" s="39">
        <f t="shared" si="68"/>
        <v>686.43571349812771</v>
      </c>
      <c r="I410" s="37">
        <f t="shared" si="69"/>
        <v>2969.5143920929359</v>
      </c>
      <c r="J410" s="40">
        <f t="shared" si="70"/>
        <v>-214.6014008347457</v>
      </c>
      <c r="K410" s="37">
        <f t="shared" si="71"/>
        <v>2754.9129912581902</v>
      </c>
      <c r="L410" s="37">
        <f t="shared" si="72"/>
        <v>71161442.892115116</v>
      </c>
      <c r="M410" s="37">
        <f t="shared" si="73"/>
        <v>66018734.922511272</v>
      </c>
      <c r="N410" s="41">
        <f>'jan-mai'!M410</f>
        <v>55551193.887561455</v>
      </c>
      <c r="O410" s="41">
        <f t="shared" si="74"/>
        <v>10467541.034949817</v>
      </c>
      <c r="P410" s="4"/>
      <c r="Q410" s="4"/>
      <c r="R410" s="4"/>
      <c r="S410" s="4"/>
      <c r="T410" s="4"/>
    </row>
    <row r="411" spans="1:20" s="34" customFormat="1" ht="15" x14ac:dyDescent="0.25">
      <c r="A411" s="33">
        <v>5036</v>
      </c>
      <c r="B411" s="34" t="s">
        <v>481</v>
      </c>
      <c r="C411">
        <v>33079953</v>
      </c>
      <c r="D411" s="36">
        <v>2616</v>
      </c>
      <c r="E411" s="37">
        <f t="shared" si="65"/>
        <v>12645.241972477064</v>
      </c>
      <c r="F411" s="38">
        <f t="shared" si="66"/>
        <v>0.68579295894251946</v>
      </c>
      <c r="G411" s="39">
        <f t="shared" si="67"/>
        <v>3476.1722282082196</v>
      </c>
      <c r="H411" s="39">
        <f t="shared" si="68"/>
        <v>1382.4069507726176</v>
      </c>
      <c r="I411" s="37">
        <f t="shared" si="69"/>
        <v>4858.5791789808372</v>
      </c>
      <c r="J411" s="40">
        <f t="shared" si="70"/>
        <v>-214.6014008347457</v>
      </c>
      <c r="K411" s="37">
        <f t="shared" si="71"/>
        <v>4643.9777781460916</v>
      </c>
      <c r="L411" s="37">
        <f t="shared" si="72"/>
        <v>12710043.13221387</v>
      </c>
      <c r="M411" s="37">
        <f t="shared" si="73"/>
        <v>12148645.867630176</v>
      </c>
      <c r="N411" s="41">
        <f>'jan-mai'!M411</f>
        <v>9987774.9699991979</v>
      </c>
      <c r="O411" s="41">
        <f t="shared" si="74"/>
        <v>2160870.8976309784</v>
      </c>
      <c r="P411" s="4"/>
      <c r="Q411" s="4"/>
      <c r="R411" s="4"/>
      <c r="S411" s="4"/>
      <c r="T411" s="4"/>
    </row>
    <row r="412" spans="1:20" s="34" customFormat="1" ht="15" x14ac:dyDescent="0.25">
      <c r="A412" s="33">
        <v>5037</v>
      </c>
      <c r="B412" s="34" t="s">
        <v>482</v>
      </c>
      <c r="C412">
        <v>284633612</v>
      </c>
      <c r="D412" s="36">
        <v>20115</v>
      </c>
      <c r="E412" s="37">
        <f t="shared" si="65"/>
        <v>14150.316281382053</v>
      </c>
      <c r="F412" s="38">
        <f t="shared" si="66"/>
        <v>0.76741807659379757</v>
      </c>
      <c r="G412" s="39">
        <f t="shared" si="67"/>
        <v>2573.1276428652263</v>
      </c>
      <c r="H412" s="39">
        <f t="shared" si="68"/>
        <v>855.63094265587165</v>
      </c>
      <c r="I412" s="37">
        <f t="shared" si="69"/>
        <v>3428.7585855210982</v>
      </c>
      <c r="J412" s="40">
        <f t="shared" si="70"/>
        <v>-214.6014008347457</v>
      </c>
      <c r="K412" s="37">
        <f t="shared" si="71"/>
        <v>3214.1571846863526</v>
      </c>
      <c r="L412" s="37">
        <f t="shared" si="72"/>
        <v>68969478.947756886</v>
      </c>
      <c r="M412" s="37">
        <f t="shared" si="73"/>
        <v>64652771.769965984</v>
      </c>
      <c r="N412" s="41">
        <f>'jan-mai'!M412</f>
        <v>51897452.676771335</v>
      </c>
      <c r="O412" s="41">
        <f t="shared" si="74"/>
        <v>12755319.093194649</v>
      </c>
      <c r="P412" s="4"/>
      <c r="Q412" s="4"/>
      <c r="R412" s="4"/>
      <c r="S412" s="4"/>
      <c r="T412" s="4"/>
    </row>
    <row r="413" spans="1:20" s="34" customFormat="1" ht="15" x14ac:dyDescent="0.25">
      <c r="A413" s="33">
        <v>5038</v>
      </c>
      <c r="B413" s="34" t="s">
        <v>483</v>
      </c>
      <c r="C413">
        <v>200128936</v>
      </c>
      <c r="D413" s="36">
        <v>14943</v>
      </c>
      <c r="E413" s="37">
        <f t="shared" si="65"/>
        <v>13392.82178946664</v>
      </c>
      <c r="F413" s="38">
        <f t="shared" si="66"/>
        <v>0.72633666509340766</v>
      </c>
      <c r="G413" s="39">
        <f t="shared" si="67"/>
        <v>3027.6243380144742</v>
      </c>
      <c r="H413" s="39">
        <f t="shared" si="68"/>
        <v>1120.7540148262663</v>
      </c>
      <c r="I413" s="37">
        <f t="shared" si="69"/>
        <v>4148.3783528407403</v>
      </c>
      <c r="J413" s="40">
        <f t="shared" si="70"/>
        <v>-214.6014008347457</v>
      </c>
      <c r="K413" s="37">
        <f t="shared" si="71"/>
        <v>3933.7769520059946</v>
      </c>
      <c r="L413" s="37">
        <f t="shared" si="72"/>
        <v>61989217.726499185</v>
      </c>
      <c r="M413" s="37">
        <f t="shared" si="73"/>
        <v>58782428.993825577</v>
      </c>
      <c r="N413" s="41">
        <f>'jan-mai'!M413</f>
        <v>48397457.002139919</v>
      </c>
      <c r="O413" s="41">
        <f t="shared" si="74"/>
        <v>10384971.991685659</v>
      </c>
      <c r="P413" s="4"/>
      <c r="Q413" s="4"/>
      <c r="R413" s="4"/>
      <c r="S413" s="4"/>
      <c r="T413" s="4"/>
    </row>
    <row r="414" spans="1:20" s="34" customFormat="1" ht="15" x14ac:dyDescent="0.25">
      <c r="A414" s="33">
        <v>5039</v>
      </c>
      <c r="B414" s="34" t="s">
        <v>484</v>
      </c>
      <c r="C414">
        <v>31056517</v>
      </c>
      <c r="D414" s="36">
        <v>2473</v>
      </c>
      <c r="E414" s="37">
        <f t="shared" si="65"/>
        <v>12558.23574605742</v>
      </c>
      <c r="F414" s="38">
        <f t="shared" si="66"/>
        <v>0.68107432583192962</v>
      </c>
      <c r="G414" s="39">
        <f t="shared" si="67"/>
        <v>3528.375964060006</v>
      </c>
      <c r="H414" s="39">
        <f t="shared" si="68"/>
        <v>1412.859130019493</v>
      </c>
      <c r="I414" s="37">
        <f t="shared" si="69"/>
        <v>4941.2350940794986</v>
      </c>
      <c r="J414" s="40">
        <f t="shared" si="70"/>
        <v>-214.6014008347457</v>
      </c>
      <c r="K414" s="37">
        <f t="shared" si="71"/>
        <v>4726.633693244753</v>
      </c>
      <c r="L414" s="37">
        <f t="shared" si="72"/>
        <v>12219674.3876586</v>
      </c>
      <c r="M414" s="37">
        <f t="shared" si="73"/>
        <v>11688965.123394273</v>
      </c>
      <c r="N414" s="41">
        <f>'jan-mai'!M414</f>
        <v>7922339.6083746236</v>
      </c>
      <c r="O414" s="41">
        <f t="shared" si="74"/>
        <v>3766625.5150196496</v>
      </c>
      <c r="P414" s="4"/>
      <c r="Q414" s="4"/>
      <c r="R414" s="4"/>
      <c r="S414" s="4"/>
      <c r="T414" s="4"/>
    </row>
    <row r="415" spans="1:20" s="34" customFormat="1" ht="15" x14ac:dyDescent="0.25">
      <c r="A415" s="33">
        <v>5040</v>
      </c>
      <c r="B415" s="34" t="s">
        <v>485</v>
      </c>
      <c r="C415">
        <v>18563459</v>
      </c>
      <c r="D415" s="36">
        <v>1585</v>
      </c>
      <c r="E415" s="37">
        <f t="shared" si="65"/>
        <v>11711.961514195584</v>
      </c>
      <c r="F415" s="38">
        <f t="shared" si="66"/>
        <v>0.6351780977638124</v>
      </c>
      <c r="G415" s="39">
        <f t="shared" si="67"/>
        <v>4036.1405031771078</v>
      </c>
      <c r="H415" s="39">
        <f t="shared" si="68"/>
        <v>1709.0551111711356</v>
      </c>
      <c r="I415" s="37">
        <f t="shared" si="69"/>
        <v>5745.1956143482439</v>
      </c>
      <c r="J415" s="40">
        <f t="shared" si="70"/>
        <v>-214.6014008347457</v>
      </c>
      <c r="K415" s="37">
        <f t="shared" si="71"/>
        <v>5530.5942135134983</v>
      </c>
      <c r="L415" s="37">
        <f t="shared" si="72"/>
        <v>9106135.0487419665</v>
      </c>
      <c r="M415" s="37">
        <f t="shared" si="73"/>
        <v>8765991.8284188956</v>
      </c>
      <c r="N415" s="41">
        <f>'jan-mai'!M415</f>
        <v>7167361.5309437048</v>
      </c>
      <c r="O415" s="41">
        <f t="shared" si="74"/>
        <v>1598630.2974751908</v>
      </c>
      <c r="P415" s="4"/>
      <c r="Q415" s="4"/>
      <c r="R415" s="4"/>
      <c r="S415" s="4"/>
      <c r="T415" s="4"/>
    </row>
    <row r="416" spans="1:20" s="34" customFormat="1" ht="15" x14ac:dyDescent="0.25">
      <c r="A416" s="33">
        <v>5041</v>
      </c>
      <c r="B416" s="34" t="s">
        <v>486</v>
      </c>
      <c r="C416">
        <v>26916474</v>
      </c>
      <c r="D416" s="36">
        <v>2094</v>
      </c>
      <c r="E416" s="37">
        <f t="shared" si="65"/>
        <v>12854.094555873926</v>
      </c>
      <c r="F416" s="38">
        <f t="shared" si="66"/>
        <v>0.69711971974806741</v>
      </c>
      <c r="G416" s="39">
        <f t="shared" si="67"/>
        <v>3350.8606781701023</v>
      </c>
      <c r="H416" s="39">
        <f t="shared" si="68"/>
        <v>1309.308546583716</v>
      </c>
      <c r="I416" s="37">
        <f t="shared" si="69"/>
        <v>4660.1692247538185</v>
      </c>
      <c r="J416" s="40">
        <f t="shared" si="70"/>
        <v>-214.6014008347457</v>
      </c>
      <c r="K416" s="37">
        <f t="shared" si="71"/>
        <v>4445.5678239190729</v>
      </c>
      <c r="L416" s="37">
        <f t="shared" si="72"/>
        <v>9758394.3566344958</v>
      </c>
      <c r="M416" s="37">
        <f t="shared" si="73"/>
        <v>9309019.0232865382</v>
      </c>
      <c r="N416" s="41">
        <f>'jan-mai'!M416</f>
        <v>7216969.6363066966</v>
      </c>
      <c r="O416" s="41">
        <f t="shared" si="74"/>
        <v>2092049.3869798416</v>
      </c>
      <c r="P416" s="4"/>
      <c r="Q416" s="4"/>
      <c r="R416" s="4"/>
      <c r="S416" s="4"/>
      <c r="T416" s="4"/>
    </row>
    <row r="417" spans="1:20" s="34" customFormat="1" ht="15" x14ac:dyDescent="0.25">
      <c r="A417" s="33">
        <v>5042</v>
      </c>
      <c r="B417" s="34" t="s">
        <v>487</v>
      </c>
      <c r="C417">
        <v>19644939</v>
      </c>
      <c r="D417" s="36">
        <v>1379</v>
      </c>
      <c r="E417" s="37">
        <f t="shared" si="65"/>
        <v>14245.786076867294</v>
      </c>
      <c r="F417" s="38">
        <f t="shared" si="66"/>
        <v>0.77259571682226968</v>
      </c>
      <c r="G417" s="39">
        <f t="shared" si="67"/>
        <v>2515.8457655740813</v>
      </c>
      <c r="H417" s="39">
        <f t="shared" si="68"/>
        <v>822.21651423603703</v>
      </c>
      <c r="I417" s="37">
        <f t="shared" si="69"/>
        <v>3338.0622798101185</v>
      </c>
      <c r="J417" s="40">
        <f t="shared" si="70"/>
        <v>-214.6014008347457</v>
      </c>
      <c r="K417" s="37">
        <f t="shared" si="71"/>
        <v>3123.4608789753729</v>
      </c>
      <c r="L417" s="37">
        <f t="shared" si="72"/>
        <v>4603187.8838581536</v>
      </c>
      <c r="M417" s="37">
        <f t="shared" si="73"/>
        <v>4307252.5521070389</v>
      </c>
      <c r="N417" s="41">
        <f>'jan-mai'!M417</f>
        <v>3735546.0281838262</v>
      </c>
      <c r="O417" s="41">
        <f t="shared" si="74"/>
        <v>571706.52392321266</v>
      </c>
      <c r="P417" s="4"/>
      <c r="Q417" s="4"/>
      <c r="R417" s="4"/>
      <c r="S417" s="4"/>
      <c r="T417" s="4"/>
    </row>
    <row r="418" spans="1:20" s="34" customFormat="1" ht="15" x14ac:dyDescent="0.25">
      <c r="A418" s="33">
        <v>5043</v>
      </c>
      <c r="B418" s="34" t="s">
        <v>488</v>
      </c>
      <c r="C418">
        <v>7617705</v>
      </c>
      <c r="D418" s="36">
        <v>474</v>
      </c>
      <c r="E418" s="37">
        <f t="shared" si="65"/>
        <v>16071.10759493671</v>
      </c>
      <c r="F418" s="38">
        <f t="shared" si="66"/>
        <v>0.87158889130029538</v>
      </c>
      <c r="G418" s="39">
        <f t="shared" si="67"/>
        <v>1420.6528547324324</v>
      </c>
      <c r="H418" s="39">
        <f t="shared" si="68"/>
        <v>183.35398291174178</v>
      </c>
      <c r="I418" s="37">
        <f t="shared" si="69"/>
        <v>1604.0068376441741</v>
      </c>
      <c r="J418" s="40">
        <f t="shared" si="70"/>
        <v>-214.6014008347457</v>
      </c>
      <c r="K418" s="37">
        <f t="shared" si="71"/>
        <v>1389.4054368094285</v>
      </c>
      <c r="L418" s="37">
        <f t="shared" si="72"/>
        <v>760299.24104333855</v>
      </c>
      <c r="M418" s="37">
        <f t="shared" si="73"/>
        <v>658578.17704766907</v>
      </c>
      <c r="N418" s="41">
        <f>'jan-mai'!M418</f>
        <v>324664.14368507214</v>
      </c>
      <c r="O418" s="41">
        <f t="shared" si="74"/>
        <v>333914.03336259694</v>
      </c>
      <c r="P418" s="4"/>
      <c r="Q418" s="4"/>
      <c r="R418" s="4"/>
      <c r="S418" s="4"/>
      <c r="T418" s="4"/>
    </row>
    <row r="419" spans="1:20" s="34" customFormat="1" ht="15" x14ac:dyDescent="0.25">
      <c r="A419" s="33">
        <v>5044</v>
      </c>
      <c r="B419" s="34" t="s">
        <v>489</v>
      </c>
      <c r="C419">
        <v>20488936</v>
      </c>
      <c r="D419" s="36">
        <v>902</v>
      </c>
      <c r="E419" s="37">
        <f t="shared" si="65"/>
        <v>22715.006651884702</v>
      </c>
      <c r="F419" s="38">
        <f t="shared" si="66"/>
        <v>1.2319093346019621</v>
      </c>
      <c r="G419" s="39">
        <f t="shared" si="67"/>
        <v>-2565.6865794363625</v>
      </c>
      <c r="H419" s="39">
        <f t="shared" si="68"/>
        <v>0</v>
      </c>
      <c r="I419" s="37">
        <f t="shared" si="69"/>
        <v>-2565.6865794363625</v>
      </c>
      <c r="J419" s="40">
        <f t="shared" si="70"/>
        <v>-214.6014008347457</v>
      </c>
      <c r="K419" s="37">
        <f t="shared" si="71"/>
        <v>-2780.2879802711082</v>
      </c>
      <c r="L419" s="37">
        <f t="shared" si="72"/>
        <v>-2314249.2946515991</v>
      </c>
      <c r="M419" s="37">
        <f t="shared" si="73"/>
        <v>-2507819.7582045398</v>
      </c>
      <c r="N419" s="41">
        <f>'jan-mai'!M419</f>
        <v>-2916326.3552659587</v>
      </c>
      <c r="O419" s="41">
        <f t="shared" si="74"/>
        <v>408506.59706141893</v>
      </c>
      <c r="P419" s="4"/>
      <c r="Q419" s="4"/>
      <c r="R419" s="4"/>
      <c r="S419" s="4"/>
      <c r="T419" s="4"/>
    </row>
    <row r="420" spans="1:20" s="34" customFormat="1" ht="15" x14ac:dyDescent="0.25">
      <c r="A420" s="33">
        <v>5045</v>
      </c>
      <c r="B420" s="34" t="s">
        <v>490</v>
      </c>
      <c r="C420">
        <v>40283527</v>
      </c>
      <c r="D420" s="36">
        <v>2400</v>
      </c>
      <c r="E420" s="37">
        <f t="shared" si="65"/>
        <v>16784.802916666667</v>
      </c>
      <c r="F420" s="38">
        <f t="shared" si="66"/>
        <v>0.91029493010429174</v>
      </c>
      <c r="G420" s="39">
        <f t="shared" si="67"/>
        <v>992.43566169445762</v>
      </c>
      <c r="H420" s="39">
        <f t="shared" si="68"/>
        <v>0</v>
      </c>
      <c r="I420" s="37">
        <f t="shared" si="69"/>
        <v>992.43566169445762</v>
      </c>
      <c r="J420" s="40">
        <f t="shared" si="70"/>
        <v>-214.6014008347457</v>
      </c>
      <c r="K420" s="37">
        <f t="shared" si="71"/>
        <v>777.83426085971189</v>
      </c>
      <c r="L420" s="37">
        <f t="shared" si="72"/>
        <v>2381845.5880666985</v>
      </c>
      <c r="M420" s="37">
        <f t="shared" si="73"/>
        <v>1866802.2260633085</v>
      </c>
      <c r="N420" s="41">
        <f>'jan-mai'!M420</f>
        <v>1231139.1984054288</v>
      </c>
      <c r="O420" s="41">
        <f t="shared" si="74"/>
        <v>635663.02765787975</v>
      </c>
      <c r="P420" s="4"/>
      <c r="Q420" s="4"/>
      <c r="R420" s="4"/>
      <c r="S420" s="4"/>
      <c r="T420" s="4"/>
    </row>
    <row r="421" spans="1:20" s="34" customFormat="1" ht="15" x14ac:dyDescent="0.25">
      <c r="A421" s="33">
        <v>5046</v>
      </c>
      <c r="B421" s="34" t="s">
        <v>491</v>
      </c>
      <c r="C421">
        <v>16098930</v>
      </c>
      <c r="D421" s="36">
        <v>1268</v>
      </c>
      <c r="E421" s="37">
        <f t="shared" si="65"/>
        <v>12696.317034700316</v>
      </c>
      <c r="F421" s="38">
        <f t="shared" si="66"/>
        <v>0.68856292713502187</v>
      </c>
      <c r="G421" s="39">
        <f t="shared" si="67"/>
        <v>3445.5271908742684</v>
      </c>
      <c r="H421" s="39">
        <f t="shared" si="68"/>
        <v>1364.5306789944793</v>
      </c>
      <c r="I421" s="37">
        <f t="shared" si="69"/>
        <v>4810.0578698687477</v>
      </c>
      <c r="J421" s="40">
        <f t="shared" si="70"/>
        <v>-214.6014008347457</v>
      </c>
      <c r="K421" s="37">
        <f t="shared" si="71"/>
        <v>4595.4564690340021</v>
      </c>
      <c r="L421" s="37">
        <f t="shared" si="72"/>
        <v>6099153.3789935717</v>
      </c>
      <c r="M421" s="37">
        <f t="shared" si="73"/>
        <v>5827038.8027351145</v>
      </c>
      <c r="N421" s="41">
        <f>'jan-mai'!M421</f>
        <v>4764262.2247549612</v>
      </c>
      <c r="O421" s="41">
        <f t="shared" si="74"/>
        <v>1062776.5779801533</v>
      </c>
      <c r="P421" s="4"/>
      <c r="Q421" s="4"/>
      <c r="R421" s="4"/>
      <c r="S421" s="4"/>
      <c r="T421" s="4"/>
    </row>
    <row r="422" spans="1:20" s="34" customFormat="1" ht="15" x14ac:dyDescent="0.25">
      <c r="A422" s="33">
        <v>5047</v>
      </c>
      <c r="B422" s="34" t="s">
        <v>492</v>
      </c>
      <c r="C422">
        <v>55920882</v>
      </c>
      <c r="D422" s="36">
        <v>3845</v>
      </c>
      <c r="E422" s="37">
        <f t="shared" si="65"/>
        <v>14543.792457737321</v>
      </c>
      <c r="F422" s="38">
        <f t="shared" si="66"/>
        <v>0.78875758056243606</v>
      </c>
      <c r="G422" s="39">
        <f t="shared" si="67"/>
        <v>2337.0419370520654</v>
      </c>
      <c r="H422" s="39">
        <f t="shared" si="68"/>
        <v>717.91428093152763</v>
      </c>
      <c r="I422" s="37">
        <f t="shared" si="69"/>
        <v>3054.956217983593</v>
      </c>
      <c r="J422" s="40">
        <f t="shared" si="70"/>
        <v>-214.6014008347457</v>
      </c>
      <c r="K422" s="37">
        <f t="shared" si="71"/>
        <v>2840.3548171488474</v>
      </c>
      <c r="L422" s="37">
        <f t="shared" si="72"/>
        <v>11746306.658146914</v>
      </c>
      <c r="M422" s="37">
        <f t="shared" si="73"/>
        <v>10921164.271937318</v>
      </c>
      <c r="N422" s="41">
        <f>'jan-mai'!M422</f>
        <v>9289660.3097656406</v>
      </c>
      <c r="O422" s="41">
        <f t="shared" si="74"/>
        <v>1631503.9621716775</v>
      </c>
      <c r="P422" s="4"/>
      <c r="Q422" s="4"/>
      <c r="R422" s="4"/>
      <c r="S422" s="4"/>
      <c r="T422" s="4"/>
    </row>
    <row r="423" spans="1:20" s="34" customFormat="1" ht="15" x14ac:dyDescent="0.25">
      <c r="A423" s="33">
        <v>5048</v>
      </c>
      <c r="B423" s="34" t="s">
        <v>493</v>
      </c>
      <c r="C423">
        <v>7238885</v>
      </c>
      <c r="D423" s="36">
        <v>618</v>
      </c>
      <c r="E423" s="37">
        <f t="shared" si="65"/>
        <v>11713.406148867314</v>
      </c>
      <c r="F423" s="38">
        <f t="shared" si="66"/>
        <v>0.63525644504164802</v>
      </c>
      <c r="G423" s="39">
        <f t="shared" si="67"/>
        <v>4035.2737223740696</v>
      </c>
      <c r="H423" s="39">
        <f t="shared" si="68"/>
        <v>1708.5494890360301</v>
      </c>
      <c r="I423" s="37">
        <f t="shared" si="69"/>
        <v>5743.8232114100992</v>
      </c>
      <c r="J423" s="40">
        <f t="shared" si="70"/>
        <v>-214.6014008347457</v>
      </c>
      <c r="K423" s="37">
        <f t="shared" si="71"/>
        <v>5529.2218105753536</v>
      </c>
      <c r="L423" s="37">
        <f t="shared" si="72"/>
        <v>3549682.7446514415</v>
      </c>
      <c r="M423" s="37">
        <f t="shared" si="73"/>
        <v>3417059.0789355687</v>
      </c>
      <c r="N423" s="41">
        <f>'jan-mai'!M423</f>
        <v>2797085.1082796268</v>
      </c>
      <c r="O423" s="41">
        <f t="shared" si="74"/>
        <v>619973.97065594187</v>
      </c>
      <c r="P423" s="4"/>
      <c r="Q423" s="4"/>
      <c r="R423" s="4"/>
      <c r="S423" s="4"/>
      <c r="T423" s="4"/>
    </row>
    <row r="424" spans="1:20" s="34" customFormat="1" ht="15" x14ac:dyDescent="0.25">
      <c r="A424" s="33">
        <v>5049</v>
      </c>
      <c r="B424" s="34" t="s">
        <v>494</v>
      </c>
      <c r="C424">
        <v>16954211</v>
      </c>
      <c r="D424" s="36">
        <v>1105</v>
      </c>
      <c r="E424" s="37">
        <f t="shared" si="65"/>
        <v>15343.17737556561</v>
      </c>
      <c r="F424" s="38">
        <f t="shared" si="66"/>
        <v>0.83211084729506912</v>
      </c>
      <c r="G424" s="39">
        <f t="shared" si="67"/>
        <v>1857.4109863550918</v>
      </c>
      <c r="H424" s="39">
        <f t="shared" si="68"/>
        <v>438.12955969162647</v>
      </c>
      <c r="I424" s="37">
        <f t="shared" si="69"/>
        <v>2295.5405460467182</v>
      </c>
      <c r="J424" s="40">
        <f t="shared" si="70"/>
        <v>-214.6014008347457</v>
      </c>
      <c r="K424" s="37">
        <f t="shared" si="71"/>
        <v>2080.9391452119726</v>
      </c>
      <c r="L424" s="37">
        <f t="shared" si="72"/>
        <v>2536572.3033816237</v>
      </c>
      <c r="M424" s="37">
        <f t="shared" si="73"/>
        <v>2299437.7554592295</v>
      </c>
      <c r="N424" s="41">
        <f>'jan-mai'!M424</f>
        <v>1733850.20800807</v>
      </c>
      <c r="O424" s="41">
        <f t="shared" si="74"/>
        <v>565587.54745115945</v>
      </c>
      <c r="P424" s="4"/>
      <c r="Q424" s="4"/>
      <c r="R424" s="4"/>
      <c r="S424" s="4"/>
      <c r="T424" s="4"/>
    </row>
    <row r="425" spans="1:20" s="34" customFormat="1" ht="15" x14ac:dyDescent="0.25">
      <c r="A425" s="33">
        <v>5050</v>
      </c>
      <c r="B425" s="34" t="s">
        <v>495</v>
      </c>
      <c r="C425">
        <v>75251571</v>
      </c>
      <c r="D425" s="36">
        <v>4492</v>
      </c>
      <c r="E425" s="37">
        <f t="shared" si="65"/>
        <v>16752.353294746215</v>
      </c>
      <c r="F425" s="38">
        <f t="shared" si="66"/>
        <v>0.90853508064614541</v>
      </c>
      <c r="G425" s="39">
        <f t="shared" si="67"/>
        <v>1011.9054348467289</v>
      </c>
      <c r="H425" s="39">
        <f t="shared" si="68"/>
        <v>0</v>
      </c>
      <c r="I425" s="37">
        <f t="shared" si="69"/>
        <v>1011.9054348467289</v>
      </c>
      <c r="J425" s="40">
        <f t="shared" si="70"/>
        <v>-214.6014008347457</v>
      </c>
      <c r="K425" s="37">
        <f t="shared" si="71"/>
        <v>797.30403401198316</v>
      </c>
      <c r="L425" s="37">
        <f t="shared" si="72"/>
        <v>4545479.2133315066</v>
      </c>
      <c r="M425" s="37">
        <f t="shared" si="73"/>
        <v>3581489.7207818283</v>
      </c>
      <c r="N425" s="41">
        <f>'jan-mai'!M425</f>
        <v>3773214.1504726317</v>
      </c>
      <c r="O425" s="41">
        <f t="shared" si="74"/>
        <v>-191724.4296908034</v>
      </c>
      <c r="P425" s="4"/>
      <c r="Q425" s="4"/>
      <c r="R425" s="4"/>
      <c r="S425" s="4"/>
      <c r="T425" s="4"/>
    </row>
    <row r="426" spans="1:20" s="34" customFormat="1" ht="15" x14ac:dyDescent="0.25">
      <c r="A426" s="33">
        <v>5051</v>
      </c>
      <c r="B426" s="34" t="s">
        <v>496</v>
      </c>
      <c r="C426">
        <v>73028929</v>
      </c>
      <c r="D426" s="36">
        <v>5117</v>
      </c>
      <c r="E426" s="37">
        <f t="shared" si="65"/>
        <v>14271.825092827828</v>
      </c>
      <c r="F426" s="38">
        <f t="shared" si="66"/>
        <v>0.77400789808715909</v>
      </c>
      <c r="G426" s="39">
        <f t="shared" si="67"/>
        <v>2500.222355997761</v>
      </c>
      <c r="H426" s="39">
        <f t="shared" si="68"/>
        <v>813.10285864985008</v>
      </c>
      <c r="I426" s="37">
        <f t="shared" si="69"/>
        <v>3313.3252146476111</v>
      </c>
      <c r="J426" s="40">
        <f t="shared" si="70"/>
        <v>-214.6014008347457</v>
      </c>
      <c r="K426" s="37">
        <f t="shared" si="71"/>
        <v>3098.7238138128655</v>
      </c>
      <c r="L426" s="37">
        <f t="shared" si="72"/>
        <v>16954285.123351827</v>
      </c>
      <c r="M426" s="37">
        <f t="shared" si="73"/>
        <v>15856169.755280433</v>
      </c>
      <c r="N426" s="41">
        <f>'jan-mai'!M426</f>
        <v>13858614.485545063</v>
      </c>
      <c r="O426" s="41">
        <f t="shared" si="74"/>
        <v>1997555.2697353698</v>
      </c>
      <c r="P426" s="4"/>
      <c r="Q426" s="4"/>
      <c r="R426" s="4"/>
      <c r="S426" s="4"/>
      <c r="T426" s="4"/>
    </row>
    <row r="427" spans="1:20" s="34" customFormat="1" ht="15" x14ac:dyDescent="0.25">
      <c r="A427" s="33">
        <v>5052</v>
      </c>
      <c r="B427" s="34" t="s">
        <v>497</v>
      </c>
      <c r="C427">
        <v>8117379</v>
      </c>
      <c r="D427" s="36">
        <v>582</v>
      </c>
      <c r="E427" s="37">
        <f t="shared" si="65"/>
        <v>13947.386597938144</v>
      </c>
      <c r="F427" s="38">
        <f t="shared" si="66"/>
        <v>0.75641253408467268</v>
      </c>
      <c r="G427" s="39">
        <f t="shared" si="67"/>
        <v>2694.8854529315713</v>
      </c>
      <c r="H427" s="39">
        <f t="shared" si="68"/>
        <v>926.65633186123955</v>
      </c>
      <c r="I427" s="37">
        <f t="shared" si="69"/>
        <v>3621.5417847928111</v>
      </c>
      <c r="J427" s="40">
        <f t="shared" si="70"/>
        <v>-214.6014008347457</v>
      </c>
      <c r="K427" s="37">
        <f t="shared" si="71"/>
        <v>3406.9403839580655</v>
      </c>
      <c r="L427" s="37">
        <f t="shared" si="72"/>
        <v>2107737.3187494162</v>
      </c>
      <c r="M427" s="37">
        <f t="shared" si="73"/>
        <v>1982839.3034635941</v>
      </c>
      <c r="N427" s="41">
        <f>'jan-mai'!M427</f>
        <v>1633500.1990594545</v>
      </c>
      <c r="O427" s="41">
        <f t="shared" si="74"/>
        <v>349339.10440413957</v>
      </c>
      <c r="P427" s="4"/>
      <c r="Q427" s="4"/>
      <c r="R427" s="4"/>
      <c r="S427" s="4"/>
      <c r="T427" s="4"/>
    </row>
    <row r="428" spans="1:20" s="34" customFormat="1" ht="15" x14ac:dyDescent="0.25">
      <c r="A428" s="33">
        <v>5053</v>
      </c>
      <c r="B428" s="34" t="s">
        <v>498</v>
      </c>
      <c r="C428">
        <v>95663945</v>
      </c>
      <c r="D428" s="36">
        <v>6785</v>
      </c>
      <c r="E428" s="37">
        <f t="shared" si="65"/>
        <v>14099.328666175386</v>
      </c>
      <c r="F428" s="38">
        <f t="shared" si="66"/>
        <v>0.76465285093990265</v>
      </c>
      <c r="G428" s="39">
        <f t="shared" si="67"/>
        <v>2603.7202119892263</v>
      </c>
      <c r="H428" s="39">
        <f t="shared" si="68"/>
        <v>873.47660797820481</v>
      </c>
      <c r="I428" s="37">
        <f t="shared" si="69"/>
        <v>3477.1968199674311</v>
      </c>
      <c r="J428" s="40">
        <f t="shared" si="70"/>
        <v>-214.6014008347457</v>
      </c>
      <c r="K428" s="37">
        <f t="shared" si="71"/>
        <v>3262.5954191326855</v>
      </c>
      <c r="L428" s="37">
        <f t="shared" si="72"/>
        <v>23592780.423479021</v>
      </c>
      <c r="M428" s="37">
        <f t="shared" si="73"/>
        <v>22136709.91881527</v>
      </c>
      <c r="N428" s="41">
        <f>'jan-mai'!M428</f>
        <v>17926879.162746385</v>
      </c>
      <c r="O428" s="41">
        <f t="shared" si="74"/>
        <v>4209830.7560688853</v>
      </c>
      <c r="P428" s="4"/>
      <c r="Q428" s="4"/>
      <c r="R428" s="4"/>
      <c r="S428" s="4"/>
      <c r="T428" s="4"/>
    </row>
    <row r="429" spans="1:20" s="34" customFormat="1" ht="15" x14ac:dyDescent="0.25">
      <c r="A429" s="33">
        <v>5054</v>
      </c>
      <c r="B429" s="34" t="s">
        <v>499</v>
      </c>
      <c r="C429">
        <v>133757070</v>
      </c>
      <c r="D429" s="36">
        <v>10090</v>
      </c>
      <c r="E429" s="37">
        <f t="shared" si="65"/>
        <v>13256.399405351833</v>
      </c>
      <c r="F429" s="38">
        <f t="shared" si="66"/>
        <v>0.71893803162544256</v>
      </c>
      <c r="G429" s="39">
        <f t="shared" si="67"/>
        <v>3109.4777684833584</v>
      </c>
      <c r="H429" s="39">
        <f t="shared" si="68"/>
        <v>1168.5018492664485</v>
      </c>
      <c r="I429" s="37">
        <f t="shared" si="69"/>
        <v>4277.9796177498065</v>
      </c>
      <c r="J429" s="40">
        <f t="shared" si="70"/>
        <v>-214.6014008347457</v>
      </c>
      <c r="K429" s="37">
        <f t="shared" si="71"/>
        <v>4063.3782169150609</v>
      </c>
      <c r="L429" s="37">
        <f t="shared" si="72"/>
        <v>43164814.343095548</v>
      </c>
      <c r="M429" s="37">
        <f t="shared" si="73"/>
        <v>40999486.208672963</v>
      </c>
      <c r="N429" s="41">
        <f>'jan-mai'!M429</f>
        <v>35080794.984209433</v>
      </c>
      <c r="O429" s="41">
        <f t="shared" si="74"/>
        <v>5918691.2244635299</v>
      </c>
      <c r="P429" s="4"/>
      <c r="Q429" s="4"/>
      <c r="R429" s="4"/>
      <c r="S429" s="4"/>
      <c r="T429" s="4"/>
    </row>
    <row r="430" spans="1:20" s="34" customFormat="1" ht="15" x14ac:dyDescent="0.25">
      <c r="A430" s="33"/>
      <c r="C430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  <c r="P430" s="4"/>
      <c r="Q430" s="4"/>
      <c r="R430" s="4"/>
      <c r="S430" s="4"/>
      <c r="T430" s="4"/>
    </row>
    <row r="431" spans="1:20" s="34" customFormat="1" ht="15" x14ac:dyDescent="0.25">
      <c r="A431" s="33"/>
      <c r="C431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  <c r="P431" s="4"/>
      <c r="Q431" s="4"/>
      <c r="R431" s="4"/>
      <c r="S431" s="4"/>
      <c r="T431" s="4"/>
    </row>
    <row r="432" spans="1:20" s="34" customFormat="1" ht="15" x14ac:dyDescent="0.25">
      <c r="A432" s="33"/>
      <c r="C432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  <c r="P432" s="4"/>
      <c r="Q432" s="4"/>
      <c r="R432" s="4"/>
      <c r="S432" s="4"/>
      <c r="T432" s="4"/>
    </row>
    <row r="433" spans="1:20" s="34" customFormat="1" ht="15" x14ac:dyDescent="0.25">
      <c r="A433" s="33"/>
      <c r="C433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  <c r="P433" s="4"/>
      <c r="Q433" s="4"/>
      <c r="R433" s="4"/>
      <c r="S433" s="4"/>
      <c r="T433" s="4"/>
    </row>
    <row r="434" spans="1:20" s="34" customFormat="1" x14ac:dyDescent="0.2">
      <c r="A434" s="42"/>
      <c r="C434" s="36"/>
      <c r="D434" s="43"/>
      <c r="E434" s="37"/>
      <c r="F434" s="38"/>
      <c r="G434" s="39"/>
      <c r="H434" s="39"/>
      <c r="I434" s="37"/>
      <c r="J434" s="40"/>
      <c r="K434" s="37"/>
      <c r="M434" s="37"/>
      <c r="N434" s="41"/>
      <c r="O434" s="41"/>
      <c r="P434" s="4"/>
      <c r="Q434" s="4"/>
      <c r="R434" s="4"/>
      <c r="S434" s="4"/>
      <c r="T434" s="4"/>
    </row>
    <row r="435" spans="1:20" s="60" customFormat="1" ht="13.5" thickBot="1" x14ac:dyDescent="0.25">
      <c r="A435" s="44"/>
      <c r="B435" s="44" t="s">
        <v>32</v>
      </c>
      <c r="C435" s="45">
        <f>SUM(C8:C434)</f>
        <v>97645189814</v>
      </c>
      <c r="D435" s="46">
        <f>SUM(D8:D433)</f>
        <v>5295619</v>
      </c>
      <c r="E435" s="46">
        <f>(C435)/D435</f>
        <v>18438.862352824097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1136447255.6870952</v>
      </c>
      <c r="M435" s="46">
        <f>SUM(M8:M434)</f>
        <v>-5.8859586715698242E-7</v>
      </c>
      <c r="N435" s="46">
        <f>jan!M435</f>
        <v>6.7986547946929932E-8</v>
      </c>
      <c r="O435" s="46">
        <f t="shared" ref="O435" si="75">M435-N435</f>
        <v>-6.5658241510391235E-7</v>
      </c>
      <c r="P435" s="4"/>
      <c r="Q435" s="4"/>
      <c r="R435" s="4"/>
      <c r="S435" s="4"/>
      <c r="T435" s="4"/>
    </row>
    <row r="436" spans="1:20" s="34" customFormat="1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  <c r="P436" s="4"/>
      <c r="Q436" s="4"/>
      <c r="R436" s="4"/>
      <c r="S436" s="4"/>
      <c r="T436" s="4"/>
    </row>
    <row r="437" spans="1:20" s="34" customFormat="1" x14ac:dyDescent="0.2">
      <c r="A437" s="52" t="s">
        <v>33</v>
      </c>
      <c r="B437" s="52"/>
      <c r="C437" s="52"/>
      <c r="D437" s="53">
        <f>L435</f>
        <v>1136447255.6870952</v>
      </c>
      <c r="E437" s="54" t="s">
        <v>34</v>
      </c>
      <c r="F437" s="55">
        <f>D435</f>
        <v>5295619</v>
      </c>
      <c r="G437" s="54" t="s">
        <v>35</v>
      </c>
      <c r="H437" s="54"/>
      <c r="I437" s="56">
        <f>-L435/D435</f>
        <v>-214.6014008347457</v>
      </c>
      <c r="J437" s="57" t="s">
        <v>36</v>
      </c>
      <c r="M437" s="58"/>
      <c r="P437" s="4"/>
      <c r="Q437" s="4"/>
      <c r="R437" s="4"/>
      <c r="S437" s="4"/>
      <c r="T437" s="4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7"/>
  <sheetViews>
    <sheetView workbookViewId="0">
      <pane xSplit="2" ySplit="7" topLeftCell="C424" activePane="bottomRight" state="frozen"/>
      <selection pane="topRight" activeCell="C1" sqref="C1"/>
      <selection pane="bottomLeft" activeCell="A8" sqref="A8"/>
      <selection pane="bottomRight" activeCell="D8" sqref="D8:D429"/>
    </sheetView>
  </sheetViews>
  <sheetFormatPr baseColWidth="10" defaultColWidth="8.7109375" defaultRowHeight="12.75" x14ac:dyDescent="0.2"/>
  <cols>
    <col min="1" max="1" width="6.5703125" style="2" customWidth="1"/>
    <col min="2" max="2" width="14" style="2" bestFit="1" customWidth="1"/>
    <col min="3" max="3" width="13.5703125" style="2" customWidth="1"/>
    <col min="4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3" width="12.85546875" style="2" bestFit="1" customWidth="1"/>
    <col min="14" max="15" width="12.85546875" style="2" customWidth="1"/>
    <col min="16" max="18" width="11.42578125" style="4" customWidth="1"/>
    <col min="19" max="235" width="11.42578125" style="2" customWidth="1"/>
    <col min="236" max="16384" width="8.7109375" style="2"/>
  </cols>
  <sheetData>
    <row r="1" spans="1:18" ht="22.5" customHeight="1" x14ac:dyDescent="0.2">
      <c r="A1" s="78" t="s">
        <v>75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18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74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18" x14ac:dyDescent="0.2">
      <c r="A3" s="81"/>
      <c r="B3" s="81"/>
      <c r="C3" s="8" t="s">
        <v>43</v>
      </c>
      <c r="D3" s="9" t="s">
        <v>63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8" x14ac:dyDescent="0.2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45</v>
      </c>
      <c r="O4" s="17" t="s">
        <v>46</v>
      </c>
    </row>
    <row r="5" spans="1:18" s="34" customFormat="1" x14ac:dyDescent="0.2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44</v>
      </c>
      <c r="N5" s="27"/>
      <c r="O5" s="27"/>
      <c r="P5" s="4"/>
      <c r="Q5" s="4"/>
      <c r="R5" s="4"/>
    </row>
    <row r="6" spans="1:18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  <c r="P6" s="4"/>
      <c r="Q6" s="4"/>
      <c r="R6" s="4"/>
    </row>
    <row r="7" spans="1:18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P7" s="4"/>
      <c r="Q7" s="4"/>
      <c r="R7" s="4"/>
    </row>
    <row r="8" spans="1:18" s="34" customFormat="1" x14ac:dyDescent="0.2">
      <c r="A8" s="33">
        <v>101</v>
      </c>
      <c r="B8" s="34" t="s">
        <v>84</v>
      </c>
      <c r="C8" s="36">
        <v>358564816</v>
      </c>
      <c r="D8" s="36">
        <v>31037</v>
      </c>
      <c r="E8" s="37">
        <f>(C8)/D8</f>
        <v>11552.81812030802</v>
      </c>
      <c r="F8" s="38">
        <f>IF(ISNUMBER(C8),E8/E$435,"")</f>
        <v>0.77921646370918807</v>
      </c>
      <c r="G8" s="39">
        <f>(E$435-E8)*0.6</f>
        <v>1964.0283470792626</v>
      </c>
      <c r="H8" s="39">
        <f>IF(E8&gt;=E$435*0.9,0,IF(E8&lt;0.9*E$435,(E$435*0.9-E8)*0.35))</f>
        <v>626.76624800583204</v>
      </c>
      <c r="I8" s="37">
        <f t="shared" ref="I8" si="1">G8+H8</f>
        <v>2590.7945950850944</v>
      </c>
      <c r="J8" s="40">
        <f>I$437</f>
        <v>-191.49655326181289</v>
      </c>
      <c r="K8" s="37">
        <f t="shared" ref="K8" si="2">I8+J8</f>
        <v>2399.2980418232814</v>
      </c>
      <c r="L8" s="37">
        <f t="shared" ref="L8" si="3">(I8*D8)</f>
        <v>80410491.847656071</v>
      </c>
      <c r="M8" s="37">
        <f t="shared" ref="M8" si="4">(K8*D8)</f>
        <v>74467013.324069187</v>
      </c>
      <c r="N8" s="41">
        <f>'jan-apr'!M8</f>
        <v>44749698.170620017</v>
      </c>
      <c r="O8" s="41">
        <f>M8-N8</f>
        <v>29717315.15344917</v>
      </c>
      <c r="P8" s="4"/>
      <c r="Q8" s="4"/>
      <c r="R8" s="4"/>
    </row>
    <row r="9" spans="1:18" s="34" customFormat="1" x14ac:dyDescent="0.2">
      <c r="A9" s="33">
        <v>104</v>
      </c>
      <c r="B9" s="34" t="s">
        <v>85</v>
      </c>
      <c r="C9" s="36">
        <v>404871387</v>
      </c>
      <c r="D9" s="36">
        <v>32588</v>
      </c>
      <c r="E9" s="37">
        <f t="shared" ref="E9:E72" si="5">(C9)/D9</f>
        <v>12423.940929176384</v>
      </c>
      <c r="F9" s="38">
        <f t="shared" ref="F9:F72" si="6">IF(ISNUMBER(C9),E9/E$435,"")</f>
        <v>0.8379721047583284</v>
      </c>
      <c r="G9" s="39">
        <f t="shared" ref="G9:G72" si="7">(E$435-E9)*0.6</f>
        <v>1441.3546617582444</v>
      </c>
      <c r="H9" s="39">
        <f t="shared" ref="H9:H72" si="8">IF(E9&gt;=E$435*0.9,0,IF(E9&lt;0.9*E$435,(E$435*0.9-E9)*0.35))</f>
        <v>321.8732649019048</v>
      </c>
      <c r="I9" s="37">
        <f t="shared" ref="I9:I72" si="9">G9+H9</f>
        <v>1763.2279266601493</v>
      </c>
      <c r="J9" s="40">
        <f t="shared" ref="J9:J72" si="10">I$437</f>
        <v>-191.49655326181289</v>
      </c>
      <c r="K9" s="37">
        <f t="shared" ref="K9:K72" si="11">I9+J9</f>
        <v>1571.7313733983365</v>
      </c>
      <c r="L9" s="37">
        <f t="shared" ref="L9:L72" si="12">(I9*D9)</f>
        <v>57460071.674000941</v>
      </c>
      <c r="M9" s="37">
        <f t="shared" ref="M9:M72" si="13">(K9*D9)</f>
        <v>51219581.996304989</v>
      </c>
      <c r="N9" s="41">
        <f>'jan-apr'!M9</f>
        <v>29863404.450606201</v>
      </c>
      <c r="O9" s="41">
        <f t="shared" ref="O9:O72" si="14">M9-N9</f>
        <v>21356177.545698788</v>
      </c>
      <c r="P9" s="4"/>
      <c r="Q9" s="4"/>
      <c r="R9" s="4"/>
    </row>
    <row r="10" spans="1:18" s="34" customFormat="1" x14ac:dyDescent="0.2">
      <c r="A10" s="33">
        <v>105</v>
      </c>
      <c r="B10" s="34" t="s">
        <v>86</v>
      </c>
      <c r="C10" s="36">
        <v>655450519</v>
      </c>
      <c r="D10" s="36">
        <v>55543</v>
      </c>
      <c r="E10" s="37">
        <f t="shared" si="5"/>
        <v>11800.776317447744</v>
      </c>
      <c r="F10" s="38">
        <f t="shared" si="6"/>
        <v>0.79594079083966407</v>
      </c>
      <c r="G10" s="39">
        <f t="shared" si="7"/>
        <v>1815.2534287954284</v>
      </c>
      <c r="H10" s="39">
        <f t="shared" si="8"/>
        <v>539.98087900692872</v>
      </c>
      <c r="I10" s="37">
        <f t="shared" si="9"/>
        <v>2355.2343078023569</v>
      </c>
      <c r="J10" s="40">
        <f t="shared" si="10"/>
        <v>-191.49655326181289</v>
      </c>
      <c r="K10" s="37">
        <f t="shared" si="11"/>
        <v>2163.7377545405438</v>
      </c>
      <c r="L10" s="37">
        <f t="shared" si="12"/>
        <v>130816779.15826631</v>
      </c>
      <c r="M10" s="37">
        <f t="shared" si="13"/>
        <v>120180486.10044542</v>
      </c>
      <c r="N10" s="41">
        <f>'jan-apr'!M10</f>
        <v>69178315.095824212</v>
      </c>
      <c r="O10" s="41">
        <f t="shared" si="14"/>
        <v>51002171.004621208</v>
      </c>
      <c r="P10" s="4"/>
      <c r="Q10" s="4"/>
      <c r="R10" s="4"/>
    </row>
    <row r="11" spans="1:18" s="34" customFormat="1" x14ac:dyDescent="0.2">
      <c r="A11" s="33">
        <v>106</v>
      </c>
      <c r="B11" s="34" t="s">
        <v>87</v>
      </c>
      <c r="C11" s="36">
        <v>996418671</v>
      </c>
      <c r="D11" s="36">
        <v>80977</v>
      </c>
      <c r="E11" s="37">
        <f t="shared" si="5"/>
        <v>12304.959074799017</v>
      </c>
      <c r="F11" s="38">
        <f t="shared" si="6"/>
        <v>0.82994699617893164</v>
      </c>
      <c r="G11" s="39">
        <f t="shared" si="7"/>
        <v>1512.7437743846647</v>
      </c>
      <c r="H11" s="39">
        <f t="shared" si="8"/>
        <v>363.51691393398329</v>
      </c>
      <c r="I11" s="37">
        <f t="shared" si="9"/>
        <v>1876.2606883186479</v>
      </c>
      <c r="J11" s="40">
        <f t="shared" si="10"/>
        <v>-191.49655326181289</v>
      </c>
      <c r="K11" s="37">
        <f t="shared" si="11"/>
        <v>1684.7641350568351</v>
      </c>
      <c r="L11" s="37">
        <f t="shared" si="12"/>
        <v>151933961.75797915</v>
      </c>
      <c r="M11" s="37">
        <f t="shared" si="13"/>
        <v>136427145.36449733</v>
      </c>
      <c r="N11" s="41">
        <f>'jan-apr'!M11</f>
        <v>85064804.020530179</v>
      </c>
      <c r="O11" s="41">
        <f t="shared" si="14"/>
        <v>51362341.343967155</v>
      </c>
      <c r="P11" s="4"/>
      <c r="Q11" s="4"/>
      <c r="R11" s="4"/>
    </row>
    <row r="12" spans="1:18" s="34" customFormat="1" x14ac:dyDescent="0.2">
      <c r="A12" s="33">
        <v>111</v>
      </c>
      <c r="B12" s="34" t="s">
        <v>88</v>
      </c>
      <c r="C12" s="36">
        <v>71751778</v>
      </c>
      <c r="D12" s="36">
        <v>4540</v>
      </c>
      <c r="E12" s="37">
        <f t="shared" si="5"/>
        <v>15804.356387665199</v>
      </c>
      <c r="F12" s="38">
        <f t="shared" si="6"/>
        <v>1.0659749480473819</v>
      </c>
      <c r="G12" s="39">
        <f t="shared" si="7"/>
        <v>-586.89461333504437</v>
      </c>
      <c r="H12" s="39">
        <f t="shared" si="8"/>
        <v>0</v>
      </c>
      <c r="I12" s="37">
        <f t="shared" si="9"/>
        <v>-586.89461333504437</v>
      </c>
      <c r="J12" s="40">
        <f t="shared" si="10"/>
        <v>-191.49655326181289</v>
      </c>
      <c r="K12" s="37">
        <f t="shared" si="11"/>
        <v>-778.39116659685726</v>
      </c>
      <c r="L12" s="37">
        <f t="shared" si="12"/>
        <v>-2664501.5445411014</v>
      </c>
      <c r="M12" s="37">
        <f t="shared" si="13"/>
        <v>-3533895.8963497318</v>
      </c>
      <c r="N12" s="41">
        <f>'jan-apr'!M12</f>
        <v>-606532.5191205435</v>
      </c>
      <c r="O12" s="41">
        <f t="shared" si="14"/>
        <v>-2927363.3772291886</v>
      </c>
      <c r="P12" s="4"/>
      <c r="Q12" s="4"/>
      <c r="R12" s="4"/>
    </row>
    <row r="13" spans="1:18" s="34" customFormat="1" x14ac:dyDescent="0.2">
      <c r="A13" s="33">
        <v>118</v>
      </c>
      <c r="B13" s="34" t="s">
        <v>89</v>
      </c>
      <c r="C13" s="36">
        <v>16184574</v>
      </c>
      <c r="D13" s="36">
        <v>1399</v>
      </c>
      <c r="E13" s="37">
        <f t="shared" si="5"/>
        <v>11568.673338098642</v>
      </c>
      <c r="F13" s="38">
        <f t="shared" si="6"/>
        <v>0.78028586916589049</v>
      </c>
      <c r="G13" s="39">
        <f t="shared" si="7"/>
        <v>1954.5152164048893</v>
      </c>
      <c r="H13" s="39">
        <f t="shared" si="8"/>
        <v>621.21692177911427</v>
      </c>
      <c r="I13" s="37">
        <f t="shared" si="9"/>
        <v>2575.7321381840038</v>
      </c>
      <c r="J13" s="40">
        <f t="shared" si="10"/>
        <v>-191.49655326181289</v>
      </c>
      <c r="K13" s="37">
        <f t="shared" si="11"/>
        <v>2384.2355849221908</v>
      </c>
      <c r="L13" s="37">
        <f t="shared" si="12"/>
        <v>3603449.2613194212</v>
      </c>
      <c r="M13" s="37">
        <f t="shared" si="13"/>
        <v>3335545.5833061449</v>
      </c>
      <c r="N13" s="41">
        <f>'jan-apr'!M13</f>
        <v>1891762.549033328</v>
      </c>
      <c r="O13" s="41">
        <f t="shared" si="14"/>
        <v>1443783.034272817</v>
      </c>
      <c r="P13" s="4"/>
      <c r="Q13" s="4"/>
      <c r="R13" s="4"/>
    </row>
    <row r="14" spans="1:18" s="34" customFormat="1" x14ac:dyDescent="0.2">
      <c r="A14" s="33">
        <v>119</v>
      </c>
      <c r="B14" s="34" t="s">
        <v>90</v>
      </c>
      <c r="C14" s="36">
        <v>42624906</v>
      </c>
      <c r="D14" s="36">
        <v>3567</v>
      </c>
      <c r="E14" s="37">
        <f t="shared" si="5"/>
        <v>11949.79142136249</v>
      </c>
      <c r="F14" s="38">
        <f t="shared" si="6"/>
        <v>0.80599158719969621</v>
      </c>
      <c r="G14" s="39">
        <f t="shared" si="7"/>
        <v>1725.8443664465808</v>
      </c>
      <c r="H14" s="39">
        <f t="shared" si="8"/>
        <v>487.82559263676774</v>
      </c>
      <c r="I14" s="37">
        <f t="shared" si="9"/>
        <v>2213.6699590833487</v>
      </c>
      <c r="J14" s="40">
        <f t="shared" si="10"/>
        <v>-191.49655326181289</v>
      </c>
      <c r="K14" s="37">
        <f t="shared" si="11"/>
        <v>2022.1734058215357</v>
      </c>
      <c r="L14" s="37">
        <f t="shared" si="12"/>
        <v>7896160.7440503044</v>
      </c>
      <c r="M14" s="37">
        <f t="shared" si="13"/>
        <v>7213092.5385654178</v>
      </c>
      <c r="N14" s="41">
        <f>'jan-apr'!M14</f>
        <v>5813716.5668347944</v>
      </c>
      <c r="O14" s="41">
        <f t="shared" si="14"/>
        <v>1399375.9717306234</v>
      </c>
      <c r="P14" s="4"/>
      <c r="Q14" s="4"/>
      <c r="R14" s="4"/>
    </row>
    <row r="15" spans="1:18" s="34" customFormat="1" x14ac:dyDescent="0.2">
      <c r="A15" s="33">
        <v>121</v>
      </c>
      <c r="B15" s="34" t="s">
        <v>91</v>
      </c>
      <c r="C15" s="36">
        <v>9321394</v>
      </c>
      <c r="D15" s="36">
        <v>682</v>
      </c>
      <c r="E15" s="37">
        <f t="shared" si="5"/>
        <v>13667.733137829911</v>
      </c>
      <c r="F15" s="38">
        <f t="shared" si="6"/>
        <v>0.9218636155847969</v>
      </c>
      <c r="G15" s="39">
        <f t="shared" si="7"/>
        <v>695.07933656612806</v>
      </c>
      <c r="H15" s="39">
        <f t="shared" si="8"/>
        <v>0</v>
      </c>
      <c r="I15" s="37">
        <f t="shared" si="9"/>
        <v>695.07933656612806</v>
      </c>
      <c r="J15" s="40">
        <f t="shared" si="10"/>
        <v>-191.49655326181289</v>
      </c>
      <c r="K15" s="37">
        <f t="shared" si="11"/>
        <v>503.58278330431517</v>
      </c>
      <c r="L15" s="37">
        <f t="shared" si="12"/>
        <v>474044.10753809934</v>
      </c>
      <c r="M15" s="37">
        <f t="shared" si="13"/>
        <v>343443.45821354294</v>
      </c>
      <c r="N15" s="41">
        <f>'jan-apr'!M15</f>
        <v>321392.30006485281</v>
      </c>
      <c r="O15" s="41">
        <f t="shared" si="14"/>
        <v>22051.158148690127</v>
      </c>
      <c r="P15" s="4"/>
      <c r="Q15" s="4"/>
      <c r="R15" s="4"/>
    </row>
    <row r="16" spans="1:18" s="34" customFormat="1" x14ac:dyDescent="0.2">
      <c r="A16" s="33">
        <v>122</v>
      </c>
      <c r="B16" s="34" t="s">
        <v>92</v>
      </c>
      <c r="C16" s="36">
        <v>65728168</v>
      </c>
      <c r="D16" s="36">
        <v>5337</v>
      </c>
      <c r="E16" s="37">
        <f t="shared" si="5"/>
        <v>12315.564549372306</v>
      </c>
      <c r="F16" s="38">
        <f t="shared" si="6"/>
        <v>0.8306623160521347</v>
      </c>
      <c r="G16" s="39">
        <f t="shared" si="7"/>
        <v>1506.3804896406912</v>
      </c>
      <c r="H16" s="39">
        <f t="shared" si="8"/>
        <v>359.80499783333215</v>
      </c>
      <c r="I16" s="37">
        <f t="shared" si="9"/>
        <v>1866.1854874740234</v>
      </c>
      <c r="J16" s="40">
        <f t="shared" si="10"/>
        <v>-191.49655326181289</v>
      </c>
      <c r="K16" s="37">
        <f t="shared" si="11"/>
        <v>1674.6889342122104</v>
      </c>
      <c r="L16" s="37">
        <f t="shared" si="12"/>
        <v>9959831.9466488622</v>
      </c>
      <c r="M16" s="37">
        <f t="shared" si="13"/>
        <v>8937814.8418905661</v>
      </c>
      <c r="N16" s="41">
        <f>'jan-apr'!M16</f>
        <v>6260236.40424651</v>
      </c>
      <c r="O16" s="41">
        <f t="shared" si="14"/>
        <v>2677578.437644056</v>
      </c>
      <c r="P16" s="4"/>
      <c r="Q16" s="4"/>
      <c r="R16" s="4"/>
    </row>
    <row r="17" spans="1:18" s="34" customFormat="1" x14ac:dyDescent="0.2">
      <c r="A17" s="33">
        <v>123</v>
      </c>
      <c r="B17" s="34" t="s">
        <v>93</v>
      </c>
      <c r="C17" s="36">
        <v>78743991</v>
      </c>
      <c r="D17" s="36">
        <v>5853</v>
      </c>
      <c r="E17" s="37">
        <f t="shared" si="5"/>
        <v>13453.611993849308</v>
      </c>
      <c r="F17" s="38">
        <f t="shared" si="6"/>
        <v>0.90742153583590501</v>
      </c>
      <c r="G17" s="39">
        <f t="shared" si="7"/>
        <v>823.55202295448976</v>
      </c>
      <c r="H17" s="39">
        <f t="shared" si="8"/>
        <v>0</v>
      </c>
      <c r="I17" s="37">
        <f t="shared" si="9"/>
        <v>823.55202295448976</v>
      </c>
      <c r="J17" s="40">
        <f t="shared" si="10"/>
        <v>-191.49655326181289</v>
      </c>
      <c r="K17" s="37">
        <f t="shared" si="11"/>
        <v>632.05546969267687</v>
      </c>
      <c r="L17" s="37">
        <f t="shared" si="12"/>
        <v>4820249.9903526288</v>
      </c>
      <c r="M17" s="37">
        <f t="shared" si="13"/>
        <v>3699420.6641112375</v>
      </c>
      <c r="N17" s="41">
        <f>'jan-apr'!M17</f>
        <v>1623997.4065611118</v>
      </c>
      <c r="O17" s="41">
        <f t="shared" si="14"/>
        <v>2075423.2575501257</v>
      </c>
      <c r="P17" s="4"/>
      <c r="Q17" s="4"/>
      <c r="R17" s="4"/>
    </row>
    <row r="18" spans="1:18" s="34" customFormat="1" x14ac:dyDescent="0.2">
      <c r="A18" s="33">
        <v>124</v>
      </c>
      <c r="B18" s="34" t="s">
        <v>94</v>
      </c>
      <c r="C18" s="36">
        <v>207492555</v>
      </c>
      <c r="D18" s="36">
        <v>15810</v>
      </c>
      <c r="E18" s="37">
        <f t="shared" si="5"/>
        <v>13124.133776091081</v>
      </c>
      <c r="F18" s="38">
        <f t="shared" si="6"/>
        <v>0.88519883233298458</v>
      </c>
      <c r="G18" s="39">
        <f t="shared" si="7"/>
        <v>1021.2389536094262</v>
      </c>
      <c r="H18" s="39">
        <f t="shared" si="8"/>
        <v>76.805768481760879</v>
      </c>
      <c r="I18" s="37">
        <f t="shared" si="9"/>
        <v>1098.0447220911869</v>
      </c>
      <c r="J18" s="40">
        <f t="shared" si="10"/>
        <v>-191.49655326181289</v>
      </c>
      <c r="K18" s="37">
        <f t="shared" si="11"/>
        <v>906.54816882937405</v>
      </c>
      <c r="L18" s="37">
        <f t="shared" si="12"/>
        <v>17360087.056261666</v>
      </c>
      <c r="M18" s="37">
        <f t="shared" si="13"/>
        <v>14332526.549192404</v>
      </c>
      <c r="N18" s="41">
        <f>'jan-apr'!M18</f>
        <v>2500356.7547806515</v>
      </c>
      <c r="O18" s="41">
        <f t="shared" si="14"/>
        <v>11832169.794411752</v>
      </c>
      <c r="P18" s="4"/>
      <c r="Q18" s="4"/>
      <c r="R18" s="4"/>
    </row>
    <row r="19" spans="1:18" s="34" customFormat="1" x14ac:dyDescent="0.2">
      <c r="A19" s="33">
        <v>125</v>
      </c>
      <c r="B19" s="34" t="s">
        <v>95</v>
      </c>
      <c r="C19" s="36">
        <v>137239459</v>
      </c>
      <c r="D19" s="36">
        <v>11414</v>
      </c>
      <c r="E19" s="37">
        <f t="shared" si="5"/>
        <v>12023.782985806904</v>
      </c>
      <c r="F19" s="38">
        <f t="shared" si="6"/>
        <v>0.81098218296518632</v>
      </c>
      <c r="G19" s="39">
        <f t="shared" si="7"/>
        <v>1681.4494277799326</v>
      </c>
      <c r="H19" s="39">
        <f t="shared" si="8"/>
        <v>461.92854508122298</v>
      </c>
      <c r="I19" s="37">
        <f t="shared" si="9"/>
        <v>2143.3779728611557</v>
      </c>
      <c r="J19" s="40">
        <f t="shared" si="10"/>
        <v>-191.49655326181289</v>
      </c>
      <c r="K19" s="37">
        <f t="shared" si="11"/>
        <v>1951.8814195993427</v>
      </c>
      <c r="L19" s="37">
        <f t="shared" si="12"/>
        <v>24464516.18223723</v>
      </c>
      <c r="M19" s="37">
        <f t="shared" si="13"/>
        <v>22278774.523306899</v>
      </c>
      <c r="N19" s="41">
        <f>'jan-apr'!M19</f>
        <v>17142736.121026732</v>
      </c>
      <c r="O19" s="41">
        <f t="shared" si="14"/>
        <v>5136038.4022801667</v>
      </c>
      <c r="P19" s="4"/>
      <c r="Q19" s="4"/>
      <c r="R19" s="4"/>
    </row>
    <row r="20" spans="1:18" s="34" customFormat="1" x14ac:dyDescent="0.2">
      <c r="A20" s="33">
        <v>127</v>
      </c>
      <c r="B20" s="34" t="s">
        <v>96</v>
      </c>
      <c r="C20" s="36">
        <v>45785397</v>
      </c>
      <c r="D20" s="36">
        <v>3831</v>
      </c>
      <c r="E20" s="37">
        <f t="shared" si="5"/>
        <v>11951.291307752545</v>
      </c>
      <c r="F20" s="38">
        <f t="shared" si="6"/>
        <v>0.80609275179491902</v>
      </c>
      <c r="G20" s="39">
        <f t="shared" si="7"/>
        <v>1724.9444346125481</v>
      </c>
      <c r="H20" s="39">
        <f t="shared" si="8"/>
        <v>487.30063240024862</v>
      </c>
      <c r="I20" s="37">
        <f t="shared" si="9"/>
        <v>2212.2450670127969</v>
      </c>
      <c r="J20" s="40">
        <f t="shared" si="10"/>
        <v>-191.49655326181289</v>
      </c>
      <c r="K20" s="37">
        <f t="shared" si="11"/>
        <v>2020.7485137509839</v>
      </c>
      <c r="L20" s="37">
        <f t="shared" si="12"/>
        <v>8475110.8517260253</v>
      </c>
      <c r="M20" s="37">
        <f t="shared" si="13"/>
        <v>7741487.5561800189</v>
      </c>
      <c r="N20" s="41">
        <f>'jan-apr'!M20</f>
        <v>3466063.7942792554</v>
      </c>
      <c r="O20" s="41">
        <f t="shared" si="14"/>
        <v>4275423.761900764</v>
      </c>
      <c r="P20" s="4"/>
      <c r="Q20" s="4"/>
      <c r="R20" s="4"/>
    </row>
    <row r="21" spans="1:18" s="34" customFormat="1" x14ac:dyDescent="0.2">
      <c r="A21" s="33">
        <v>128</v>
      </c>
      <c r="B21" s="34" t="s">
        <v>97</v>
      </c>
      <c r="C21" s="36">
        <v>95036015</v>
      </c>
      <c r="D21" s="36">
        <v>8202</v>
      </c>
      <c r="E21" s="37">
        <f t="shared" si="5"/>
        <v>11586.931845891246</v>
      </c>
      <c r="F21" s="38">
        <f t="shared" si="6"/>
        <v>0.78151737214002193</v>
      </c>
      <c r="G21" s="39">
        <f t="shared" si="7"/>
        <v>1943.5601117293272</v>
      </c>
      <c r="H21" s="39">
        <f t="shared" si="8"/>
        <v>614.82644405170322</v>
      </c>
      <c r="I21" s="37">
        <f t="shared" si="9"/>
        <v>2558.3865557810304</v>
      </c>
      <c r="J21" s="40">
        <f t="shared" si="10"/>
        <v>-191.49655326181289</v>
      </c>
      <c r="K21" s="37">
        <f t="shared" si="11"/>
        <v>2366.8900025192174</v>
      </c>
      <c r="L21" s="37">
        <f t="shared" si="12"/>
        <v>20983886.530516014</v>
      </c>
      <c r="M21" s="37">
        <f t="shared" si="13"/>
        <v>19413231.800662622</v>
      </c>
      <c r="N21" s="41">
        <f>'jan-apr'!M21</f>
        <v>12807546.728785813</v>
      </c>
      <c r="O21" s="41">
        <f t="shared" si="14"/>
        <v>6605685.071876809</v>
      </c>
      <c r="P21" s="4"/>
      <c r="Q21" s="4"/>
      <c r="R21" s="4"/>
    </row>
    <row r="22" spans="1:18" s="34" customFormat="1" x14ac:dyDescent="0.2">
      <c r="A22" s="33">
        <v>135</v>
      </c>
      <c r="B22" s="34" t="s">
        <v>98</v>
      </c>
      <c r="C22" s="36">
        <v>95333866</v>
      </c>
      <c r="D22" s="36">
        <v>7465</v>
      </c>
      <c r="E22" s="37">
        <f t="shared" si="5"/>
        <v>12770.779102478231</v>
      </c>
      <c r="F22" s="38">
        <f t="shared" si="6"/>
        <v>0.86136570552873626</v>
      </c>
      <c r="G22" s="39">
        <f t="shared" si="7"/>
        <v>1233.2517577771362</v>
      </c>
      <c r="H22" s="39">
        <f t="shared" si="8"/>
        <v>200.4799042462584</v>
      </c>
      <c r="I22" s="37">
        <f t="shared" si="9"/>
        <v>1433.7316620233946</v>
      </c>
      <c r="J22" s="40">
        <f t="shared" si="10"/>
        <v>-191.49655326181289</v>
      </c>
      <c r="K22" s="37">
        <f t="shared" si="11"/>
        <v>1242.2351087615816</v>
      </c>
      <c r="L22" s="37">
        <f t="shared" si="12"/>
        <v>10702806.857004641</v>
      </c>
      <c r="M22" s="37">
        <f t="shared" si="13"/>
        <v>9273285.0869052075</v>
      </c>
      <c r="N22" s="41">
        <f>'jan-apr'!M22</f>
        <v>5821691.6375866951</v>
      </c>
      <c r="O22" s="41">
        <f t="shared" si="14"/>
        <v>3451593.4493185123</v>
      </c>
      <c r="P22" s="4"/>
      <c r="Q22" s="4"/>
      <c r="R22" s="4"/>
    </row>
    <row r="23" spans="1:18" s="34" customFormat="1" x14ac:dyDescent="0.2">
      <c r="A23" s="33">
        <v>136</v>
      </c>
      <c r="B23" s="34" t="s">
        <v>99</v>
      </c>
      <c r="C23" s="36">
        <v>218875609</v>
      </c>
      <c r="D23" s="36">
        <v>16083</v>
      </c>
      <c r="E23" s="37">
        <f t="shared" si="5"/>
        <v>13609.128209911087</v>
      </c>
      <c r="F23" s="38">
        <f t="shared" si="6"/>
        <v>0.91791082032624738</v>
      </c>
      <c r="G23" s="39">
        <f t="shared" si="7"/>
        <v>730.24229331742276</v>
      </c>
      <c r="H23" s="39">
        <f t="shared" si="8"/>
        <v>0</v>
      </c>
      <c r="I23" s="37">
        <f t="shared" si="9"/>
        <v>730.24229331742276</v>
      </c>
      <c r="J23" s="40">
        <f t="shared" si="10"/>
        <v>-191.49655326181289</v>
      </c>
      <c r="K23" s="37">
        <f t="shared" si="11"/>
        <v>538.74574005560987</v>
      </c>
      <c r="L23" s="37">
        <f t="shared" si="12"/>
        <v>11744486.803424111</v>
      </c>
      <c r="M23" s="37">
        <f t="shared" si="13"/>
        <v>8664647.7373143733</v>
      </c>
      <c r="N23" s="41">
        <f>'jan-apr'!M23</f>
        <v>11138060.574769836</v>
      </c>
      <c r="O23" s="41">
        <f t="shared" si="14"/>
        <v>-2473412.8374554627</v>
      </c>
      <c r="P23" s="4"/>
      <c r="Q23" s="4"/>
      <c r="R23" s="4"/>
    </row>
    <row r="24" spans="1:18" s="34" customFormat="1" x14ac:dyDescent="0.2">
      <c r="A24" s="33">
        <v>137</v>
      </c>
      <c r="B24" s="34" t="s">
        <v>100</v>
      </c>
      <c r="C24" s="36">
        <v>67612136</v>
      </c>
      <c r="D24" s="36">
        <v>5471</v>
      </c>
      <c r="E24" s="37">
        <f t="shared" si="5"/>
        <v>12358.277462986656</v>
      </c>
      <c r="F24" s="38">
        <f t="shared" si="6"/>
        <v>0.83354322399638636</v>
      </c>
      <c r="G24" s="39">
        <f t="shared" si="7"/>
        <v>1480.752741472081</v>
      </c>
      <c r="H24" s="39">
        <f t="shared" si="8"/>
        <v>344.85547806830954</v>
      </c>
      <c r="I24" s="37">
        <f t="shared" si="9"/>
        <v>1825.6082195403906</v>
      </c>
      <c r="J24" s="40">
        <f t="shared" si="10"/>
        <v>-191.49655326181289</v>
      </c>
      <c r="K24" s="37">
        <f t="shared" si="11"/>
        <v>1634.1116662785776</v>
      </c>
      <c r="L24" s="37">
        <f t="shared" si="12"/>
        <v>9987902.5691054761</v>
      </c>
      <c r="M24" s="37">
        <f t="shared" si="13"/>
        <v>8940224.926210098</v>
      </c>
      <c r="N24" s="41">
        <f>'jan-apr'!M24</f>
        <v>5552100.9071918037</v>
      </c>
      <c r="O24" s="41">
        <f t="shared" si="14"/>
        <v>3388124.0190182943</v>
      </c>
      <c r="P24" s="4"/>
      <c r="Q24" s="4"/>
      <c r="R24" s="4"/>
    </row>
    <row r="25" spans="1:18" s="34" customFormat="1" x14ac:dyDescent="0.2">
      <c r="A25" s="33">
        <v>138</v>
      </c>
      <c r="B25" s="34" t="s">
        <v>101</v>
      </c>
      <c r="C25" s="36">
        <v>70448144</v>
      </c>
      <c r="D25" s="36">
        <v>5621</v>
      </c>
      <c r="E25" s="37">
        <f t="shared" si="5"/>
        <v>12533.026863547411</v>
      </c>
      <c r="F25" s="38">
        <f t="shared" si="6"/>
        <v>0.84532975162299984</v>
      </c>
      <c r="G25" s="39">
        <f t="shared" si="7"/>
        <v>1375.903101135628</v>
      </c>
      <c r="H25" s="39">
        <f t="shared" si="8"/>
        <v>283.69318787204526</v>
      </c>
      <c r="I25" s="37">
        <f t="shared" si="9"/>
        <v>1659.5962890076732</v>
      </c>
      <c r="J25" s="40">
        <f t="shared" si="10"/>
        <v>-191.49655326181289</v>
      </c>
      <c r="K25" s="37">
        <f t="shared" si="11"/>
        <v>1468.0997357458605</v>
      </c>
      <c r="L25" s="37">
        <f t="shared" si="12"/>
        <v>9328590.7405121308</v>
      </c>
      <c r="M25" s="37">
        <f t="shared" si="13"/>
        <v>8252188.6146274814</v>
      </c>
      <c r="N25" s="41">
        <f>'jan-apr'!M25</f>
        <v>5347472.5239216117</v>
      </c>
      <c r="O25" s="41">
        <f t="shared" si="14"/>
        <v>2904716.0907058697</v>
      </c>
      <c r="P25" s="4"/>
      <c r="Q25" s="4"/>
      <c r="R25" s="4"/>
    </row>
    <row r="26" spans="1:18" s="34" customFormat="1" x14ac:dyDescent="0.2">
      <c r="A26" s="33">
        <v>211</v>
      </c>
      <c r="B26" s="34" t="s">
        <v>102</v>
      </c>
      <c r="C26" s="36">
        <v>257202139</v>
      </c>
      <c r="D26" s="36">
        <v>17486</v>
      </c>
      <c r="E26" s="37">
        <f t="shared" si="5"/>
        <v>14709.032311563536</v>
      </c>
      <c r="F26" s="38">
        <f t="shared" si="6"/>
        <v>0.9920973413623807</v>
      </c>
      <c r="G26" s="39">
        <f t="shared" si="7"/>
        <v>70.299832325952949</v>
      </c>
      <c r="H26" s="39">
        <f t="shared" si="8"/>
        <v>0</v>
      </c>
      <c r="I26" s="37">
        <f t="shared" si="9"/>
        <v>70.299832325952949</v>
      </c>
      <c r="J26" s="40">
        <f t="shared" si="10"/>
        <v>-191.49655326181289</v>
      </c>
      <c r="K26" s="37">
        <f t="shared" si="11"/>
        <v>-121.19672093585994</v>
      </c>
      <c r="L26" s="37">
        <f t="shared" si="12"/>
        <v>1229262.8680516132</v>
      </c>
      <c r="M26" s="37">
        <f t="shared" si="13"/>
        <v>-2119245.8622844471</v>
      </c>
      <c r="N26" s="41">
        <f>'jan-apr'!M26</f>
        <v>469167.48261191824</v>
      </c>
      <c r="O26" s="41">
        <f t="shared" si="14"/>
        <v>-2588413.3448963654</v>
      </c>
      <c r="P26" s="4"/>
      <c r="Q26" s="4"/>
      <c r="R26" s="4"/>
    </row>
    <row r="27" spans="1:18" s="34" customFormat="1" x14ac:dyDescent="0.2">
      <c r="A27" s="33">
        <v>213</v>
      </c>
      <c r="B27" s="34" t="s">
        <v>103</v>
      </c>
      <c r="C27" s="36">
        <v>478576108</v>
      </c>
      <c r="D27" s="36">
        <v>30880</v>
      </c>
      <c r="E27" s="37">
        <f t="shared" si="5"/>
        <v>15497.930958549223</v>
      </c>
      <c r="F27" s="38">
        <f t="shared" si="6"/>
        <v>1.0453071129979754</v>
      </c>
      <c r="G27" s="39">
        <f t="shared" si="7"/>
        <v>-403.03935586545884</v>
      </c>
      <c r="H27" s="39">
        <f t="shared" si="8"/>
        <v>0</v>
      </c>
      <c r="I27" s="37">
        <f t="shared" si="9"/>
        <v>-403.03935586545884</v>
      </c>
      <c r="J27" s="40">
        <f t="shared" si="10"/>
        <v>-191.49655326181289</v>
      </c>
      <c r="K27" s="37">
        <f t="shared" si="11"/>
        <v>-594.53590912727168</v>
      </c>
      <c r="L27" s="37">
        <f t="shared" si="12"/>
        <v>-12445855.309125369</v>
      </c>
      <c r="M27" s="37">
        <f t="shared" si="13"/>
        <v>-18359268.873850148</v>
      </c>
      <c r="N27" s="41">
        <f>'jan-apr'!M27</f>
        <v>-10319755.877189983</v>
      </c>
      <c r="O27" s="41">
        <f t="shared" si="14"/>
        <v>-8039512.9966601655</v>
      </c>
      <c r="P27" s="4"/>
      <c r="Q27" s="4"/>
      <c r="R27" s="4"/>
    </row>
    <row r="28" spans="1:18" s="34" customFormat="1" x14ac:dyDescent="0.2">
      <c r="A28" s="33">
        <v>214</v>
      </c>
      <c r="B28" s="34" t="s">
        <v>104</v>
      </c>
      <c r="C28" s="36">
        <v>272495236</v>
      </c>
      <c r="D28" s="36">
        <v>20084</v>
      </c>
      <c r="E28" s="37">
        <f t="shared" si="5"/>
        <v>13567.777136028679</v>
      </c>
      <c r="F28" s="38">
        <f t="shared" si="6"/>
        <v>0.91512176598247763</v>
      </c>
      <c r="G28" s="39">
        <f t="shared" si="7"/>
        <v>755.05293764686758</v>
      </c>
      <c r="H28" s="39">
        <f t="shared" si="8"/>
        <v>0</v>
      </c>
      <c r="I28" s="37">
        <f t="shared" si="9"/>
        <v>755.05293764686758</v>
      </c>
      <c r="J28" s="40">
        <f t="shared" si="10"/>
        <v>-191.49655326181289</v>
      </c>
      <c r="K28" s="37">
        <f t="shared" si="11"/>
        <v>563.55638438505468</v>
      </c>
      <c r="L28" s="37">
        <f t="shared" si="12"/>
        <v>15164483.199699689</v>
      </c>
      <c r="M28" s="37">
        <f t="shared" si="13"/>
        <v>11318466.423989438</v>
      </c>
      <c r="N28" s="41">
        <f>'jan-apr'!M28</f>
        <v>6740989.7690711459</v>
      </c>
      <c r="O28" s="41">
        <f t="shared" si="14"/>
        <v>4577476.6549182916</v>
      </c>
      <c r="P28" s="4"/>
      <c r="Q28" s="4"/>
      <c r="R28" s="4"/>
    </row>
    <row r="29" spans="1:18" s="34" customFormat="1" x14ac:dyDescent="0.2">
      <c r="A29" s="33">
        <v>215</v>
      </c>
      <c r="B29" s="34" t="s">
        <v>105</v>
      </c>
      <c r="C29" s="36">
        <v>282047626</v>
      </c>
      <c r="D29" s="36">
        <v>15735</v>
      </c>
      <c r="E29" s="37">
        <f t="shared" si="5"/>
        <v>17924.857070225611</v>
      </c>
      <c r="F29" s="38">
        <f t="shared" si="6"/>
        <v>1.2089988428192655</v>
      </c>
      <c r="G29" s="39">
        <f t="shared" si="7"/>
        <v>-1859.1950228712917</v>
      </c>
      <c r="H29" s="39">
        <f t="shared" si="8"/>
        <v>0</v>
      </c>
      <c r="I29" s="37">
        <f t="shared" si="9"/>
        <v>-1859.1950228712917</v>
      </c>
      <c r="J29" s="40">
        <f t="shared" si="10"/>
        <v>-191.49655326181289</v>
      </c>
      <c r="K29" s="37">
        <f t="shared" si="11"/>
        <v>-2050.6915761331047</v>
      </c>
      <c r="L29" s="37">
        <f t="shared" si="12"/>
        <v>-29254433.684879776</v>
      </c>
      <c r="M29" s="37">
        <f t="shared" si="13"/>
        <v>-32267631.950454403</v>
      </c>
      <c r="N29" s="41">
        <f>'jan-apr'!M29</f>
        <v>-15635501.665498186</v>
      </c>
      <c r="O29" s="41">
        <f t="shared" si="14"/>
        <v>-16632130.284956217</v>
      </c>
      <c r="P29" s="4"/>
      <c r="Q29" s="4"/>
      <c r="R29" s="4"/>
    </row>
    <row r="30" spans="1:18" s="34" customFormat="1" x14ac:dyDescent="0.2">
      <c r="A30" s="33">
        <v>216</v>
      </c>
      <c r="B30" s="34" t="s">
        <v>106</v>
      </c>
      <c r="C30" s="36">
        <v>296988994</v>
      </c>
      <c r="D30" s="36">
        <v>19287</v>
      </c>
      <c r="E30" s="37">
        <f t="shared" si="5"/>
        <v>15398.402758334629</v>
      </c>
      <c r="F30" s="38">
        <f t="shared" si="6"/>
        <v>1.0385941178306553</v>
      </c>
      <c r="G30" s="39">
        <f t="shared" si="7"/>
        <v>-343.3224357367024</v>
      </c>
      <c r="H30" s="39">
        <f t="shared" si="8"/>
        <v>0</v>
      </c>
      <c r="I30" s="37">
        <f t="shared" si="9"/>
        <v>-343.3224357367024</v>
      </c>
      <c r="J30" s="40">
        <f t="shared" si="10"/>
        <v>-191.49655326181289</v>
      </c>
      <c r="K30" s="37">
        <f t="shared" si="11"/>
        <v>-534.81898899851535</v>
      </c>
      <c r="L30" s="37">
        <f t="shared" si="12"/>
        <v>-6621659.8180537792</v>
      </c>
      <c r="M30" s="37">
        <f t="shared" si="13"/>
        <v>-10315053.840814365</v>
      </c>
      <c r="N30" s="41">
        <f>'jan-apr'!M30</f>
        <v>-3033710.4890920562</v>
      </c>
      <c r="O30" s="41">
        <f t="shared" si="14"/>
        <v>-7281343.3517223094</v>
      </c>
      <c r="P30" s="4"/>
      <c r="Q30" s="4"/>
      <c r="R30" s="4"/>
    </row>
    <row r="31" spans="1:18" s="34" customFormat="1" x14ac:dyDescent="0.2">
      <c r="A31" s="33">
        <v>217</v>
      </c>
      <c r="B31" s="34" t="s">
        <v>107</v>
      </c>
      <c r="C31" s="36">
        <v>499659310</v>
      </c>
      <c r="D31" s="36">
        <v>27178</v>
      </c>
      <c r="E31" s="37">
        <f t="shared" si="5"/>
        <v>18384.697549488556</v>
      </c>
      <c r="F31" s="38">
        <f t="shared" si="6"/>
        <v>1.2400142425589835</v>
      </c>
      <c r="G31" s="39">
        <f t="shared" si="7"/>
        <v>-2135.0993104290583</v>
      </c>
      <c r="H31" s="39">
        <f t="shared" si="8"/>
        <v>0</v>
      </c>
      <c r="I31" s="37">
        <f t="shared" si="9"/>
        <v>-2135.0993104290583</v>
      </c>
      <c r="J31" s="40">
        <f t="shared" si="10"/>
        <v>-191.49655326181289</v>
      </c>
      <c r="K31" s="37">
        <f t="shared" si="11"/>
        <v>-2326.5958636908713</v>
      </c>
      <c r="L31" s="37">
        <f t="shared" si="12"/>
        <v>-58027729.058840945</v>
      </c>
      <c r="M31" s="37">
        <f t="shared" si="13"/>
        <v>-63232222.383390501</v>
      </c>
      <c r="N31" s="41">
        <f>'jan-apr'!M31</f>
        <v>-34049119.694153786</v>
      </c>
      <c r="O31" s="41">
        <f t="shared" si="14"/>
        <v>-29183102.689236715</v>
      </c>
      <c r="P31" s="4"/>
      <c r="Q31" s="4"/>
      <c r="R31" s="4"/>
    </row>
    <row r="32" spans="1:18" s="34" customFormat="1" x14ac:dyDescent="0.2">
      <c r="A32" s="33">
        <v>219</v>
      </c>
      <c r="B32" s="34" t="s">
        <v>108</v>
      </c>
      <c r="C32" s="36">
        <v>3030904189</v>
      </c>
      <c r="D32" s="36">
        <v>125454</v>
      </c>
      <c r="E32" s="37">
        <f t="shared" si="5"/>
        <v>24159.486257911267</v>
      </c>
      <c r="F32" s="38">
        <f t="shared" si="6"/>
        <v>1.629513184651298</v>
      </c>
      <c r="G32" s="39">
        <f t="shared" si="7"/>
        <v>-5599.9725354826851</v>
      </c>
      <c r="H32" s="39">
        <f t="shared" si="8"/>
        <v>0</v>
      </c>
      <c r="I32" s="37">
        <f t="shared" si="9"/>
        <v>-5599.9725354826851</v>
      </c>
      <c r="J32" s="40">
        <f t="shared" si="10"/>
        <v>-191.49655326181289</v>
      </c>
      <c r="K32" s="37">
        <f t="shared" si="11"/>
        <v>-5791.4690887444976</v>
      </c>
      <c r="L32" s="37">
        <f t="shared" si="12"/>
        <v>-702538954.46644473</v>
      </c>
      <c r="M32" s="37">
        <f t="shared" si="13"/>
        <v>-726562963.05935216</v>
      </c>
      <c r="N32" s="41">
        <f>'jan-apr'!M32</f>
        <v>-361504345.24716944</v>
      </c>
      <c r="O32" s="41">
        <f t="shared" si="14"/>
        <v>-365058617.81218272</v>
      </c>
      <c r="P32" s="4"/>
      <c r="Q32" s="4"/>
      <c r="R32" s="4"/>
    </row>
    <row r="33" spans="1:18" s="34" customFormat="1" x14ac:dyDescent="0.2">
      <c r="A33" s="33">
        <v>220</v>
      </c>
      <c r="B33" s="34" t="s">
        <v>109</v>
      </c>
      <c r="C33" s="36">
        <v>1373093732</v>
      </c>
      <c r="D33" s="36">
        <v>60926</v>
      </c>
      <c r="E33" s="37">
        <f t="shared" si="5"/>
        <v>22537.073367691955</v>
      </c>
      <c r="F33" s="38">
        <f t="shared" si="6"/>
        <v>1.5200844009703176</v>
      </c>
      <c r="G33" s="39">
        <f t="shared" si="7"/>
        <v>-4626.5248013510982</v>
      </c>
      <c r="H33" s="39">
        <f t="shared" si="8"/>
        <v>0</v>
      </c>
      <c r="I33" s="37">
        <f t="shared" si="9"/>
        <v>-4626.5248013510982</v>
      </c>
      <c r="J33" s="40">
        <f t="shared" si="10"/>
        <v>-191.49655326181289</v>
      </c>
      <c r="K33" s="37">
        <f t="shared" si="11"/>
        <v>-4818.0213546129107</v>
      </c>
      <c r="L33" s="37">
        <f t="shared" si="12"/>
        <v>-281875650.04711699</v>
      </c>
      <c r="M33" s="37">
        <f t="shared" si="13"/>
        <v>-293542769.05114621</v>
      </c>
      <c r="N33" s="41">
        <f>'jan-apr'!M33</f>
        <v>-151641762.65188071</v>
      </c>
      <c r="O33" s="41">
        <f t="shared" si="14"/>
        <v>-141901006.3992655</v>
      </c>
      <c r="P33" s="4"/>
      <c r="Q33" s="4"/>
      <c r="R33" s="4"/>
    </row>
    <row r="34" spans="1:18" s="34" customFormat="1" x14ac:dyDescent="0.2">
      <c r="A34" s="33">
        <v>221</v>
      </c>
      <c r="B34" s="34" t="s">
        <v>110</v>
      </c>
      <c r="C34" s="36">
        <v>191325831</v>
      </c>
      <c r="D34" s="36">
        <v>16390</v>
      </c>
      <c r="E34" s="37">
        <f t="shared" si="5"/>
        <v>11673.327089688835</v>
      </c>
      <c r="F34" s="38">
        <f t="shared" si="6"/>
        <v>0.78734457340400721</v>
      </c>
      <c r="G34" s="39">
        <f t="shared" si="7"/>
        <v>1891.7229654507737</v>
      </c>
      <c r="H34" s="39">
        <f t="shared" si="8"/>
        <v>584.58810872254685</v>
      </c>
      <c r="I34" s="37">
        <f t="shared" si="9"/>
        <v>2476.3110741733208</v>
      </c>
      <c r="J34" s="40">
        <f t="shared" si="10"/>
        <v>-191.49655326181289</v>
      </c>
      <c r="K34" s="37">
        <f t="shared" si="11"/>
        <v>2284.8145209115078</v>
      </c>
      <c r="L34" s="37">
        <f t="shared" si="12"/>
        <v>40586738.50570073</v>
      </c>
      <c r="M34" s="37">
        <f t="shared" si="13"/>
        <v>37448109.997739613</v>
      </c>
      <c r="N34" s="41">
        <f>'jan-apr'!M34</f>
        <v>23190919.508010171</v>
      </c>
      <c r="O34" s="41">
        <f t="shared" si="14"/>
        <v>14257190.489729442</v>
      </c>
      <c r="P34" s="4"/>
      <c r="Q34" s="4"/>
      <c r="R34" s="4"/>
    </row>
    <row r="35" spans="1:18" s="34" customFormat="1" x14ac:dyDescent="0.2">
      <c r="A35" s="33">
        <v>226</v>
      </c>
      <c r="B35" s="34" t="s">
        <v>111</v>
      </c>
      <c r="C35" s="36">
        <v>267056856</v>
      </c>
      <c r="D35" s="36">
        <v>17980</v>
      </c>
      <c r="E35" s="37">
        <f t="shared" si="5"/>
        <v>14852.99532814238</v>
      </c>
      <c r="F35" s="38">
        <f t="shared" si="6"/>
        <v>1.0018073836668018</v>
      </c>
      <c r="G35" s="39">
        <f t="shared" si="7"/>
        <v>-16.077977621353419</v>
      </c>
      <c r="H35" s="39">
        <f t="shared" si="8"/>
        <v>0</v>
      </c>
      <c r="I35" s="37">
        <f t="shared" si="9"/>
        <v>-16.077977621353419</v>
      </c>
      <c r="J35" s="40">
        <f t="shared" si="10"/>
        <v>-191.49655326181289</v>
      </c>
      <c r="K35" s="37">
        <f t="shared" si="11"/>
        <v>-207.57453088316632</v>
      </c>
      <c r="L35" s="37">
        <f t="shared" si="12"/>
        <v>-289082.03763193445</v>
      </c>
      <c r="M35" s="37">
        <f t="shared" si="13"/>
        <v>-3732190.0652793306</v>
      </c>
      <c r="N35" s="41">
        <f>'jan-apr'!M35</f>
        <v>-5414136.3651514202</v>
      </c>
      <c r="O35" s="41">
        <f t="shared" si="14"/>
        <v>1681946.2998720896</v>
      </c>
      <c r="P35" s="4"/>
      <c r="Q35" s="4"/>
      <c r="R35" s="4"/>
    </row>
    <row r="36" spans="1:18" s="34" customFormat="1" x14ac:dyDescent="0.2">
      <c r="A36" s="33">
        <v>227</v>
      </c>
      <c r="B36" s="34" t="s">
        <v>112</v>
      </c>
      <c r="C36" s="36">
        <v>174290917</v>
      </c>
      <c r="D36" s="36">
        <v>11663</v>
      </c>
      <c r="E36" s="37">
        <f t="shared" si="5"/>
        <v>14943.918117122525</v>
      </c>
      <c r="F36" s="38">
        <f t="shared" si="6"/>
        <v>1.0079399595770158</v>
      </c>
      <c r="G36" s="39">
        <f t="shared" si="7"/>
        <v>-70.631651009439878</v>
      </c>
      <c r="H36" s="39">
        <f t="shared" si="8"/>
        <v>0</v>
      </c>
      <c r="I36" s="37">
        <f t="shared" si="9"/>
        <v>-70.631651009439878</v>
      </c>
      <c r="J36" s="40">
        <f t="shared" si="10"/>
        <v>-191.49655326181289</v>
      </c>
      <c r="K36" s="37">
        <f t="shared" si="11"/>
        <v>-262.1282042712528</v>
      </c>
      <c r="L36" s="37">
        <f t="shared" si="12"/>
        <v>-823776.94572309731</v>
      </c>
      <c r="M36" s="37">
        <f t="shared" si="13"/>
        <v>-3057201.2464156216</v>
      </c>
      <c r="N36" s="41">
        <f>'jan-apr'!M36</f>
        <v>-354656.0758376476</v>
      </c>
      <c r="O36" s="41">
        <f t="shared" si="14"/>
        <v>-2702545.1705779741</v>
      </c>
      <c r="P36" s="4"/>
      <c r="Q36" s="4"/>
      <c r="R36" s="4"/>
    </row>
    <row r="37" spans="1:18" s="34" customFormat="1" x14ac:dyDescent="0.2">
      <c r="A37" s="33">
        <v>228</v>
      </c>
      <c r="B37" s="34" t="s">
        <v>113</v>
      </c>
      <c r="C37" s="36">
        <v>259013938</v>
      </c>
      <c r="D37" s="36">
        <v>17874</v>
      </c>
      <c r="E37" s="37">
        <f t="shared" si="5"/>
        <v>14491.100928723285</v>
      </c>
      <c r="F37" s="38">
        <f t="shared" si="6"/>
        <v>0.97739826796750706</v>
      </c>
      <c r="G37" s="39">
        <f t="shared" si="7"/>
        <v>201.0586620301041</v>
      </c>
      <c r="H37" s="39">
        <f t="shared" si="8"/>
        <v>0</v>
      </c>
      <c r="I37" s="37">
        <f t="shared" si="9"/>
        <v>201.0586620301041</v>
      </c>
      <c r="J37" s="40">
        <f t="shared" si="10"/>
        <v>-191.49655326181289</v>
      </c>
      <c r="K37" s="37">
        <f t="shared" si="11"/>
        <v>9.5621087682912105</v>
      </c>
      <c r="L37" s="37">
        <f t="shared" si="12"/>
        <v>3593722.5251260805</v>
      </c>
      <c r="M37" s="37">
        <f t="shared" si="13"/>
        <v>170913.13212443711</v>
      </c>
      <c r="N37" s="41">
        <f>'jan-apr'!M37</f>
        <v>-105584.7751455089</v>
      </c>
      <c r="O37" s="41">
        <f t="shared" si="14"/>
        <v>276497.90726994601</v>
      </c>
      <c r="P37" s="4"/>
      <c r="Q37" s="4"/>
      <c r="R37" s="4"/>
    </row>
    <row r="38" spans="1:18" s="34" customFormat="1" x14ac:dyDescent="0.2">
      <c r="A38" s="33">
        <v>229</v>
      </c>
      <c r="B38" s="34" t="s">
        <v>114</v>
      </c>
      <c r="C38" s="36">
        <v>143071589</v>
      </c>
      <c r="D38" s="36">
        <v>10945</v>
      </c>
      <c r="E38" s="37">
        <f t="shared" si="5"/>
        <v>13071.867428049338</v>
      </c>
      <c r="F38" s="38">
        <f t="shared" si="6"/>
        <v>0.88167356270024544</v>
      </c>
      <c r="G38" s="39">
        <f t="shared" si="7"/>
        <v>1052.5987624344721</v>
      </c>
      <c r="H38" s="39">
        <f t="shared" si="8"/>
        <v>95.098990296370985</v>
      </c>
      <c r="I38" s="37">
        <f t="shared" si="9"/>
        <v>1147.6977527308431</v>
      </c>
      <c r="J38" s="40">
        <f t="shared" si="10"/>
        <v>-191.49655326181289</v>
      </c>
      <c r="K38" s="37">
        <f t="shared" si="11"/>
        <v>956.20119946903026</v>
      </c>
      <c r="L38" s="37">
        <f t="shared" si="12"/>
        <v>12561551.903639078</v>
      </c>
      <c r="M38" s="37">
        <f t="shared" si="13"/>
        <v>10465622.128188536</v>
      </c>
      <c r="N38" s="41">
        <f>'jan-apr'!M38</f>
        <v>5219492.9857182084</v>
      </c>
      <c r="O38" s="41">
        <f t="shared" si="14"/>
        <v>5246129.1424703272</v>
      </c>
      <c r="P38" s="4"/>
      <c r="Q38" s="4"/>
      <c r="R38" s="4"/>
    </row>
    <row r="39" spans="1:18" s="34" customFormat="1" x14ac:dyDescent="0.2">
      <c r="A39" s="33">
        <v>230</v>
      </c>
      <c r="B39" s="34" t="s">
        <v>115</v>
      </c>
      <c r="C39" s="36">
        <v>600914037</v>
      </c>
      <c r="D39" s="36">
        <v>38670</v>
      </c>
      <c r="E39" s="37">
        <f t="shared" si="5"/>
        <v>15539.54065166796</v>
      </c>
      <c r="F39" s="38">
        <f t="shared" si="6"/>
        <v>1.0481136107364806</v>
      </c>
      <c r="G39" s="39">
        <f t="shared" si="7"/>
        <v>-428.00517173670085</v>
      </c>
      <c r="H39" s="39">
        <f t="shared" si="8"/>
        <v>0</v>
      </c>
      <c r="I39" s="37">
        <f t="shared" si="9"/>
        <v>-428.00517173670085</v>
      </c>
      <c r="J39" s="40">
        <f t="shared" si="10"/>
        <v>-191.49655326181289</v>
      </c>
      <c r="K39" s="37">
        <f t="shared" si="11"/>
        <v>-619.50172499851374</v>
      </c>
      <c r="L39" s="37">
        <f t="shared" si="12"/>
        <v>-16550959.991058221</v>
      </c>
      <c r="M39" s="37">
        <f t="shared" si="13"/>
        <v>-23956131.705692526</v>
      </c>
      <c r="N39" s="41">
        <f>'jan-apr'!M39</f>
        <v>-12169880.784227207</v>
      </c>
      <c r="O39" s="41">
        <f t="shared" si="14"/>
        <v>-11786250.921465319</v>
      </c>
      <c r="P39" s="4"/>
      <c r="Q39" s="4"/>
      <c r="R39" s="4"/>
    </row>
    <row r="40" spans="1:18" s="34" customFormat="1" x14ac:dyDescent="0.2">
      <c r="A40" s="33">
        <v>231</v>
      </c>
      <c r="B40" s="34" t="s">
        <v>116</v>
      </c>
      <c r="C40" s="36">
        <v>822795130</v>
      </c>
      <c r="D40" s="36">
        <v>54178</v>
      </c>
      <c r="E40" s="37">
        <f t="shared" si="5"/>
        <v>15186.886374543172</v>
      </c>
      <c r="F40" s="38">
        <f t="shared" si="6"/>
        <v>1.0243277243950299</v>
      </c>
      <c r="G40" s="39">
        <f t="shared" si="7"/>
        <v>-216.41260546182821</v>
      </c>
      <c r="H40" s="39">
        <f t="shared" si="8"/>
        <v>0</v>
      </c>
      <c r="I40" s="37">
        <f t="shared" si="9"/>
        <v>-216.41260546182821</v>
      </c>
      <c r="J40" s="40">
        <f t="shared" si="10"/>
        <v>-191.49655326181289</v>
      </c>
      <c r="K40" s="37">
        <f t="shared" si="11"/>
        <v>-407.9091587236411</v>
      </c>
      <c r="L40" s="37">
        <f t="shared" si="12"/>
        <v>-11724802.138710929</v>
      </c>
      <c r="M40" s="37">
        <f t="shared" si="13"/>
        <v>-22099702.401329428</v>
      </c>
      <c r="N40" s="41">
        <f>'jan-apr'!M40</f>
        <v>-12131712.393769344</v>
      </c>
      <c r="O40" s="41">
        <f t="shared" si="14"/>
        <v>-9967990.0075600836</v>
      </c>
      <c r="P40" s="4"/>
      <c r="Q40" s="4"/>
      <c r="R40" s="4"/>
    </row>
    <row r="41" spans="1:18" s="34" customFormat="1" x14ac:dyDescent="0.2">
      <c r="A41" s="33">
        <v>233</v>
      </c>
      <c r="B41" s="34" t="s">
        <v>117</v>
      </c>
      <c r="C41" s="36">
        <v>372977575</v>
      </c>
      <c r="D41" s="36">
        <v>23545</v>
      </c>
      <c r="E41" s="37">
        <f t="shared" si="5"/>
        <v>15841.052240390742</v>
      </c>
      <c r="F41" s="38">
        <f t="shared" si="6"/>
        <v>1.0684500162338468</v>
      </c>
      <c r="G41" s="39">
        <f t="shared" si="7"/>
        <v>-608.91212497037009</v>
      </c>
      <c r="H41" s="39">
        <f t="shared" si="8"/>
        <v>0</v>
      </c>
      <c r="I41" s="37">
        <f t="shared" si="9"/>
        <v>-608.91212497037009</v>
      </c>
      <c r="J41" s="40">
        <f t="shared" si="10"/>
        <v>-191.49655326181289</v>
      </c>
      <c r="K41" s="37">
        <f t="shared" si="11"/>
        <v>-800.40867823218298</v>
      </c>
      <c r="L41" s="37">
        <f t="shared" si="12"/>
        <v>-14336835.982427364</v>
      </c>
      <c r="M41" s="37">
        <f t="shared" si="13"/>
        <v>-18845622.328976747</v>
      </c>
      <c r="N41" s="41">
        <f>'jan-apr'!M41</f>
        <v>-9413658.7404610757</v>
      </c>
      <c r="O41" s="41">
        <f t="shared" si="14"/>
        <v>-9431963.588515671</v>
      </c>
      <c r="P41" s="4"/>
      <c r="Q41" s="4"/>
      <c r="R41" s="4"/>
    </row>
    <row r="42" spans="1:18" s="34" customFormat="1" x14ac:dyDescent="0.2">
      <c r="A42" s="33">
        <v>234</v>
      </c>
      <c r="B42" s="34" t="s">
        <v>118</v>
      </c>
      <c r="C42" s="36">
        <v>110600697</v>
      </c>
      <c r="D42" s="36">
        <v>6704</v>
      </c>
      <c r="E42" s="37">
        <f t="shared" si="5"/>
        <v>16497.717332935561</v>
      </c>
      <c r="F42" s="38">
        <f t="shared" si="6"/>
        <v>1.1127408763448168</v>
      </c>
      <c r="G42" s="39">
        <f t="shared" si="7"/>
        <v>-1002.9111804972617</v>
      </c>
      <c r="H42" s="39">
        <f t="shared" si="8"/>
        <v>0</v>
      </c>
      <c r="I42" s="37">
        <f t="shared" si="9"/>
        <v>-1002.9111804972617</v>
      </c>
      <c r="J42" s="40">
        <f t="shared" si="10"/>
        <v>-191.49655326181289</v>
      </c>
      <c r="K42" s="37">
        <f t="shared" si="11"/>
        <v>-1194.4077337590747</v>
      </c>
      <c r="L42" s="37">
        <f t="shared" si="12"/>
        <v>-6723516.5540536428</v>
      </c>
      <c r="M42" s="37">
        <f t="shared" si="13"/>
        <v>-8007309.4471208369</v>
      </c>
      <c r="N42" s="41">
        <f>'jan-apr'!M42</f>
        <v>-4112191.0886749225</v>
      </c>
      <c r="O42" s="41">
        <f t="shared" si="14"/>
        <v>-3895118.3584459145</v>
      </c>
      <c r="P42" s="4"/>
      <c r="Q42" s="4"/>
      <c r="R42" s="4"/>
    </row>
    <row r="43" spans="1:18" s="34" customFormat="1" x14ac:dyDescent="0.2">
      <c r="A43" s="33">
        <v>235</v>
      </c>
      <c r="B43" s="34" t="s">
        <v>119</v>
      </c>
      <c r="C43" s="36">
        <v>508983057</v>
      </c>
      <c r="D43" s="36">
        <v>36576</v>
      </c>
      <c r="E43" s="37">
        <f t="shared" si="5"/>
        <v>13915.765994094489</v>
      </c>
      <c r="F43" s="38">
        <f t="shared" si="6"/>
        <v>0.93859297833676758</v>
      </c>
      <c r="G43" s="39">
        <f t="shared" si="7"/>
        <v>546.25962280738167</v>
      </c>
      <c r="H43" s="39">
        <f t="shared" si="8"/>
        <v>0</v>
      </c>
      <c r="I43" s="37">
        <f t="shared" si="9"/>
        <v>546.25962280738167</v>
      </c>
      <c r="J43" s="40">
        <f t="shared" si="10"/>
        <v>-191.49655326181289</v>
      </c>
      <c r="K43" s="37">
        <f t="shared" si="11"/>
        <v>354.76306954556878</v>
      </c>
      <c r="L43" s="37">
        <f t="shared" si="12"/>
        <v>19979991.963802792</v>
      </c>
      <c r="M43" s="37">
        <f t="shared" si="13"/>
        <v>12975814.031698724</v>
      </c>
      <c r="N43" s="41">
        <f>'jan-apr'!M43</f>
        <v>10633979.497587411</v>
      </c>
      <c r="O43" s="41">
        <f t="shared" si="14"/>
        <v>2341834.5341113135</v>
      </c>
      <c r="P43" s="4"/>
      <c r="Q43" s="4"/>
      <c r="R43" s="4"/>
    </row>
    <row r="44" spans="1:18" s="34" customFormat="1" x14ac:dyDescent="0.2">
      <c r="A44" s="33">
        <v>236</v>
      </c>
      <c r="B44" s="34" t="s">
        <v>120</v>
      </c>
      <c r="C44" s="36">
        <v>265152549</v>
      </c>
      <c r="D44" s="36">
        <v>21681</v>
      </c>
      <c r="E44" s="37">
        <f t="shared" si="5"/>
        <v>12229.719524007196</v>
      </c>
      <c r="F44" s="38">
        <f t="shared" si="6"/>
        <v>0.82487222601562304</v>
      </c>
      <c r="G44" s="39">
        <f t="shared" si="7"/>
        <v>1557.8875048597572</v>
      </c>
      <c r="H44" s="39">
        <f t="shared" si="8"/>
        <v>389.8507567111206</v>
      </c>
      <c r="I44" s="37">
        <f t="shared" si="9"/>
        <v>1947.7382615708777</v>
      </c>
      <c r="J44" s="40">
        <f t="shared" si="10"/>
        <v>-191.49655326181289</v>
      </c>
      <c r="K44" s="37">
        <f t="shared" si="11"/>
        <v>1756.241708309065</v>
      </c>
      <c r="L44" s="37">
        <f t="shared" si="12"/>
        <v>42228913.249118201</v>
      </c>
      <c r="M44" s="37">
        <f t="shared" si="13"/>
        <v>38077076.477848835</v>
      </c>
      <c r="N44" s="41">
        <f>'jan-apr'!M44</f>
        <v>21919463.73512622</v>
      </c>
      <c r="O44" s="41">
        <f t="shared" si="14"/>
        <v>16157612.742722616</v>
      </c>
      <c r="P44" s="4"/>
      <c r="Q44" s="4"/>
      <c r="R44" s="4"/>
    </row>
    <row r="45" spans="1:18" s="34" customFormat="1" x14ac:dyDescent="0.2">
      <c r="A45" s="33">
        <v>237</v>
      </c>
      <c r="B45" s="34" t="s">
        <v>121</v>
      </c>
      <c r="C45" s="36">
        <v>293425018</v>
      </c>
      <c r="D45" s="36">
        <v>24647</v>
      </c>
      <c r="E45" s="37">
        <f t="shared" si="5"/>
        <v>11905.100742483872</v>
      </c>
      <c r="F45" s="38">
        <f t="shared" si="6"/>
        <v>0.8029772826037167</v>
      </c>
      <c r="G45" s="39">
        <f t="shared" si="7"/>
        <v>1752.6587737737518</v>
      </c>
      <c r="H45" s="39">
        <f t="shared" si="8"/>
        <v>503.46733024428408</v>
      </c>
      <c r="I45" s="37">
        <f t="shared" si="9"/>
        <v>2256.1261040180361</v>
      </c>
      <c r="J45" s="40">
        <f t="shared" si="10"/>
        <v>-191.49655326181289</v>
      </c>
      <c r="K45" s="37">
        <f t="shared" si="11"/>
        <v>2064.6295507562231</v>
      </c>
      <c r="L45" s="37">
        <f t="shared" si="12"/>
        <v>55606740.085732535</v>
      </c>
      <c r="M45" s="37">
        <f t="shared" si="13"/>
        <v>50886924.537488632</v>
      </c>
      <c r="N45" s="41">
        <f>'jan-apr'!M45</f>
        <v>29014271.427930247</v>
      </c>
      <c r="O45" s="41">
        <f t="shared" si="14"/>
        <v>21872653.109558385</v>
      </c>
      <c r="P45" s="4"/>
      <c r="Q45" s="4"/>
      <c r="R45" s="4"/>
    </row>
    <row r="46" spans="1:18" s="34" customFormat="1" x14ac:dyDescent="0.2">
      <c r="A46" s="33">
        <v>238</v>
      </c>
      <c r="B46" s="34" t="s">
        <v>122</v>
      </c>
      <c r="C46" s="36">
        <v>165189216</v>
      </c>
      <c r="D46" s="36">
        <v>13240</v>
      </c>
      <c r="E46" s="37">
        <f t="shared" si="5"/>
        <v>12476.526888217522</v>
      </c>
      <c r="F46" s="38">
        <f t="shared" si="6"/>
        <v>0.84151893156872914</v>
      </c>
      <c r="G46" s="39">
        <f t="shared" si="7"/>
        <v>1409.8030863335614</v>
      </c>
      <c r="H46" s="39">
        <f t="shared" si="8"/>
        <v>303.46817923750638</v>
      </c>
      <c r="I46" s="37">
        <f t="shared" si="9"/>
        <v>1713.2712655710677</v>
      </c>
      <c r="J46" s="40">
        <f t="shared" si="10"/>
        <v>-191.49655326181289</v>
      </c>
      <c r="K46" s="37">
        <f t="shared" si="11"/>
        <v>1521.7747123092549</v>
      </c>
      <c r="L46" s="37">
        <f t="shared" si="12"/>
        <v>22683711.556160938</v>
      </c>
      <c r="M46" s="37">
        <f t="shared" si="13"/>
        <v>20148297.190974534</v>
      </c>
      <c r="N46" s="41">
        <f>'jan-apr'!M46</f>
        <v>13246793.806684239</v>
      </c>
      <c r="O46" s="41">
        <f t="shared" si="14"/>
        <v>6901503.3842902947</v>
      </c>
      <c r="P46" s="4"/>
      <c r="Q46" s="4"/>
      <c r="R46" s="4"/>
    </row>
    <row r="47" spans="1:18" s="34" customFormat="1" x14ac:dyDescent="0.2">
      <c r="A47" s="33">
        <v>239</v>
      </c>
      <c r="B47" s="34" t="s">
        <v>123</v>
      </c>
      <c r="C47" s="36">
        <v>30972680</v>
      </c>
      <c r="D47" s="36">
        <v>2903</v>
      </c>
      <c r="E47" s="37">
        <f t="shared" si="5"/>
        <v>10669.197382018601</v>
      </c>
      <c r="F47" s="38">
        <f t="shared" si="6"/>
        <v>0.71961786016676299</v>
      </c>
      <c r="G47" s="39">
        <f t="shared" si="7"/>
        <v>2494.2007900529138</v>
      </c>
      <c r="H47" s="39">
        <f t="shared" si="8"/>
        <v>936.0335064071287</v>
      </c>
      <c r="I47" s="37">
        <f t="shared" si="9"/>
        <v>3430.2342964600425</v>
      </c>
      <c r="J47" s="40">
        <f t="shared" si="10"/>
        <v>-191.49655326181289</v>
      </c>
      <c r="K47" s="37">
        <f t="shared" si="11"/>
        <v>3238.7377431982295</v>
      </c>
      <c r="L47" s="37">
        <f t="shared" si="12"/>
        <v>9957970.1626235042</v>
      </c>
      <c r="M47" s="37">
        <f t="shared" si="13"/>
        <v>9402055.6685044598</v>
      </c>
      <c r="N47" s="41">
        <f>'jan-apr'!M47</f>
        <v>5527138.8447775189</v>
      </c>
      <c r="O47" s="41">
        <f t="shared" si="14"/>
        <v>3874916.8237269409</v>
      </c>
      <c r="P47" s="4"/>
      <c r="Q47" s="4"/>
      <c r="R47" s="4"/>
    </row>
    <row r="48" spans="1:18" s="34" customFormat="1" x14ac:dyDescent="0.2">
      <c r="A48" s="33">
        <v>301</v>
      </c>
      <c r="B48" s="34" t="s">
        <v>124</v>
      </c>
      <c r="C48" s="36">
        <v>13472930058</v>
      </c>
      <c r="D48" s="36">
        <v>673469</v>
      </c>
      <c r="E48" s="37">
        <f t="shared" si="5"/>
        <v>20005.271301277415</v>
      </c>
      <c r="F48" s="38">
        <f t="shared" si="6"/>
        <v>1.3493189797147673</v>
      </c>
      <c r="G48" s="39">
        <f t="shared" si="7"/>
        <v>-3107.443561502374</v>
      </c>
      <c r="H48" s="39">
        <f t="shared" si="8"/>
        <v>0</v>
      </c>
      <c r="I48" s="37">
        <f t="shared" si="9"/>
        <v>-3107.443561502374</v>
      </c>
      <c r="J48" s="40">
        <f t="shared" si="10"/>
        <v>-191.49655326181289</v>
      </c>
      <c r="K48" s="37">
        <f t="shared" si="11"/>
        <v>-3298.940114764187</v>
      </c>
      <c r="L48" s="37">
        <f t="shared" si="12"/>
        <v>-2092766907.9214423</v>
      </c>
      <c r="M48" s="37">
        <f t="shared" si="13"/>
        <v>-2221733900.1501222</v>
      </c>
      <c r="N48" s="41">
        <f>'jan-apr'!M48</f>
        <v>-1145477981.4856818</v>
      </c>
      <c r="O48" s="41">
        <f t="shared" si="14"/>
        <v>-1076255918.6644404</v>
      </c>
      <c r="P48" s="4"/>
      <c r="Q48" s="4"/>
      <c r="R48" s="4"/>
    </row>
    <row r="49" spans="1:18" s="34" customFormat="1" x14ac:dyDescent="0.2">
      <c r="A49" s="33">
        <v>402</v>
      </c>
      <c r="B49" s="34" t="s">
        <v>125</v>
      </c>
      <c r="C49" s="36">
        <v>219885743</v>
      </c>
      <c r="D49" s="36">
        <v>17934</v>
      </c>
      <c r="E49" s="37">
        <f t="shared" si="5"/>
        <v>12260.830991412959</v>
      </c>
      <c r="F49" s="38">
        <f t="shared" si="6"/>
        <v>0.82697063762050305</v>
      </c>
      <c r="G49" s="39">
        <f t="shared" si="7"/>
        <v>1539.2206244162996</v>
      </c>
      <c r="H49" s="39">
        <f t="shared" si="8"/>
        <v>378.96174311910369</v>
      </c>
      <c r="I49" s="37">
        <f t="shared" si="9"/>
        <v>1918.1823675354033</v>
      </c>
      <c r="J49" s="40">
        <f t="shared" si="10"/>
        <v>-191.49655326181289</v>
      </c>
      <c r="K49" s="37">
        <f t="shared" si="11"/>
        <v>1726.6858142735905</v>
      </c>
      <c r="L49" s="37">
        <f t="shared" si="12"/>
        <v>34400682.579379924</v>
      </c>
      <c r="M49" s="37">
        <f t="shared" si="13"/>
        <v>30966383.393182572</v>
      </c>
      <c r="N49" s="41">
        <f>'jan-apr'!M49</f>
        <v>20876837.888215654</v>
      </c>
      <c r="O49" s="41">
        <f t="shared" si="14"/>
        <v>10089545.504966918</v>
      </c>
      <c r="P49" s="4"/>
      <c r="Q49" s="4"/>
      <c r="R49" s="4"/>
    </row>
    <row r="50" spans="1:18" s="34" customFormat="1" x14ac:dyDescent="0.2">
      <c r="A50" s="33">
        <v>403</v>
      </c>
      <c r="B50" s="34" t="s">
        <v>126</v>
      </c>
      <c r="C50" s="36">
        <v>421417972</v>
      </c>
      <c r="D50" s="36">
        <v>30930</v>
      </c>
      <c r="E50" s="37">
        <f t="shared" si="5"/>
        <v>13624.89401875202</v>
      </c>
      <c r="F50" s="38">
        <f t="shared" si="6"/>
        <v>0.9189741953127325</v>
      </c>
      <c r="G50" s="39">
        <f t="shared" si="7"/>
        <v>720.78280801286269</v>
      </c>
      <c r="H50" s="39">
        <f t="shared" si="8"/>
        <v>0</v>
      </c>
      <c r="I50" s="37">
        <f t="shared" si="9"/>
        <v>720.78280801286269</v>
      </c>
      <c r="J50" s="40">
        <f t="shared" si="10"/>
        <v>-191.49655326181289</v>
      </c>
      <c r="K50" s="37">
        <f t="shared" si="11"/>
        <v>529.2862547510498</v>
      </c>
      <c r="L50" s="37">
        <f t="shared" si="12"/>
        <v>22293812.251837842</v>
      </c>
      <c r="M50" s="37">
        <f t="shared" si="13"/>
        <v>16370823.85944997</v>
      </c>
      <c r="N50" s="41">
        <f>'jan-apr'!M50</f>
        <v>12977329.602995913</v>
      </c>
      <c r="O50" s="41">
        <f t="shared" si="14"/>
        <v>3393494.2564540561</v>
      </c>
      <c r="P50" s="4"/>
      <c r="Q50" s="4"/>
      <c r="R50" s="4"/>
    </row>
    <row r="51" spans="1:18" s="34" customFormat="1" x14ac:dyDescent="0.2">
      <c r="A51" s="33">
        <v>412</v>
      </c>
      <c r="B51" s="34" t="s">
        <v>127</v>
      </c>
      <c r="C51" s="36">
        <v>393011405</v>
      </c>
      <c r="D51" s="36">
        <v>34151</v>
      </c>
      <c r="E51" s="37">
        <f t="shared" si="5"/>
        <v>11508.04969107786</v>
      </c>
      <c r="F51" s="38">
        <f t="shared" si="6"/>
        <v>0.77619691499412447</v>
      </c>
      <c r="G51" s="39">
        <f t="shared" si="7"/>
        <v>1990.8894046173587</v>
      </c>
      <c r="H51" s="39">
        <f t="shared" si="8"/>
        <v>642.43519823638815</v>
      </c>
      <c r="I51" s="37">
        <f t="shared" si="9"/>
        <v>2633.3246028537469</v>
      </c>
      <c r="J51" s="40">
        <f t="shared" si="10"/>
        <v>-191.49655326181289</v>
      </c>
      <c r="K51" s="37">
        <f t="shared" si="11"/>
        <v>2441.8280495919339</v>
      </c>
      <c r="L51" s="37">
        <f t="shared" si="12"/>
        <v>89930668.512058318</v>
      </c>
      <c r="M51" s="37">
        <f t="shared" si="13"/>
        <v>83390869.721614137</v>
      </c>
      <c r="N51" s="41">
        <f>'jan-apr'!M51</f>
        <v>50647654.315930769</v>
      </c>
      <c r="O51" s="41">
        <f t="shared" si="14"/>
        <v>32743215.405683368</v>
      </c>
      <c r="P51" s="4"/>
      <c r="Q51" s="4"/>
      <c r="R51" s="4"/>
    </row>
    <row r="52" spans="1:18" s="34" customFormat="1" x14ac:dyDescent="0.2">
      <c r="A52" s="33">
        <v>415</v>
      </c>
      <c r="B52" s="34" t="s">
        <v>128</v>
      </c>
      <c r="C52" s="36">
        <v>79386824</v>
      </c>
      <c r="D52" s="36">
        <v>7615</v>
      </c>
      <c r="E52" s="37">
        <f t="shared" si="5"/>
        <v>10425.058962573867</v>
      </c>
      <c r="F52" s="38">
        <f t="shared" si="6"/>
        <v>0.70315117005927563</v>
      </c>
      <c r="G52" s="39">
        <f t="shared" si="7"/>
        <v>2640.6838417197546</v>
      </c>
      <c r="H52" s="39">
        <f t="shared" si="8"/>
        <v>1021.4819532127858</v>
      </c>
      <c r="I52" s="37">
        <f t="shared" si="9"/>
        <v>3662.1657949325404</v>
      </c>
      <c r="J52" s="40">
        <f t="shared" si="10"/>
        <v>-191.49655326181289</v>
      </c>
      <c r="K52" s="37">
        <f t="shared" si="11"/>
        <v>3470.6692416707274</v>
      </c>
      <c r="L52" s="37">
        <f t="shared" si="12"/>
        <v>27887392.528411295</v>
      </c>
      <c r="M52" s="37">
        <f t="shared" si="13"/>
        <v>26429146.27532259</v>
      </c>
      <c r="N52" s="41">
        <f>'jan-apr'!M52</f>
        <v>15540762.304316502</v>
      </c>
      <c r="O52" s="41">
        <f t="shared" si="14"/>
        <v>10888383.971006088</v>
      </c>
      <c r="P52" s="4"/>
      <c r="Q52" s="4"/>
      <c r="R52" s="4"/>
    </row>
    <row r="53" spans="1:18" s="34" customFormat="1" x14ac:dyDescent="0.2">
      <c r="A53" s="33">
        <v>417</v>
      </c>
      <c r="B53" s="34" t="s">
        <v>129</v>
      </c>
      <c r="C53" s="36">
        <v>238973941</v>
      </c>
      <c r="D53" s="36">
        <v>20646</v>
      </c>
      <c r="E53" s="37">
        <f t="shared" si="5"/>
        <v>11574.830039717137</v>
      </c>
      <c r="F53" s="38">
        <f t="shared" si="6"/>
        <v>0.78070112743563191</v>
      </c>
      <c r="G53" s="39">
        <f t="shared" si="7"/>
        <v>1950.8211954337926</v>
      </c>
      <c r="H53" s="39">
        <f t="shared" si="8"/>
        <v>619.06207621264127</v>
      </c>
      <c r="I53" s="37">
        <f t="shared" si="9"/>
        <v>2569.883271646434</v>
      </c>
      <c r="J53" s="40">
        <f t="shared" si="10"/>
        <v>-191.49655326181289</v>
      </c>
      <c r="K53" s="37">
        <f t="shared" si="11"/>
        <v>2378.386718384621</v>
      </c>
      <c r="L53" s="37">
        <f t="shared" si="12"/>
        <v>53057810.026412278</v>
      </c>
      <c r="M53" s="37">
        <f t="shared" si="13"/>
        <v>49104172.187768884</v>
      </c>
      <c r="N53" s="41">
        <f>'jan-apr'!M53</f>
        <v>30692576.324690558</v>
      </c>
      <c r="O53" s="41">
        <f t="shared" si="14"/>
        <v>18411595.863078326</v>
      </c>
      <c r="P53" s="4"/>
      <c r="Q53" s="4"/>
      <c r="R53" s="4"/>
    </row>
    <row r="54" spans="1:18" s="34" customFormat="1" x14ac:dyDescent="0.2">
      <c r="A54" s="33">
        <v>418</v>
      </c>
      <c r="B54" s="34" t="s">
        <v>130</v>
      </c>
      <c r="C54" s="36">
        <v>51925570</v>
      </c>
      <c r="D54" s="36">
        <v>5097</v>
      </c>
      <c r="E54" s="37">
        <f t="shared" si="5"/>
        <v>10187.476947223857</v>
      </c>
      <c r="F54" s="38">
        <f t="shared" si="6"/>
        <v>0.68712669742289689</v>
      </c>
      <c r="G54" s="39">
        <f t="shared" si="7"/>
        <v>2783.2330509297608</v>
      </c>
      <c r="H54" s="39">
        <f t="shared" si="8"/>
        <v>1104.6356585852893</v>
      </c>
      <c r="I54" s="37">
        <f t="shared" si="9"/>
        <v>3887.8687095150499</v>
      </c>
      <c r="J54" s="40">
        <f t="shared" si="10"/>
        <v>-191.49655326181289</v>
      </c>
      <c r="K54" s="37">
        <f t="shared" si="11"/>
        <v>3696.3721562532369</v>
      </c>
      <c r="L54" s="37">
        <f t="shared" si="12"/>
        <v>19816466.81239821</v>
      </c>
      <c r="M54" s="37">
        <f t="shared" si="13"/>
        <v>18840408.880422749</v>
      </c>
      <c r="N54" s="41">
        <f>'jan-apr'!M54</f>
        <v>11536357.497478819</v>
      </c>
      <c r="O54" s="41">
        <f t="shared" si="14"/>
        <v>7304051.3829439301</v>
      </c>
      <c r="P54" s="4"/>
      <c r="Q54" s="4"/>
      <c r="R54" s="4"/>
    </row>
    <row r="55" spans="1:18" s="34" customFormat="1" x14ac:dyDescent="0.2">
      <c r="A55" s="33">
        <v>419</v>
      </c>
      <c r="B55" s="34" t="s">
        <v>131</v>
      </c>
      <c r="C55" s="36">
        <v>93823891</v>
      </c>
      <c r="D55" s="36">
        <v>7884</v>
      </c>
      <c r="E55" s="37">
        <f t="shared" si="5"/>
        <v>11900.544266869609</v>
      </c>
      <c r="F55" s="38">
        <f t="shared" si="6"/>
        <v>0.80266995665275398</v>
      </c>
      <c r="G55" s="39">
        <f t="shared" si="7"/>
        <v>1755.3926591423096</v>
      </c>
      <c r="H55" s="39">
        <f t="shared" si="8"/>
        <v>505.06209670927615</v>
      </c>
      <c r="I55" s="37">
        <f t="shared" si="9"/>
        <v>2260.454755851586</v>
      </c>
      <c r="J55" s="40">
        <f t="shared" si="10"/>
        <v>-191.49655326181289</v>
      </c>
      <c r="K55" s="37">
        <f t="shared" si="11"/>
        <v>2068.958202589773</v>
      </c>
      <c r="L55" s="37">
        <f t="shared" si="12"/>
        <v>17821425.295133904</v>
      </c>
      <c r="M55" s="37">
        <f t="shared" si="13"/>
        <v>16311666.46921777</v>
      </c>
      <c r="N55" s="41">
        <f>'jan-apr'!M55</f>
        <v>10704374.667318625</v>
      </c>
      <c r="O55" s="41">
        <f t="shared" si="14"/>
        <v>5607291.8018991444</v>
      </c>
      <c r="P55" s="4"/>
      <c r="Q55" s="4"/>
      <c r="R55" s="4"/>
    </row>
    <row r="56" spans="1:18" s="34" customFormat="1" x14ac:dyDescent="0.2">
      <c r="A56" s="33">
        <v>420</v>
      </c>
      <c r="B56" s="34" t="s">
        <v>132</v>
      </c>
      <c r="C56" s="36">
        <v>60768224</v>
      </c>
      <c r="D56" s="36">
        <v>6142</v>
      </c>
      <c r="E56" s="37">
        <f t="shared" si="5"/>
        <v>9893.8821230869416</v>
      </c>
      <c r="F56" s="38">
        <f t="shared" si="6"/>
        <v>0.66732426322503302</v>
      </c>
      <c r="G56" s="39">
        <f t="shared" si="7"/>
        <v>2959.3899454119096</v>
      </c>
      <c r="H56" s="39">
        <f t="shared" si="8"/>
        <v>1207.3938470332096</v>
      </c>
      <c r="I56" s="37">
        <f t="shared" si="9"/>
        <v>4166.7837924451196</v>
      </c>
      <c r="J56" s="40">
        <f t="shared" si="10"/>
        <v>-191.49655326181289</v>
      </c>
      <c r="K56" s="37">
        <f t="shared" si="11"/>
        <v>3975.2872391833066</v>
      </c>
      <c r="L56" s="37">
        <f t="shared" si="12"/>
        <v>25592386.053197924</v>
      </c>
      <c r="M56" s="37">
        <f t="shared" si="13"/>
        <v>24416214.223063868</v>
      </c>
      <c r="N56" s="41">
        <f>'jan-apr'!M56</f>
        <v>14496756.829029802</v>
      </c>
      <c r="O56" s="41">
        <f t="shared" si="14"/>
        <v>9919457.3940340653</v>
      </c>
      <c r="P56" s="4"/>
      <c r="Q56" s="4"/>
      <c r="R56" s="4"/>
    </row>
    <row r="57" spans="1:18" s="34" customFormat="1" x14ac:dyDescent="0.2">
      <c r="A57" s="33">
        <v>423</v>
      </c>
      <c r="B57" s="34" t="s">
        <v>133</v>
      </c>
      <c r="C57" s="36">
        <v>50306233</v>
      </c>
      <c r="D57" s="36">
        <v>4740</v>
      </c>
      <c r="E57" s="37">
        <f t="shared" si="5"/>
        <v>10613.129324894515</v>
      </c>
      <c r="F57" s="38">
        <f t="shared" si="6"/>
        <v>0.71583617220592877</v>
      </c>
      <c r="G57" s="39">
        <f t="shared" si="7"/>
        <v>2527.8416243273659</v>
      </c>
      <c r="H57" s="39">
        <f t="shared" si="8"/>
        <v>955.65732640055899</v>
      </c>
      <c r="I57" s="37">
        <f t="shared" si="9"/>
        <v>3483.4989507279251</v>
      </c>
      <c r="J57" s="40">
        <f t="shared" si="10"/>
        <v>-191.49655326181289</v>
      </c>
      <c r="K57" s="37">
        <f t="shared" si="11"/>
        <v>3292.0023974661121</v>
      </c>
      <c r="L57" s="37">
        <f t="shared" si="12"/>
        <v>16511785.026450366</v>
      </c>
      <c r="M57" s="37">
        <f t="shared" si="13"/>
        <v>15604091.363989372</v>
      </c>
      <c r="N57" s="41">
        <f>'jan-apr'!M57</f>
        <v>9901465.608661877</v>
      </c>
      <c r="O57" s="41">
        <f t="shared" si="14"/>
        <v>5702625.7553274948</v>
      </c>
      <c r="P57" s="4"/>
      <c r="Q57" s="4"/>
      <c r="R57" s="4"/>
    </row>
    <row r="58" spans="1:18" s="34" customFormat="1" x14ac:dyDescent="0.2">
      <c r="A58" s="33">
        <v>425</v>
      </c>
      <c r="B58" s="34" t="s">
        <v>134</v>
      </c>
      <c r="C58" s="36">
        <v>75804584</v>
      </c>
      <c r="D58" s="36">
        <v>7279</v>
      </c>
      <c r="E58" s="37">
        <f t="shared" si="5"/>
        <v>10414.148097266108</v>
      </c>
      <c r="F58" s="38">
        <f t="shared" si="6"/>
        <v>0.70241525213928568</v>
      </c>
      <c r="G58" s="39">
        <f t="shared" si="7"/>
        <v>2647.2303609044097</v>
      </c>
      <c r="H58" s="39">
        <f t="shared" si="8"/>
        <v>1025.3007560705012</v>
      </c>
      <c r="I58" s="37">
        <f t="shared" si="9"/>
        <v>3672.5311169749111</v>
      </c>
      <c r="J58" s="40">
        <f t="shared" si="10"/>
        <v>-191.49655326181289</v>
      </c>
      <c r="K58" s="37">
        <f t="shared" si="11"/>
        <v>3481.0345637130981</v>
      </c>
      <c r="L58" s="37">
        <f t="shared" si="12"/>
        <v>26732354.000460379</v>
      </c>
      <c r="M58" s="37">
        <f t="shared" si="13"/>
        <v>25338450.589267641</v>
      </c>
      <c r="N58" s="41">
        <f>'jan-apr'!M58</f>
        <v>15613433.264841735</v>
      </c>
      <c r="O58" s="41">
        <f t="shared" si="14"/>
        <v>9725017.3244259059</v>
      </c>
      <c r="P58" s="4"/>
      <c r="Q58" s="4"/>
      <c r="R58" s="4"/>
    </row>
    <row r="59" spans="1:18" s="34" customFormat="1" x14ac:dyDescent="0.2">
      <c r="A59" s="33">
        <v>426</v>
      </c>
      <c r="B59" s="34" t="s">
        <v>100</v>
      </c>
      <c r="C59" s="36">
        <v>39044545</v>
      </c>
      <c r="D59" s="36">
        <v>3680</v>
      </c>
      <c r="E59" s="37">
        <f t="shared" si="5"/>
        <v>10609.93070652174</v>
      </c>
      <c r="F59" s="38">
        <f t="shared" si="6"/>
        <v>0.71562043124374686</v>
      </c>
      <c r="G59" s="39">
        <f t="shared" si="7"/>
        <v>2529.760795351031</v>
      </c>
      <c r="H59" s="39">
        <f t="shared" si="8"/>
        <v>956.77684283103019</v>
      </c>
      <c r="I59" s="37">
        <f t="shared" si="9"/>
        <v>3486.5376381820611</v>
      </c>
      <c r="J59" s="40">
        <f t="shared" si="10"/>
        <v>-191.49655326181289</v>
      </c>
      <c r="K59" s="37">
        <f t="shared" si="11"/>
        <v>3295.0410849202481</v>
      </c>
      <c r="L59" s="37">
        <f t="shared" si="12"/>
        <v>12830458.508509984</v>
      </c>
      <c r="M59" s="37">
        <f t="shared" si="13"/>
        <v>12125751.192506513</v>
      </c>
      <c r="N59" s="41">
        <f>'jan-apr'!M59</f>
        <v>6775913.2704379149</v>
      </c>
      <c r="O59" s="41">
        <f t="shared" si="14"/>
        <v>5349837.9220685977</v>
      </c>
      <c r="P59" s="4"/>
      <c r="Q59" s="4"/>
      <c r="R59" s="4"/>
    </row>
    <row r="60" spans="1:18" s="34" customFormat="1" x14ac:dyDescent="0.2">
      <c r="A60" s="33">
        <v>427</v>
      </c>
      <c r="B60" s="34" t="s">
        <v>135</v>
      </c>
      <c r="C60" s="36">
        <v>242316126</v>
      </c>
      <c r="D60" s="36">
        <v>21123</v>
      </c>
      <c r="E60" s="37">
        <f t="shared" si="5"/>
        <v>11471.671921602045</v>
      </c>
      <c r="F60" s="38">
        <f t="shared" si="6"/>
        <v>0.77374330094139865</v>
      </c>
      <c r="G60" s="39">
        <f t="shared" si="7"/>
        <v>2012.716066302848</v>
      </c>
      <c r="H60" s="39">
        <f t="shared" si="8"/>
        <v>655.16741755292355</v>
      </c>
      <c r="I60" s="37">
        <f t="shared" si="9"/>
        <v>2667.8834838557714</v>
      </c>
      <c r="J60" s="40">
        <f t="shared" si="10"/>
        <v>-191.49655326181289</v>
      </c>
      <c r="K60" s="37">
        <f t="shared" si="11"/>
        <v>2476.3869305939584</v>
      </c>
      <c r="L60" s="37">
        <f t="shared" si="12"/>
        <v>56353702.829485461</v>
      </c>
      <c r="M60" s="37">
        <f t="shared" si="13"/>
        <v>52308721.134936184</v>
      </c>
      <c r="N60" s="41">
        <f>'jan-apr'!M60</f>
        <v>29843671.51689133</v>
      </c>
      <c r="O60" s="41">
        <f t="shared" si="14"/>
        <v>22465049.618044853</v>
      </c>
      <c r="P60" s="4"/>
      <c r="Q60" s="4"/>
      <c r="R60" s="4"/>
    </row>
    <row r="61" spans="1:18" s="34" customFormat="1" x14ac:dyDescent="0.2">
      <c r="A61" s="33">
        <v>428</v>
      </c>
      <c r="B61" s="34" t="s">
        <v>136</v>
      </c>
      <c r="C61" s="36">
        <v>80571846</v>
      </c>
      <c r="D61" s="36">
        <v>6567</v>
      </c>
      <c r="E61" s="37">
        <f t="shared" si="5"/>
        <v>12269.201461854727</v>
      </c>
      <c r="F61" s="38">
        <f t="shared" si="6"/>
        <v>0.82753521055061363</v>
      </c>
      <c r="G61" s="39">
        <f t="shared" si="7"/>
        <v>1534.1983421512384</v>
      </c>
      <c r="H61" s="39">
        <f t="shared" si="8"/>
        <v>376.03207846448464</v>
      </c>
      <c r="I61" s="37">
        <f t="shared" si="9"/>
        <v>1910.230420615723</v>
      </c>
      <c r="J61" s="40">
        <f t="shared" si="10"/>
        <v>-191.49655326181289</v>
      </c>
      <c r="K61" s="37">
        <f t="shared" si="11"/>
        <v>1718.7338673539102</v>
      </c>
      <c r="L61" s="37">
        <f t="shared" si="12"/>
        <v>12544483.172183452</v>
      </c>
      <c r="M61" s="37">
        <f t="shared" si="13"/>
        <v>11286925.306913128</v>
      </c>
      <c r="N61" s="41">
        <f>'jan-apr'!M61</f>
        <v>8347740.9014309254</v>
      </c>
      <c r="O61" s="41">
        <f t="shared" si="14"/>
        <v>2939184.4054822028</v>
      </c>
      <c r="P61" s="4"/>
      <c r="Q61" s="4"/>
      <c r="R61" s="4"/>
    </row>
    <row r="62" spans="1:18" s="34" customFormat="1" x14ac:dyDescent="0.2">
      <c r="A62" s="33">
        <v>429</v>
      </c>
      <c r="B62" s="34" t="s">
        <v>137</v>
      </c>
      <c r="C62" s="36">
        <v>51451561</v>
      </c>
      <c r="D62" s="36">
        <v>4480</v>
      </c>
      <c r="E62" s="37">
        <f t="shared" si="5"/>
        <v>11484.723437500001</v>
      </c>
      <c r="F62" s="38">
        <f t="shared" si="6"/>
        <v>0.77462360183059664</v>
      </c>
      <c r="G62" s="39">
        <f t="shared" si="7"/>
        <v>2004.8851567640743</v>
      </c>
      <c r="H62" s="39">
        <f t="shared" si="8"/>
        <v>650.59938698863891</v>
      </c>
      <c r="I62" s="37">
        <f t="shared" si="9"/>
        <v>2655.4845437527133</v>
      </c>
      <c r="J62" s="40">
        <f t="shared" si="10"/>
        <v>-191.49655326181289</v>
      </c>
      <c r="K62" s="37">
        <f t="shared" si="11"/>
        <v>2463.9879904909003</v>
      </c>
      <c r="L62" s="37">
        <f t="shared" si="12"/>
        <v>11896570.756012155</v>
      </c>
      <c r="M62" s="37">
        <f t="shared" si="13"/>
        <v>11038666.197399233</v>
      </c>
      <c r="N62" s="41">
        <f>'jan-apr'!M62</f>
        <v>4673176.0596635491</v>
      </c>
      <c r="O62" s="41">
        <f t="shared" si="14"/>
        <v>6365490.1377356835</v>
      </c>
      <c r="P62" s="4"/>
      <c r="Q62" s="4"/>
      <c r="R62" s="4"/>
    </row>
    <row r="63" spans="1:18" s="34" customFormat="1" x14ac:dyDescent="0.2">
      <c r="A63" s="33">
        <v>430</v>
      </c>
      <c r="B63" s="34" t="s">
        <v>138</v>
      </c>
      <c r="C63" s="36">
        <v>25402050</v>
      </c>
      <c r="D63" s="36">
        <v>2490</v>
      </c>
      <c r="E63" s="37">
        <f t="shared" si="5"/>
        <v>10201.626506024097</v>
      </c>
      <c r="F63" s="38">
        <f t="shared" si="6"/>
        <v>0.68808105929863583</v>
      </c>
      <c r="G63" s="39">
        <f t="shared" si="7"/>
        <v>2774.7433156496168</v>
      </c>
      <c r="H63" s="39">
        <f t="shared" si="8"/>
        <v>1099.6833130052053</v>
      </c>
      <c r="I63" s="37">
        <f t="shared" si="9"/>
        <v>3874.4266286548218</v>
      </c>
      <c r="J63" s="40">
        <f t="shared" si="10"/>
        <v>-191.49655326181289</v>
      </c>
      <c r="K63" s="37">
        <f t="shared" si="11"/>
        <v>3682.9300753930088</v>
      </c>
      <c r="L63" s="37">
        <f t="shared" si="12"/>
        <v>9647322.3053505067</v>
      </c>
      <c r="M63" s="37">
        <f t="shared" si="13"/>
        <v>9170495.8877285924</v>
      </c>
      <c r="N63" s="41">
        <f>'jan-apr'!M63</f>
        <v>5213515.3077147854</v>
      </c>
      <c r="O63" s="41">
        <f t="shared" si="14"/>
        <v>3956980.5800138069</v>
      </c>
      <c r="P63" s="4"/>
      <c r="Q63" s="4"/>
      <c r="R63" s="4"/>
    </row>
    <row r="64" spans="1:18" s="34" customFormat="1" x14ac:dyDescent="0.2">
      <c r="A64" s="33">
        <v>432</v>
      </c>
      <c r="B64" s="34" t="s">
        <v>139</v>
      </c>
      <c r="C64" s="36">
        <v>23035975</v>
      </c>
      <c r="D64" s="36">
        <v>1827</v>
      </c>
      <c r="E64" s="37">
        <f t="shared" si="5"/>
        <v>12608.634373289546</v>
      </c>
      <c r="F64" s="38">
        <f t="shared" si="6"/>
        <v>0.85042933994487968</v>
      </c>
      <c r="G64" s="39">
        <f t="shared" si="7"/>
        <v>1330.5385952903473</v>
      </c>
      <c r="H64" s="39">
        <f t="shared" si="8"/>
        <v>257.23055946229823</v>
      </c>
      <c r="I64" s="37">
        <f t="shared" si="9"/>
        <v>1587.7691547526456</v>
      </c>
      <c r="J64" s="40">
        <f t="shared" si="10"/>
        <v>-191.49655326181289</v>
      </c>
      <c r="K64" s="37">
        <f t="shared" si="11"/>
        <v>1396.2726014908326</v>
      </c>
      <c r="L64" s="37">
        <f t="shared" si="12"/>
        <v>2900854.2457330837</v>
      </c>
      <c r="M64" s="37">
        <f t="shared" si="13"/>
        <v>2550990.0429237513</v>
      </c>
      <c r="N64" s="41">
        <f>'jan-apr'!M64</f>
        <v>133648.30999267977</v>
      </c>
      <c r="O64" s="41">
        <f t="shared" si="14"/>
        <v>2417341.7329310714</v>
      </c>
      <c r="P64" s="4"/>
      <c r="Q64" s="4"/>
      <c r="R64" s="4"/>
    </row>
    <row r="65" spans="1:18" s="34" customFormat="1" x14ac:dyDescent="0.2">
      <c r="A65" s="33">
        <v>434</v>
      </c>
      <c r="B65" s="34" t="s">
        <v>140</v>
      </c>
      <c r="C65" s="36">
        <v>12515481</v>
      </c>
      <c r="D65" s="36">
        <v>1294</v>
      </c>
      <c r="E65" s="37">
        <f t="shared" si="5"/>
        <v>9671.9327666151476</v>
      </c>
      <c r="F65" s="38">
        <f t="shared" si="6"/>
        <v>0.65235418485355168</v>
      </c>
      <c r="G65" s="39">
        <f t="shared" si="7"/>
        <v>3092.5595592949862</v>
      </c>
      <c r="H65" s="39">
        <f t="shared" si="8"/>
        <v>1285.0761217983375</v>
      </c>
      <c r="I65" s="37">
        <f t="shared" si="9"/>
        <v>4377.6356810933239</v>
      </c>
      <c r="J65" s="40">
        <f t="shared" si="10"/>
        <v>-191.49655326181289</v>
      </c>
      <c r="K65" s="37">
        <f t="shared" si="11"/>
        <v>4186.1391278315114</v>
      </c>
      <c r="L65" s="37">
        <f t="shared" si="12"/>
        <v>5664660.5713347616</v>
      </c>
      <c r="M65" s="37">
        <f t="shared" si="13"/>
        <v>5416864.0314139761</v>
      </c>
      <c r="N65" s="41">
        <f>'jan-apr'!M65</f>
        <v>3313957.3023224627</v>
      </c>
      <c r="O65" s="41">
        <f t="shared" si="14"/>
        <v>2102906.7290915134</v>
      </c>
      <c r="P65" s="4"/>
      <c r="Q65" s="4"/>
      <c r="R65" s="4"/>
    </row>
    <row r="66" spans="1:18" s="34" customFormat="1" x14ac:dyDescent="0.2">
      <c r="A66" s="33">
        <v>436</v>
      </c>
      <c r="B66" s="34" t="s">
        <v>141</v>
      </c>
      <c r="C66" s="36">
        <v>14725804</v>
      </c>
      <c r="D66" s="36">
        <v>1553</v>
      </c>
      <c r="E66" s="37">
        <f t="shared" si="5"/>
        <v>9482.1661300708311</v>
      </c>
      <c r="F66" s="38">
        <f t="shared" si="6"/>
        <v>0.63955477211129452</v>
      </c>
      <c r="G66" s="39">
        <f t="shared" si="7"/>
        <v>3206.4195412215763</v>
      </c>
      <c r="H66" s="39">
        <f t="shared" si="8"/>
        <v>1351.4944445888482</v>
      </c>
      <c r="I66" s="37">
        <f t="shared" si="9"/>
        <v>4557.9139858104245</v>
      </c>
      <c r="J66" s="40">
        <f t="shared" si="10"/>
        <v>-191.49655326181289</v>
      </c>
      <c r="K66" s="37">
        <f t="shared" si="11"/>
        <v>4366.4174325486119</v>
      </c>
      <c r="L66" s="37">
        <f t="shared" si="12"/>
        <v>7078440.4199635889</v>
      </c>
      <c r="M66" s="37">
        <f t="shared" si="13"/>
        <v>6781046.2727479944</v>
      </c>
      <c r="N66" s="41">
        <f>'jan-apr'!M66</f>
        <v>4208836.8442092612</v>
      </c>
      <c r="O66" s="41">
        <f t="shared" si="14"/>
        <v>2572209.4285387332</v>
      </c>
      <c r="P66" s="4"/>
      <c r="Q66" s="4"/>
      <c r="R66" s="4"/>
    </row>
    <row r="67" spans="1:18" s="34" customFormat="1" x14ac:dyDescent="0.2">
      <c r="A67" s="33">
        <v>437</v>
      </c>
      <c r="B67" s="34" t="s">
        <v>142</v>
      </c>
      <c r="C67" s="36">
        <v>67002968</v>
      </c>
      <c r="D67" s="36">
        <v>5605</v>
      </c>
      <c r="E67" s="37">
        <f t="shared" si="5"/>
        <v>11954.142372881355</v>
      </c>
      <c r="F67" s="38">
        <f t="shared" si="6"/>
        <v>0.80628505092612157</v>
      </c>
      <c r="G67" s="39">
        <f t="shared" si="7"/>
        <v>1723.2337955352616</v>
      </c>
      <c r="H67" s="39">
        <f t="shared" si="8"/>
        <v>486.30275960516491</v>
      </c>
      <c r="I67" s="37">
        <f t="shared" si="9"/>
        <v>2209.5365551404266</v>
      </c>
      <c r="J67" s="40">
        <f t="shared" si="10"/>
        <v>-191.49655326181289</v>
      </c>
      <c r="K67" s="37">
        <f t="shared" si="11"/>
        <v>2018.0400018786136</v>
      </c>
      <c r="L67" s="37">
        <f t="shared" si="12"/>
        <v>12384452.391562091</v>
      </c>
      <c r="M67" s="37">
        <f t="shared" si="13"/>
        <v>11311114.210529629</v>
      </c>
      <c r="N67" s="41">
        <f>'jan-apr'!M67</f>
        <v>6915002.4601370972</v>
      </c>
      <c r="O67" s="41">
        <f t="shared" si="14"/>
        <v>4396111.750392532</v>
      </c>
      <c r="P67" s="4"/>
      <c r="Q67" s="4"/>
      <c r="R67" s="4"/>
    </row>
    <row r="68" spans="1:18" s="34" customFormat="1" x14ac:dyDescent="0.2">
      <c r="A68" s="33">
        <v>438</v>
      </c>
      <c r="B68" s="34" t="s">
        <v>143</v>
      </c>
      <c r="C68" s="36">
        <v>32636971</v>
      </c>
      <c r="D68" s="36">
        <v>2424</v>
      </c>
      <c r="E68" s="37">
        <f t="shared" si="5"/>
        <v>13464.096947194719</v>
      </c>
      <c r="F68" s="38">
        <f t="shared" si="6"/>
        <v>0.90812872677260004</v>
      </c>
      <c r="G68" s="39">
        <f t="shared" si="7"/>
        <v>817.26105094724335</v>
      </c>
      <c r="H68" s="39">
        <f t="shared" si="8"/>
        <v>0</v>
      </c>
      <c r="I68" s="37">
        <f t="shared" si="9"/>
        <v>817.26105094724335</v>
      </c>
      <c r="J68" s="40">
        <f t="shared" si="10"/>
        <v>-191.49655326181289</v>
      </c>
      <c r="K68" s="37">
        <f t="shared" si="11"/>
        <v>625.76449768543046</v>
      </c>
      <c r="L68" s="37">
        <f t="shared" si="12"/>
        <v>1981040.7874961179</v>
      </c>
      <c r="M68" s="37">
        <f t="shared" si="13"/>
        <v>1516853.1423894835</v>
      </c>
      <c r="N68" s="41">
        <f>'jan-apr'!M68</f>
        <v>2012030.1383536712</v>
      </c>
      <c r="O68" s="41">
        <f t="shared" si="14"/>
        <v>-495176.99596418766</v>
      </c>
      <c r="P68" s="4"/>
      <c r="Q68" s="4"/>
      <c r="R68" s="4"/>
    </row>
    <row r="69" spans="1:18" s="34" customFormat="1" x14ac:dyDescent="0.2">
      <c r="A69" s="33">
        <v>439</v>
      </c>
      <c r="B69" s="34" t="s">
        <v>144</v>
      </c>
      <c r="C69" s="36">
        <v>15559235</v>
      </c>
      <c r="D69" s="36">
        <v>1569</v>
      </c>
      <c r="E69" s="37">
        <f t="shared" si="5"/>
        <v>9916.657106437222</v>
      </c>
      <c r="F69" s="38">
        <f t="shared" si="6"/>
        <v>0.66886039421943044</v>
      </c>
      <c r="G69" s="39">
        <f t="shared" si="7"/>
        <v>2945.7249554017417</v>
      </c>
      <c r="H69" s="39">
        <f t="shared" si="8"/>
        <v>1199.4226028606115</v>
      </c>
      <c r="I69" s="37">
        <f t="shared" si="9"/>
        <v>4145.1475582623534</v>
      </c>
      <c r="J69" s="40">
        <f t="shared" si="10"/>
        <v>-191.49655326181289</v>
      </c>
      <c r="K69" s="37">
        <f t="shared" si="11"/>
        <v>3953.6510050005404</v>
      </c>
      <c r="L69" s="37">
        <f t="shared" si="12"/>
        <v>6503736.5189136323</v>
      </c>
      <c r="M69" s="37">
        <f t="shared" si="13"/>
        <v>6203278.4268458476</v>
      </c>
      <c r="N69" s="41">
        <f>'jan-apr'!M69</f>
        <v>3457783.4579937742</v>
      </c>
      <c r="O69" s="41">
        <f t="shared" si="14"/>
        <v>2745494.9688520734</v>
      </c>
      <c r="P69" s="4"/>
      <c r="Q69" s="4"/>
      <c r="R69" s="4"/>
    </row>
    <row r="70" spans="1:18" s="34" customFormat="1" x14ac:dyDescent="0.2">
      <c r="A70" s="33">
        <v>441</v>
      </c>
      <c r="B70" s="34" t="s">
        <v>145</v>
      </c>
      <c r="C70" s="36">
        <v>20332749</v>
      </c>
      <c r="D70" s="36">
        <v>1936</v>
      </c>
      <c r="E70" s="37">
        <f t="shared" si="5"/>
        <v>10502.452995867769</v>
      </c>
      <c r="F70" s="38">
        <f t="shared" si="6"/>
        <v>0.70837125612896412</v>
      </c>
      <c r="G70" s="39">
        <f t="shared" si="7"/>
        <v>2594.2474217434137</v>
      </c>
      <c r="H70" s="39">
        <f t="shared" si="8"/>
        <v>994.3940415599202</v>
      </c>
      <c r="I70" s="37">
        <f t="shared" si="9"/>
        <v>3588.6414633033337</v>
      </c>
      <c r="J70" s="40">
        <f t="shared" si="10"/>
        <v>-191.49655326181289</v>
      </c>
      <c r="K70" s="37">
        <f t="shared" si="11"/>
        <v>3397.1449100415207</v>
      </c>
      <c r="L70" s="37">
        <f t="shared" si="12"/>
        <v>6947609.8729552543</v>
      </c>
      <c r="M70" s="37">
        <f t="shared" si="13"/>
        <v>6576872.5458403844</v>
      </c>
      <c r="N70" s="41">
        <f>'jan-apr'!M70</f>
        <v>4040886.8179260334</v>
      </c>
      <c r="O70" s="41">
        <f t="shared" si="14"/>
        <v>2535985.727914351</v>
      </c>
      <c r="P70" s="4"/>
      <c r="Q70" s="4"/>
      <c r="R70" s="4"/>
    </row>
    <row r="71" spans="1:18" s="34" customFormat="1" x14ac:dyDescent="0.2">
      <c r="A71" s="33">
        <v>501</v>
      </c>
      <c r="B71" s="34" t="s">
        <v>146</v>
      </c>
      <c r="C71" s="36">
        <v>386775281</v>
      </c>
      <c r="D71" s="36">
        <v>27938</v>
      </c>
      <c r="E71" s="37">
        <f t="shared" si="5"/>
        <v>13844.057591810437</v>
      </c>
      <c r="F71" s="38">
        <f t="shared" si="6"/>
        <v>0.93375637768538255</v>
      </c>
      <c r="G71" s="39">
        <f t="shared" si="7"/>
        <v>589.28466417781272</v>
      </c>
      <c r="H71" s="39">
        <f t="shared" si="8"/>
        <v>0</v>
      </c>
      <c r="I71" s="37">
        <f t="shared" si="9"/>
        <v>589.28466417781272</v>
      </c>
      <c r="J71" s="40">
        <f t="shared" si="10"/>
        <v>-191.49655326181289</v>
      </c>
      <c r="K71" s="37">
        <f t="shared" si="11"/>
        <v>397.78811091599982</v>
      </c>
      <c r="L71" s="37">
        <f t="shared" si="12"/>
        <v>16463434.947799731</v>
      </c>
      <c r="M71" s="37">
        <f t="shared" si="13"/>
        <v>11113404.242771203</v>
      </c>
      <c r="N71" s="41">
        <f>'jan-apr'!M71</f>
        <v>8784376.5246718563</v>
      </c>
      <c r="O71" s="41">
        <f t="shared" si="14"/>
        <v>2329027.7180993464</v>
      </c>
      <c r="P71" s="4"/>
      <c r="Q71" s="4"/>
      <c r="R71" s="4"/>
    </row>
    <row r="72" spans="1:18" s="34" customFormat="1" x14ac:dyDescent="0.2">
      <c r="A72" s="33">
        <v>502</v>
      </c>
      <c r="B72" s="34" t="s">
        <v>147</v>
      </c>
      <c r="C72" s="36">
        <v>373459075</v>
      </c>
      <c r="D72" s="36">
        <v>30642</v>
      </c>
      <c r="E72" s="37">
        <f t="shared" si="5"/>
        <v>12187.816558971346</v>
      </c>
      <c r="F72" s="38">
        <f t="shared" si="6"/>
        <v>0.82204594762240846</v>
      </c>
      <c r="G72" s="39">
        <f t="shared" si="7"/>
        <v>1583.029283881267</v>
      </c>
      <c r="H72" s="39">
        <f t="shared" si="8"/>
        <v>404.51679447366803</v>
      </c>
      <c r="I72" s="37">
        <f t="shared" si="9"/>
        <v>1987.5460783549352</v>
      </c>
      <c r="J72" s="40">
        <f t="shared" si="10"/>
        <v>-191.49655326181289</v>
      </c>
      <c r="K72" s="37">
        <f t="shared" si="11"/>
        <v>1796.0495250931222</v>
      </c>
      <c r="L72" s="37">
        <f t="shared" si="12"/>
        <v>60902386.93295192</v>
      </c>
      <c r="M72" s="37">
        <f t="shared" si="13"/>
        <v>55034549.547903448</v>
      </c>
      <c r="N72" s="41">
        <f>'jan-apr'!M72</f>
        <v>34588113.31156484</v>
      </c>
      <c r="O72" s="41">
        <f t="shared" si="14"/>
        <v>20446436.236338608</v>
      </c>
      <c r="P72" s="4"/>
      <c r="Q72" s="4"/>
      <c r="R72" s="4"/>
    </row>
    <row r="73" spans="1:18" s="34" customFormat="1" x14ac:dyDescent="0.2">
      <c r="A73" s="33">
        <v>511</v>
      </c>
      <c r="B73" s="34" t="s">
        <v>148</v>
      </c>
      <c r="C73" s="36">
        <v>28902960</v>
      </c>
      <c r="D73" s="36">
        <v>2642</v>
      </c>
      <c r="E73" s="37">
        <f t="shared" ref="E73:E136" si="15">(C73)/D73</f>
        <v>10939.803179409539</v>
      </c>
      <c r="F73" s="38">
        <f t="shared" ref="F73:F121" si="16">IF(ISNUMBER(C73),E73/E$435,"")</f>
        <v>0.73786972653446004</v>
      </c>
      <c r="G73" s="39">
        <f t="shared" ref="G73:G121" si="17">(E$435-E73)*0.6</f>
        <v>2331.8373116183516</v>
      </c>
      <c r="H73" s="39">
        <f t="shared" ref="H73:H121" si="18">IF(E73&gt;=E$435*0.9,0,IF(E73&lt;0.9*E$435,(E$435*0.9-E73)*0.35))</f>
        <v>841.32147732030069</v>
      </c>
      <c r="I73" s="37">
        <f t="shared" ref="I73:I121" si="19">G73+H73</f>
        <v>3173.1587889386524</v>
      </c>
      <c r="J73" s="40">
        <f t="shared" ref="J73:J136" si="20">I$437</f>
        <v>-191.49655326181289</v>
      </c>
      <c r="K73" s="37">
        <f t="shared" ref="K73:K121" si="21">I73+J73</f>
        <v>2981.6622356768394</v>
      </c>
      <c r="L73" s="37">
        <f t="shared" ref="L73:L121" si="22">(I73*D73)</f>
        <v>8383485.5203759195</v>
      </c>
      <c r="M73" s="37">
        <f t="shared" ref="M73:M121" si="23">(K73*D73)</f>
        <v>7877551.6266582096</v>
      </c>
      <c r="N73" s="41">
        <f>'jan-apr'!M73</f>
        <v>4739732.3886676552</v>
      </c>
      <c r="O73" s="41">
        <f t="shared" ref="O73:O121" si="24">M73-N73</f>
        <v>3137819.2379905544</v>
      </c>
      <c r="P73" s="4"/>
      <c r="Q73" s="4"/>
      <c r="R73" s="4"/>
    </row>
    <row r="74" spans="1:18" s="34" customFormat="1" x14ac:dyDescent="0.2">
      <c r="A74" s="33">
        <v>512</v>
      </c>
      <c r="B74" s="34" t="s">
        <v>149</v>
      </c>
      <c r="C74" s="36">
        <v>24129230</v>
      </c>
      <c r="D74" s="36">
        <v>2038</v>
      </c>
      <c r="E74" s="37">
        <f t="shared" si="15"/>
        <v>11839.661432777233</v>
      </c>
      <c r="F74" s="38">
        <f t="shared" si="16"/>
        <v>0.79856352078680182</v>
      </c>
      <c r="G74" s="39">
        <f t="shared" si="17"/>
        <v>1791.9223595977348</v>
      </c>
      <c r="H74" s="39">
        <f t="shared" si="18"/>
        <v>526.37108864160757</v>
      </c>
      <c r="I74" s="37">
        <f t="shared" si="19"/>
        <v>2318.2934482393425</v>
      </c>
      <c r="J74" s="40">
        <f t="shared" si="20"/>
        <v>-191.49655326181289</v>
      </c>
      <c r="K74" s="37">
        <f t="shared" si="21"/>
        <v>2126.7968949775295</v>
      </c>
      <c r="L74" s="37">
        <f t="shared" si="22"/>
        <v>4724682.0475117797</v>
      </c>
      <c r="M74" s="37">
        <f t="shared" si="23"/>
        <v>4334412.0719642052</v>
      </c>
      <c r="N74" s="41">
        <f>'jan-apr'!M74</f>
        <v>2055901.9433023029</v>
      </c>
      <c r="O74" s="41">
        <f t="shared" si="24"/>
        <v>2278510.1286619026</v>
      </c>
      <c r="P74" s="4"/>
      <c r="Q74" s="4"/>
      <c r="R74" s="4"/>
    </row>
    <row r="75" spans="1:18" s="34" customFormat="1" x14ac:dyDescent="0.2">
      <c r="A75" s="33">
        <v>513</v>
      </c>
      <c r="B75" s="34" t="s">
        <v>150</v>
      </c>
      <c r="C75" s="36">
        <v>34193666</v>
      </c>
      <c r="D75" s="36">
        <v>2179</v>
      </c>
      <c r="E75" s="37">
        <f t="shared" si="15"/>
        <v>15692.366223038091</v>
      </c>
      <c r="F75" s="38">
        <f t="shared" si="16"/>
        <v>1.0584214161608592</v>
      </c>
      <c r="G75" s="39">
        <f t="shared" si="17"/>
        <v>-519.70051455877945</v>
      </c>
      <c r="H75" s="39">
        <f t="shared" si="18"/>
        <v>0</v>
      </c>
      <c r="I75" s="37">
        <f t="shared" si="19"/>
        <v>-519.70051455877945</v>
      </c>
      <c r="J75" s="40">
        <f t="shared" si="20"/>
        <v>-191.49655326181289</v>
      </c>
      <c r="K75" s="37">
        <f t="shared" si="21"/>
        <v>-711.19706782059234</v>
      </c>
      <c r="L75" s="37">
        <f t="shared" si="22"/>
        <v>-1132427.4212235804</v>
      </c>
      <c r="M75" s="37">
        <f t="shared" si="23"/>
        <v>-1549698.4107810706</v>
      </c>
      <c r="N75" s="41">
        <f>'jan-apr'!M75</f>
        <v>-3545209.6454986054</v>
      </c>
      <c r="O75" s="41">
        <f t="shared" si="24"/>
        <v>1995511.2347175349</v>
      </c>
      <c r="P75" s="4"/>
      <c r="Q75" s="4"/>
      <c r="R75" s="4"/>
    </row>
    <row r="76" spans="1:18" s="34" customFormat="1" x14ac:dyDescent="0.2">
      <c r="A76" s="33">
        <v>514</v>
      </c>
      <c r="B76" s="34" t="s">
        <v>151</v>
      </c>
      <c r="C76" s="36">
        <v>26161417</v>
      </c>
      <c r="D76" s="36">
        <v>2331</v>
      </c>
      <c r="E76" s="37">
        <f t="shared" si="15"/>
        <v>11223.259116259116</v>
      </c>
      <c r="F76" s="38">
        <f t="shared" si="16"/>
        <v>0.75698831131863853</v>
      </c>
      <c r="G76" s="39">
        <f t="shared" si="17"/>
        <v>2161.7637495086051</v>
      </c>
      <c r="H76" s="39">
        <f t="shared" si="18"/>
        <v>742.11189942294857</v>
      </c>
      <c r="I76" s="37">
        <f t="shared" si="19"/>
        <v>2903.8756489315538</v>
      </c>
      <c r="J76" s="40">
        <f t="shared" si="20"/>
        <v>-191.49655326181289</v>
      </c>
      <c r="K76" s="37">
        <f t="shared" si="21"/>
        <v>2712.3790956697408</v>
      </c>
      <c r="L76" s="37">
        <f t="shared" si="22"/>
        <v>6768934.1376594519</v>
      </c>
      <c r="M76" s="37">
        <f t="shared" si="23"/>
        <v>6322555.6720061656</v>
      </c>
      <c r="N76" s="41">
        <f>'jan-apr'!M76</f>
        <v>3302191.6269811913</v>
      </c>
      <c r="O76" s="41">
        <f t="shared" si="24"/>
        <v>3020364.0450249743</v>
      </c>
      <c r="P76" s="4"/>
      <c r="Q76" s="4"/>
      <c r="R76" s="4"/>
    </row>
    <row r="77" spans="1:18" s="34" customFormat="1" x14ac:dyDescent="0.2">
      <c r="A77" s="33">
        <v>515</v>
      </c>
      <c r="B77" s="34" t="s">
        <v>152</v>
      </c>
      <c r="C77" s="36">
        <v>39123266</v>
      </c>
      <c r="D77" s="36">
        <v>3638</v>
      </c>
      <c r="E77" s="37">
        <f t="shared" si="15"/>
        <v>10754.058823529413</v>
      </c>
      <c r="F77" s="38">
        <f t="shared" si="16"/>
        <v>0.72534160927028957</v>
      </c>
      <c r="G77" s="39">
        <f t="shared" si="17"/>
        <v>2443.283925146427</v>
      </c>
      <c r="H77" s="39">
        <f t="shared" si="18"/>
        <v>906.33200187834473</v>
      </c>
      <c r="I77" s="37">
        <f t="shared" si="19"/>
        <v>3349.6159270247717</v>
      </c>
      <c r="J77" s="40">
        <f t="shared" si="20"/>
        <v>-191.49655326181289</v>
      </c>
      <c r="K77" s="37">
        <f t="shared" si="21"/>
        <v>3158.1193737629587</v>
      </c>
      <c r="L77" s="37">
        <f t="shared" si="22"/>
        <v>12185902.742516119</v>
      </c>
      <c r="M77" s="37">
        <f t="shared" si="23"/>
        <v>11489238.281749643</v>
      </c>
      <c r="N77" s="41">
        <f>'jan-apr'!M77</f>
        <v>6203587.5217535719</v>
      </c>
      <c r="O77" s="41">
        <f t="shared" si="24"/>
        <v>5285650.7599960715</v>
      </c>
      <c r="P77" s="4"/>
      <c r="Q77" s="4"/>
      <c r="R77" s="4"/>
    </row>
    <row r="78" spans="1:18" s="34" customFormat="1" x14ac:dyDescent="0.2">
      <c r="A78" s="33">
        <v>516</v>
      </c>
      <c r="B78" s="34" t="s">
        <v>153</v>
      </c>
      <c r="C78" s="36">
        <v>84672350</v>
      </c>
      <c r="D78" s="36">
        <v>5728</v>
      </c>
      <c r="E78" s="37">
        <f t="shared" si="15"/>
        <v>14782.184008379889</v>
      </c>
      <c r="F78" s="38">
        <f t="shared" si="16"/>
        <v>0.99703128959163279</v>
      </c>
      <c r="G78" s="39">
        <f t="shared" si="17"/>
        <v>26.408814236141552</v>
      </c>
      <c r="H78" s="39">
        <f t="shared" si="18"/>
        <v>0</v>
      </c>
      <c r="I78" s="37">
        <f t="shared" si="19"/>
        <v>26.408814236141552</v>
      </c>
      <c r="J78" s="40">
        <f t="shared" si="20"/>
        <v>-191.49655326181289</v>
      </c>
      <c r="K78" s="37">
        <f t="shared" si="21"/>
        <v>-165.08773902567134</v>
      </c>
      <c r="L78" s="37">
        <f t="shared" si="22"/>
        <v>151269.68794461881</v>
      </c>
      <c r="M78" s="37">
        <f t="shared" si="23"/>
        <v>-945622.56913904543</v>
      </c>
      <c r="N78" s="41">
        <f>'jan-apr'!M78</f>
        <v>-4869066.6939036325</v>
      </c>
      <c r="O78" s="41">
        <f t="shared" si="24"/>
        <v>3923444.1247645868</v>
      </c>
      <c r="P78" s="4"/>
      <c r="Q78" s="4"/>
      <c r="R78" s="4"/>
    </row>
    <row r="79" spans="1:18" s="34" customFormat="1" x14ac:dyDescent="0.2">
      <c r="A79" s="33">
        <v>517</v>
      </c>
      <c r="B79" s="34" t="s">
        <v>154</v>
      </c>
      <c r="C79" s="36">
        <v>56304148</v>
      </c>
      <c r="D79" s="36">
        <v>5872</v>
      </c>
      <c r="E79" s="37">
        <f t="shared" si="15"/>
        <v>9588.5810626703005</v>
      </c>
      <c r="F79" s="38">
        <f t="shared" si="16"/>
        <v>0.6467322647890551</v>
      </c>
      <c r="G79" s="39">
        <f t="shared" si="17"/>
        <v>3142.5705816618943</v>
      </c>
      <c r="H79" s="39">
        <f t="shared" si="18"/>
        <v>1314.249218179034</v>
      </c>
      <c r="I79" s="37">
        <f t="shared" si="19"/>
        <v>4456.8197998409287</v>
      </c>
      <c r="J79" s="40">
        <f t="shared" si="20"/>
        <v>-191.49655326181289</v>
      </c>
      <c r="K79" s="37">
        <f t="shared" si="21"/>
        <v>4265.3232465791161</v>
      </c>
      <c r="L79" s="37">
        <f t="shared" si="22"/>
        <v>26170445.864665933</v>
      </c>
      <c r="M79" s="37">
        <f t="shared" si="23"/>
        <v>25045978.10391257</v>
      </c>
      <c r="N79" s="41">
        <f>'jan-apr'!M79</f>
        <v>14476616.95891615</v>
      </c>
      <c r="O79" s="41">
        <f t="shared" si="24"/>
        <v>10569361.14499642</v>
      </c>
      <c r="P79" s="4"/>
      <c r="Q79" s="4"/>
      <c r="R79" s="4"/>
    </row>
    <row r="80" spans="1:18" s="34" customFormat="1" x14ac:dyDescent="0.2">
      <c r="A80" s="33">
        <v>519</v>
      </c>
      <c r="B80" s="34" t="s">
        <v>155</v>
      </c>
      <c r="C80" s="36">
        <v>42974766</v>
      </c>
      <c r="D80" s="36">
        <v>3146</v>
      </c>
      <c r="E80" s="37">
        <f t="shared" si="15"/>
        <v>13660.129052765416</v>
      </c>
      <c r="F80" s="38">
        <f t="shared" si="16"/>
        <v>0.92135073394743394</v>
      </c>
      <c r="G80" s="39">
        <f t="shared" si="17"/>
        <v>699.64178760482503</v>
      </c>
      <c r="H80" s="39">
        <f t="shared" si="18"/>
        <v>0</v>
      </c>
      <c r="I80" s="37">
        <f t="shared" si="19"/>
        <v>699.64178760482503</v>
      </c>
      <c r="J80" s="40">
        <f t="shared" si="20"/>
        <v>-191.49655326181289</v>
      </c>
      <c r="K80" s="37">
        <f t="shared" si="21"/>
        <v>508.14523434301213</v>
      </c>
      <c r="L80" s="37">
        <f t="shared" si="22"/>
        <v>2201073.0638047797</v>
      </c>
      <c r="M80" s="37">
        <f t="shared" si="23"/>
        <v>1598624.9072431161</v>
      </c>
      <c r="N80" s="41">
        <f>'jan-apr'!M80</f>
        <v>150229.48529664235</v>
      </c>
      <c r="O80" s="41">
        <f t="shared" si="24"/>
        <v>1448395.4219464737</v>
      </c>
      <c r="P80" s="4"/>
      <c r="Q80" s="4"/>
      <c r="R80" s="4"/>
    </row>
    <row r="81" spans="1:18" s="34" customFormat="1" x14ac:dyDescent="0.2">
      <c r="A81" s="33">
        <v>520</v>
      </c>
      <c r="B81" s="34" t="s">
        <v>156</v>
      </c>
      <c r="C81" s="36">
        <v>51896955</v>
      </c>
      <c r="D81" s="36">
        <v>4454</v>
      </c>
      <c r="E81" s="37">
        <f t="shared" si="15"/>
        <v>11651.763583295913</v>
      </c>
      <c r="F81" s="38">
        <f t="shared" si="16"/>
        <v>0.78589015431580855</v>
      </c>
      <c r="G81" s="39">
        <f t="shared" si="17"/>
        <v>1904.661069286527</v>
      </c>
      <c r="H81" s="39">
        <f t="shared" si="18"/>
        <v>592.1353359600696</v>
      </c>
      <c r="I81" s="37">
        <f t="shared" si="19"/>
        <v>2496.7964052465968</v>
      </c>
      <c r="J81" s="40">
        <f t="shared" si="20"/>
        <v>-191.49655326181289</v>
      </c>
      <c r="K81" s="37">
        <f t="shared" si="21"/>
        <v>2305.2998519847838</v>
      </c>
      <c r="L81" s="37">
        <f t="shared" si="22"/>
        <v>11120731.188968342</v>
      </c>
      <c r="M81" s="37">
        <f t="shared" si="23"/>
        <v>10267805.540740227</v>
      </c>
      <c r="N81" s="41">
        <f>'jan-apr'!M81</f>
        <v>5796258.7747637182</v>
      </c>
      <c r="O81" s="41">
        <f t="shared" si="24"/>
        <v>4471546.7659765091</v>
      </c>
      <c r="P81" s="4"/>
      <c r="Q81" s="4"/>
      <c r="R81" s="4"/>
    </row>
    <row r="82" spans="1:18" s="34" customFormat="1" x14ac:dyDescent="0.2">
      <c r="A82" s="33">
        <v>521</v>
      </c>
      <c r="B82" s="34" t="s">
        <v>157</v>
      </c>
      <c r="C82" s="36">
        <v>70370634</v>
      </c>
      <c r="D82" s="36">
        <v>5130</v>
      </c>
      <c r="E82" s="37">
        <f t="shared" si="15"/>
        <v>13717.472514619883</v>
      </c>
      <c r="F82" s="38">
        <f t="shared" si="16"/>
        <v>0.9252184456258975</v>
      </c>
      <c r="G82" s="39">
        <f t="shared" si="17"/>
        <v>665.23571049214479</v>
      </c>
      <c r="H82" s="39">
        <f t="shared" si="18"/>
        <v>0</v>
      </c>
      <c r="I82" s="37">
        <f t="shared" si="19"/>
        <v>665.23571049214479</v>
      </c>
      <c r="J82" s="40">
        <f t="shared" si="20"/>
        <v>-191.49655326181289</v>
      </c>
      <c r="K82" s="37">
        <f t="shared" si="21"/>
        <v>473.7391572303319</v>
      </c>
      <c r="L82" s="37">
        <f t="shared" si="22"/>
        <v>3412659.1948247026</v>
      </c>
      <c r="M82" s="37">
        <f t="shared" si="23"/>
        <v>2430281.8765916028</v>
      </c>
      <c r="N82" s="41">
        <f>'jan-apr'!M82</f>
        <v>1199448.4270730419</v>
      </c>
      <c r="O82" s="41">
        <f t="shared" si="24"/>
        <v>1230833.4495185609</v>
      </c>
      <c r="P82" s="4"/>
      <c r="Q82" s="4"/>
      <c r="R82" s="4"/>
    </row>
    <row r="83" spans="1:18" s="34" customFormat="1" x14ac:dyDescent="0.2">
      <c r="A83" s="33">
        <v>522</v>
      </c>
      <c r="B83" s="34" t="s">
        <v>158</v>
      </c>
      <c r="C83" s="36">
        <v>72688702</v>
      </c>
      <c r="D83" s="36">
        <v>6148</v>
      </c>
      <c r="E83" s="37">
        <f t="shared" si="15"/>
        <v>11823.146063760572</v>
      </c>
      <c r="F83" s="38">
        <f t="shared" si="16"/>
        <v>0.79744958933665699</v>
      </c>
      <c r="G83" s="39">
        <f t="shared" si="17"/>
        <v>1801.8315810077313</v>
      </c>
      <c r="H83" s="39">
        <f t="shared" si="18"/>
        <v>532.15146779743884</v>
      </c>
      <c r="I83" s="37">
        <f t="shared" si="19"/>
        <v>2333.9830488051703</v>
      </c>
      <c r="J83" s="40">
        <f t="shared" si="20"/>
        <v>-191.49655326181289</v>
      </c>
      <c r="K83" s="37">
        <f t="shared" si="21"/>
        <v>2142.4864955433573</v>
      </c>
      <c r="L83" s="37">
        <f t="shared" si="22"/>
        <v>14349327.784054186</v>
      </c>
      <c r="M83" s="37">
        <f t="shared" si="23"/>
        <v>13172006.974600561</v>
      </c>
      <c r="N83" s="41">
        <f>'jan-apr'!M83</f>
        <v>8205233.9216989987</v>
      </c>
      <c r="O83" s="41">
        <f t="shared" si="24"/>
        <v>4966773.0529015623</v>
      </c>
      <c r="P83" s="4"/>
      <c r="Q83" s="4"/>
      <c r="R83" s="4"/>
    </row>
    <row r="84" spans="1:18" s="34" customFormat="1" x14ac:dyDescent="0.2">
      <c r="A84" s="33">
        <v>528</v>
      </c>
      <c r="B84" s="34" t="s">
        <v>159</v>
      </c>
      <c r="C84" s="36">
        <v>176874410</v>
      </c>
      <c r="D84" s="36">
        <v>14888</v>
      </c>
      <c r="E84" s="37">
        <f t="shared" si="15"/>
        <v>11880.333825900054</v>
      </c>
      <c r="F84" s="38">
        <f t="shared" si="16"/>
        <v>0.80130679935396321</v>
      </c>
      <c r="G84" s="39">
        <f t="shared" si="17"/>
        <v>1767.5189237240425</v>
      </c>
      <c r="H84" s="39">
        <f t="shared" si="18"/>
        <v>512.13575104862036</v>
      </c>
      <c r="I84" s="37">
        <f t="shared" si="19"/>
        <v>2279.6546747726629</v>
      </c>
      <c r="J84" s="40">
        <f t="shared" si="20"/>
        <v>-191.49655326181289</v>
      </c>
      <c r="K84" s="37">
        <f t="shared" si="21"/>
        <v>2088.1581215108499</v>
      </c>
      <c r="L84" s="37">
        <f t="shared" si="22"/>
        <v>33939498.798015408</v>
      </c>
      <c r="M84" s="37">
        <f t="shared" si="23"/>
        <v>31088498.113053534</v>
      </c>
      <c r="N84" s="41">
        <f>'jan-apr'!M84</f>
        <v>18921928.776489049</v>
      </c>
      <c r="O84" s="41">
        <f t="shared" si="24"/>
        <v>12166569.336564485</v>
      </c>
      <c r="P84" s="4"/>
      <c r="Q84" s="4"/>
      <c r="R84" s="4"/>
    </row>
    <row r="85" spans="1:18" s="34" customFormat="1" x14ac:dyDescent="0.2">
      <c r="A85" s="33">
        <v>529</v>
      </c>
      <c r="B85" s="34" t="s">
        <v>160</v>
      </c>
      <c r="C85" s="36">
        <v>153016136</v>
      </c>
      <c r="D85" s="36">
        <v>13314</v>
      </c>
      <c r="E85" s="37">
        <f t="shared" si="15"/>
        <v>11492.874868559411</v>
      </c>
      <c r="F85" s="38">
        <f t="shared" si="16"/>
        <v>0.77517340095477028</v>
      </c>
      <c r="G85" s="39">
        <f t="shared" si="17"/>
        <v>1999.9942981284282</v>
      </c>
      <c r="H85" s="39">
        <f t="shared" si="18"/>
        <v>647.7463861178453</v>
      </c>
      <c r="I85" s="37">
        <f t="shared" si="19"/>
        <v>2647.7406842462733</v>
      </c>
      <c r="J85" s="40">
        <f t="shared" si="20"/>
        <v>-191.49655326181289</v>
      </c>
      <c r="K85" s="37">
        <f t="shared" si="21"/>
        <v>2456.2441309844603</v>
      </c>
      <c r="L85" s="37">
        <f t="shared" si="22"/>
        <v>35252019.47005488</v>
      </c>
      <c r="M85" s="37">
        <f t="shared" si="23"/>
        <v>32702434.359927103</v>
      </c>
      <c r="N85" s="41">
        <f>'jan-apr'!M85</f>
        <v>19468595.682937611</v>
      </c>
      <c r="O85" s="41">
        <f t="shared" si="24"/>
        <v>13233838.676989492</v>
      </c>
      <c r="P85" s="4"/>
      <c r="Q85" s="4"/>
      <c r="R85" s="4"/>
    </row>
    <row r="86" spans="1:18" s="34" customFormat="1" x14ac:dyDescent="0.2">
      <c r="A86" s="33">
        <v>532</v>
      </c>
      <c r="B86" s="34" t="s">
        <v>161</v>
      </c>
      <c r="C86" s="36">
        <v>81380056</v>
      </c>
      <c r="D86" s="36">
        <v>6777</v>
      </c>
      <c r="E86" s="37">
        <f t="shared" si="15"/>
        <v>12008.271506566327</v>
      </c>
      <c r="F86" s="38">
        <f t="shared" si="16"/>
        <v>0.8099359620453318</v>
      </c>
      <c r="G86" s="39">
        <f t="shared" si="17"/>
        <v>1690.7563153242786</v>
      </c>
      <c r="H86" s="39">
        <f t="shared" si="18"/>
        <v>467.35756281542479</v>
      </c>
      <c r="I86" s="37">
        <f t="shared" si="19"/>
        <v>2158.1138781397035</v>
      </c>
      <c r="J86" s="40">
        <f t="shared" si="20"/>
        <v>-191.49655326181289</v>
      </c>
      <c r="K86" s="37">
        <f t="shared" si="21"/>
        <v>1966.6173248778905</v>
      </c>
      <c r="L86" s="37">
        <f t="shared" si="22"/>
        <v>14625537.752152771</v>
      </c>
      <c r="M86" s="37">
        <f t="shared" si="23"/>
        <v>13327765.610697463</v>
      </c>
      <c r="N86" s="41">
        <f>'jan-apr'!M86</f>
        <v>8407664.7948526554</v>
      </c>
      <c r="O86" s="41">
        <f t="shared" si="24"/>
        <v>4920100.8158448078</v>
      </c>
      <c r="P86" s="4"/>
      <c r="Q86" s="4"/>
      <c r="R86" s="4"/>
    </row>
    <row r="87" spans="1:18" s="34" customFormat="1" x14ac:dyDescent="0.2">
      <c r="A87" s="33">
        <v>533</v>
      </c>
      <c r="B87" s="34" t="s">
        <v>162</v>
      </c>
      <c r="C87" s="36">
        <v>120303909</v>
      </c>
      <c r="D87" s="36">
        <v>9065</v>
      </c>
      <c r="E87" s="37">
        <f t="shared" si="15"/>
        <v>13271.25306122449</v>
      </c>
      <c r="F87" s="38">
        <f t="shared" si="16"/>
        <v>0.89512175918176484</v>
      </c>
      <c r="G87" s="39">
        <f t="shared" si="17"/>
        <v>932.96738252938076</v>
      </c>
      <c r="H87" s="39">
        <f t="shared" si="18"/>
        <v>25.31401868506773</v>
      </c>
      <c r="I87" s="37">
        <f t="shared" si="19"/>
        <v>958.28140121444846</v>
      </c>
      <c r="J87" s="40">
        <f t="shared" si="20"/>
        <v>-191.49655326181289</v>
      </c>
      <c r="K87" s="37">
        <f t="shared" si="21"/>
        <v>766.78484795263557</v>
      </c>
      <c r="L87" s="37">
        <f t="shared" si="22"/>
        <v>8686820.9020089749</v>
      </c>
      <c r="M87" s="37">
        <f t="shared" si="23"/>
        <v>6950904.6466906415</v>
      </c>
      <c r="N87" s="41">
        <f>'jan-apr'!M87</f>
        <v>4769285.2660379652</v>
      </c>
      <c r="O87" s="41">
        <f t="shared" si="24"/>
        <v>2181619.3806526763</v>
      </c>
      <c r="P87" s="4"/>
      <c r="Q87" s="4"/>
      <c r="R87" s="4"/>
    </row>
    <row r="88" spans="1:18" s="34" customFormat="1" x14ac:dyDescent="0.2">
      <c r="A88" s="33">
        <v>534</v>
      </c>
      <c r="B88" s="34" t="s">
        <v>163</v>
      </c>
      <c r="C88" s="36">
        <v>170637356</v>
      </c>
      <c r="D88" s="36">
        <v>13770</v>
      </c>
      <c r="E88" s="37">
        <f t="shared" si="15"/>
        <v>12391.964851125635</v>
      </c>
      <c r="F88" s="38">
        <f t="shared" si="16"/>
        <v>0.83581537674594886</v>
      </c>
      <c r="G88" s="39">
        <f t="shared" si="17"/>
        <v>1460.540308588694</v>
      </c>
      <c r="H88" s="39">
        <f t="shared" si="18"/>
        <v>333.06489221966712</v>
      </c>
      <c r="I88" s="37">
        <f t="shared" si="19"/>
        <v>1793.6052008083611</v>
      </c>
      <c r="J88" s="40">
        <f t="shared" si="20"/>
        <v>-191.49655326181289</v>
      </c>
      <c r="K88" s="37">
        <f t="shared" si="21"/>
        <v>1602.1086475465481</v>
      </c>
      <c r="L88" s="37">
        <f t="shared" si="22"/>
        <v>24697943.615131132</v>
      </c>
      <c r="M88" s="37">
        <f t="shared" si="23"/>
        <v>22061036.076715969</v>
      </c>
      <c r="N88" s="41">
        <f>'jan-apr'!M88</f>
        <v>15374358.275796229</v>
      </c>
      <c r="O88" s="41">
        <f t="shared" si="24"/>
        <v>6686677.8009197395</v>
      </c>
      <c r="P88" s="4"/>
      <c r="Q88" s="4"/>
      <c r="R88" s="4"/>
    </row>
    <row r="89" spans="1:18" s="34" customFormat="1" x14ac:dyDescent="0.2">
      <c r="A89" s="33">
        <v>536</v>
      </c>
      <c r="B89" s="34" t="s">
        <v>164</v>
      </c>
      <c r="C89" s="36">
        <v>57103782</v>
      </c>
      <c r="D89" s="36">
        <v>5650</v>
      </c>
      <c r="E89" s="37">
        <f t="shared" si="15"/>
        <v>10106.864070796461</v>
      </c>
      <c r="F89" s="38">
        <f t="shared" si="16"/>
        <v>0.68168950626788649</v>
      </c>
      <c r="G89" s="39">
        <f t="shared" si="17"/>
        <v>2831.6007767861984</v>
      </c>
      <c r="H89" s="39">
        <f t="shared" si="18"/>
        <v>1132.8501653348781</v>
      </c>
      <c r="I89" s="37">
        <f t="shared" si="19"/>
        <v>3964.4509421210764</v>
      </c>
      <c r="J89" s="40">
        <f t="shared" si="20"/>
        <v>-191.49655326181289</v>
      </c>
      <c r="K89" s="37">
        <f t="shared" si="21"/>
        <v>3772.9543888592634</v>
      </c>
      <c r="L89" s="37">
        <f t="shared" si="22"/>
        <v>22399147.822984081</v>
      </c>
      <c r="M89" s="37">
        <f t="shared" si="23"/>
        <v>21317192.297054838</v>
      </c>
      <c r="N89" s="41">
        <f>'jan-apr'!M89</f>
        <v>12321783.830156036</v>
      </c>
      <c r="O89" s="41">
        <f t="shared" si="24"/>
        <v>8995408.4668988027</v>
      </c>
      <c r="P89" s="4"/>
      <c r="Q89" s="4"/>
      <c r="R89" s="4"/>
    </row>
    <row r="90" spans="1:18" s="34" customFormat="1" x14ac:dyDescent="0.2">
      <c r="A90" s="33">
        <v>538</v>
      </c>
      <c r="B90" s="34" t="s">
        <v>165</v>
      </c>
      <c r="C90" s="36">
        <v>75237540</v>
      </c>
      <c r="D90" s="36">
        <v>6750</v>
      </c>
      <c r="E90" s="37">
        <f t="shared" si="15"/>
        <v>11146.302222222223</v>
      </c>
      <c r="F90" s="38">
        <f t="shared" si="16"/>
        <v>0.75179770949274638</v>
      </c>
      <c r="G90" s="39">
        <f t="shared" si="17"/>
        <v>2207.9378859307412</v>
      </c>
      <c r="H90" s="39">
        <f t="shared" si="18"/>
        <v>769.04681233586132</v>
      </c>
      <c r="I90" s="37">
        <f t="shared" si="19"/>
        <v>2976.9846982666027</v>
      </c>
      <c r="J90" s="40">
        <f t="shared" si="20"/>
        <v>-191.49655326181289</v>
      </c>
      <c r="K90" s="37">
        <f t="shared" si="21"/>
        <v>2785.4881450047897</v>
      </c>
      <c r="L90" s="37">
        <f t="shared" si="22"/>
        <v>20094646.713299569</v>
      </c>
      <c r="M90" s="37">
        <f t="shared" si="23"/>
        <v>18802044.97878233</v>
      </c>
      <c r="N90" s="41">
        <f>'jan-apr'!M90</f>
        <v>8184042.5028412864</v>
      </c>
      <c r="O90" s="41">
        <f t="shared" si="24"/>
        <v>10618002.475941043</v>
      </c>
      <c r="P90" s="4"/>
      <c r="Q90" s="4"/>
      <c r="R90" s="4"/>
    </row>
    <row r="91" spans="1:18" s="34" customFormat="1" x14ac:dyDescent="0.2">
      <c r="A91" s="33">
        <v>540</v>
      </c>
      <c r="B91" s="34" t="s">
        <v>166</v>
      </c>
      <c r="C91" s="36">
        <v>36443519</v>
      </c>
      <c r="D91" s="36">
        <v>3014</v>
      </c>
      <c r="E91" s="37">
        <f t="shared" si="15"/>
        <v>12091.413072329131</v>
      </c>
      <c r="F91" s="38">
        <f t="shared" si="16"/>
        <v>0.81554370867358128</v>
      </c>
      <c r="G91" s="39">
        <f t="shared" si="17"/>
        <v>1640.8713758665963</v>
      </c>
      <c r="H91" s="39">
        <f t="shared" si="18"/>
        <v>438.25801479844336</v>
      </c>
      <c r="I91" s="37">
        <f t="shared" si="19"/>
        <v>2079.1293906650399</v>
      </c>
      <c r="J91" s="40">
        <f t="shared" si="20"/>
        <v>-191.49655326181289</v>
      </c>
      <c r="K91" s="37">
        <f t="shared" si="21"/>
        <v>1887.6328374032269</v>
      </c>
      <c r="L91" s="37">
        <f t="shared" si="22"/>
        <v>6266495.9834644301</v>
      </c>
      <c r="M91" s="37">
        <f t="shared" si="23"/>
        <v>5689325.3719333261</v>
      </c>
      <c r="N91" s="41">
        <f>'jan-apr'!M91</f>
        <v>2743281.8341575763</v>
      </c>
      <c r="O91" s="41">
        <f t="shared" si="24"/>
        <v>2946043.5377757498</v>
      </c>
      <c r="P91" s="4"/>
      <c r="Q91" s="4"/>
      <c r="R91" s="4"/>
    </row>
    <row r="92" spans="1:18" s="34" customFormat="1" x14ac:dyDescent="0.2">
      <c r="A92" s="33">
        <v>541</v>
      </c>
      <c r="B92" s="34" t="s">
        <v>167</v>
      </c>
      <c r="C92" s="36">
        <v>14812473</v>
      </c>
      <c r="D92" s="36">
        <v>1352</v>
      </c>
      <c r="E92" s="37">
        <f t="shared" si="15"/>
        <v>10955.971153846154</v>
      </c>
      <c r="F92" s="38">
        <f t="shared" si="16"/>
        <v>0.73896022685521678</v>
      </c>
      <c r="G92" s="39">
        <f t="shared" si="17"/>
        <v>2322.1365269563821</v>
      </c>
      <c r="H92" s="39">
        <f t="shared" si="18"/>
        <v>835.66268626748524</v>
      </c>
      <c r="I92" s="37">
        <f t="shared" si="19"/>
        <v>3157.7992132238674</v>
      </c>
      <c r="J92" s="40">
        <f t="shared" si="20"/>
        <v>-191.49655326181289</v>
      </c>
      <c r="K92" s="37">
        <f t="shared" si="21"/>
        <v>2966.3026599620543</v>
      </c>
      <c r="L92" s="37">
        <f t="shared" si="22"/>
        <v>4269344.5362786688</v>
      </c>
      <c r="M92" s="37">
        <f t="shared" si="23"/>
        <v>4010441.1962686973</v>
      </c>
      <c r="N92" s="41">
        <f>'jan-apr'!M92</f>
        <v>2461438.3647913206</v>
      </c>
      <c r="O92" s="41">
        <f t="shared" si="24"/>
        <v>1549002.8314773766</v>
      </c>
      <c r="P92" s="4"/>
      <c r="Q92" s="4"/>
      <c r="R92" s="4"/>
    </row>
    <row r="93" spans="1:18" s="34" customFormat="1" x14ac:dyDescent="0.2">
      <c r="A93" s="33">
        <v>542</v>
      </c>
      <c r="B93" s="34" t="s">
        <v>168</v>
      </c>
      <c r="C93" s="36">
        <v>85886534</v>
      </c>
      <c r="D93" s="36">
        <v>6443</v>
      </c>
      <c r="E93" s="37">
        <f t="shared" si="15"/>
        <v>13330.20859847897</v>
      </c>
      <c r="F93" s="38">
        <f t="shared" si="16"/>
        <v>0.89909820239909177</v>
      </c>
      <c r="G93" s="39">
        <f t="shared" si="17"/>
        <v>897.59406017669278</v>
      </c>
      <c r="H93" s="39">
        <f t="shared" si="18"/>
        <v>4.6795806459997031</v>
      </c>
      <c r="I93" s="37">
        <f t="shared" si="19"/>
        <v>902.27364082269253</v>
      </c>
      <c r="J93" s="40">
        <f t="shared" si="20"/>
        <v>-191.49655326181289</v>
      </c>
      <c r="K93" s="37">
        <f t="shared" si="21"/>
        <v>710.77708756087964</v>
      </c>
      <c r="L93" s="37">
        <f t="shared" si="22"/>
        <v>5813349.0678206077</v>
      </c>
      <c r="M93" s="37">
        <f t="shared" si="23"/>
        <v>4579536.7751547471</v>
      </c>
      <c r="N93" s="41">
        <f>'jan-apr'!M93</f>
        <v>1912042.5527546962</v>
      </c>
      <c r="O93" s="41">
        <f t="shared" si="24"/>
        <v>2667494.2224000506</v>
      </c>
      <c r="P93" s="4"/>
      <c r="Q93" s="4"/>
      <c r="R93" s="4"/>
    </row>
    <row r="94" spans="1:18" s="34" customFormat="1" x14ac:dyDescent="0.2">
      <c r="A94" s="33">
        <v>543</v>
      </c>
      <c r="B94" s="34" t="s">
        <v>169</v>
      </c>
      <c r="C94" s="36">
        <v>28642468</v>
      </c>
      <c r="D94" s="36">
        <v>2139</v>
      </c>
      <c r="E94" s="37">
        <f t="shared" si="15"/>
        <v>13390.588125292192</v>
      </c>
      <c r="F94" s="38">
        <f t="shared" si="16"/>
        <v>0.90317069110910864</v>
      </c>
      <c r="G94" s="39">
        <f t="shared" si="17"/>
        <v>861.36634408875977</v>
      </c>
      <c r="H94" s="39">
        <f t="shared" si="18"/>
        <v>0</v>
      </c>
      <c r="I94" s="37">
        <f t="shared" si="19"/>
        <v>861.36634408875977</v>
      </c>
      <c r="J94" s="40">
        <f t="shared" si="20"/>
        <v>-191.49655326181289</v>
      </c>
      <c r="K94" s="37">
        <f t="shared" si="21"/>
        <v>669.86979082694688</v>
      </c>
      <c r="L94" s="37">
        <f t="shared" si="22"/>
        <v>1842462.6100058572</v>
      </c>
      <c r="M94" s="37">
        <f t="shared" si="23"/>
        <v>1432851.4825788394</v>
      </c>
      <c r="N94" s="41">
        <f>'jan-apr'!M94</f>
        <v>677204.89035267697</v>
      </c>
      <c r="O94" s="41">
        <f t="shared" si="24"/>
        <v>755646.59222616244</v>
      </c>
      <c r="P94" s="4"/>
      <c r="Q94" s="4"/>
      <c r="R94" s="4"/>
    </row>
    <row r="95" spans="1:18" s="34" customFormat="1" x14ac:dyDescent="0.2">
      <c r="A95" s="33">
        <v>544</v>
      </c>
      <c r="B95" s="34" t="s">
        <v>170</v>
      </c>
      <c r="C95" s="36">
        <v>46166441</v>
      </c>
      <c r="D95" s="36">
        <v>3221</v>
      </c>
      <c r="E95" s="37">
        <f t="shared" si="15"/>
        <v>14332.952809686432</v>
      </c>
      <c r="F95" s="38">
        <f t="shared" si="16"/>
        <v>0.9667314664326041</v>
      </c>
      <c r="G95" s="39">
        <f t="shared" si="17"/>
        <v>295.9475334522154</v>
      </c>
      <c r="H95" s="39">
        <f t="shared" si="18"/>
        <v>0</v>
      </c>
      <c r="I95" s="37">
        <f t="shared" si="19"/>
        <v>295.9475334522154</v>
      </c>
      <c r="J95" s="40">
        <f t="shared" si="20"/>
        <v>-191.49655326181289</v>
      </c>
      <c r="K95" s="37">
        <f t="shared" si="21"/>
        <v>104.4509801904025</v>
      </c>
      <c r="L95" s="37">
        <f t="shared" si="22"/>
        <v>953247.00524958584</v>
      </c>
      <c r="M95" s="37">
        <f t="shared" si="23"/>
        <v>336436.60719328647</v>
      </c>
      <c r="N95" s="41">
        <f>'jan-apr'!M95</f>
        <v>652098.10557549109</v>
      </c>
      <c r="O95" s="41">
        <f t="shared" si="24"/>
        <v>-315661.49838220462</v>
      </c>
      <c r="P95" s="4"/>
      <c r="Q95" s="4"/>
      <c r="R95" s="4"/>
    </row>
    <row r="96" spans="1:18" s="34" customFormat="1" x14ac:dyDescent="0.2">
      <c r="A96" s="33">
        <v>545</v>
      </c>
      <c r="B96" s="34" t="s">
        <v>171</v>
      </c>
      <c r="C96" s="36">
        <v>24970563</v>
      </c>
      <c r="D96" s="36">
        <v>1601</v>
      </c>
      <c r="E96" s="37">
        <f t="shared" si="15"/>
        <v>15596.853841349157</v>
      </c>
      <c r="F96" s="38">
        <f t="shared" si="16"/>
        <v>1.0519792806121946</v>
      </c>
      <c r="G96" s="39">
        <f t="shared" si="17"/>
        <v>-462.3930855454193</v>
      </c>
      <c r="H96" s="39">
        <f t="shared" si="18"/>
        <v>0</v>
      </c>
      <c r="I96" s="37">
        <f t="shared" si="19"/>
        <v>-462.3930855454193</v>
      </c>
      <c r="J96" s="40">
        <f t="shared" si="20"/>
        <v>-191.49655326181289</v>
      </c>
      <c r="K96" s="37">
        <f t="shared" si="21"/>
        <v>-653.88963880723213</v>
      </c>
      <c r="L96" s="37">
        <f t="shared" si="22"/>
        <v>-740291.32995821629</v>
      </c>
      <c r="M96" s="37">
        <f t="shared" si="23"/>
        <v>-1046877.3117303787</v>
      </c>
      <c r="N96" s="41">
        <f>'jan-apr'!M96</f>
        <v>-2010525.0924475763</v>
      </c>
      <c r="O96" s="41">
        <f t="shared" si="24"/>
        <v>963647.78071719769</v>
      </c>
      <c r="P96" s="4"/>
      <c r="Q96" s="4"/>
      <c r="R96" s="4"/>
    </row>
    <row r="97" spans="1:18" s="34" customFormat="1" x14ac:dyDescent="0.2">
      <c r="A97" s="33">
        <v>602</v>
      </c>
      <c r="B97" s="34" t="s">
        <v>172</v>
      </c>
      <c r="C97" s="36">
        <v>970662274</v>
      </c>
      <c r="D97" s="36">
        <v>68713</v>
      </c>
      <c r="E97" s="37">
        <f t="shared" si="15"/>
        <v>14126.326517543986</v>
      </c>
      <c r="F97" s="38">
        <f t="shared" si="16"/>
        <v>0.95279490073963657</v>
      </c>
      <c r="G97" s="39">
        <f t="shared" si="17"/>
        <v>419.92330873768293</v>
      </c>
      <c r="H97" s="39">
        <f t="shared" si="18"/>
        <v>0</v>
      </c>
      <c r="I97" s="37">
        <f t="shared" si="19"/>
        <v>419.92330873768293</v>
      </c>
      <c r="J97" s="40">
        <f t="shared" si="20"/>
        <v>-191.49655326181289</v>
      </c>
      <c r="K97" s="37">
        <f t="shared" si="21"/>
        <v>228.42675547587004</v>
      </c>
      <c r="L97" s="37">
        <f t="shared" si="22"/>
        <v>28854190.313292406</v>
      </c>
      <c r="M97" s="37">
        <f t="shared" si="23"/>
        <v>15695887.649013458</v>
      </c>
      <c r="N97" s="41">
        <f>'jan-apr'!M97</f>
        <v>12505295.816270893</v>
      </c>
      <c r="O97" s="41">
        <f t="shared" si="24"/>
        <v>3190591.8327425644</v>
      </c>
      <c r="P97" s="4"/>
      <c r="Q97" s="4"/>
      <c r="R97" s="4"/>
    </row>
    <row r="98" spans="1:18" s="34" customFormat="1" x14ac:dyDescent="0.2">
      <c r="A98" s="33">
        <v>604</v>
      </c>
      <c r="B98" s="34" t="s">
        <v>173</v>
      </c>
      <c r="C98" s="36">
        <v>426958773</v>
      </c>
      <c r="D98" s="36">
        <v>27410</v>
      </c>
      <c r="E98" s="37">
        <f t="shared" si="15"/>
        <v>15576.752024808464</v>
      </c>
      <c r="F98" s="38">
        <f t="shared" si="16"/>
        <v>1.0506234498325655</v>
      </c>
      <c r="G98" s="39">
        <f t="shared" si="17"/>
        <v>-450.33199562100344</v>
      </c>
      <c r="H98" s="39">
        <f t="shared" si="18"/>
        <v>0</v>
      </c>
      <c r="I98" s="37">
        <f t="shared" si="19"/>
        <v>-450.33199562100344</v>
      </c>
      <c r="J98" s="40">
        <f t="shared" si="20"/>
        <v>-191.49655326181289</v>
      </c>
      <c r="K98" s="37">
        <f t="shared" si="21"/>
        <v>-641.82854888281634</v>
      </c>
      <c r="L98" s="37">
        <f t="shared" si="22"/>
        <v>-12343599.999971705</v>
      </c>
      <c r="M98" s="37">
        <f t="shared" si="23"/>
        <v>-17592520.524877995</v>
      </c>
      <c r="N98" s="41">
        <f>'jan-apr'!M98</f>
        <v>-13919421.04209123</v>
      </c>
      <c r="O98" s="41">
        <f t="shared" si="24"/>
        <v>-3673099.4827867653</v>
      </c>
      <c r="P98" s="4"/>
      <c r="Q98" s="4"/>
      <c r="R98" s="4"/>
    </row>
    <row r="99" spans="1:18" s="34" customFormat="1" x14ac:dyDescent="0.2">
      <c r="A99" s="33">
        <v>605</v>
      </c>
      <c r="B99" s="34" t="s">
        <v>174</v>
      </c>
      <c r="C99" s="36">
        <v>385214055</v>
      </c>
      <c r="D99" s="36">
        <v>30283</v>
      </c>
      <c r="E99" s="37">
        <f t="shared" si="15"/>
        <v>12720.472047023082</v>
      </c>
      <c r="F99" s="38">
        <f t="shared" si="16"/>
        <v>0.8579725865993838</v>
      </c>
      <c r="G99" s="39">
        <f t="shared" si="17"/>
        <v>1263.4359910502255</v>
      </c>
      <c r="H99" s="39">
        <f t="shared" si="18"/>
        <v>218.08737365556044</v>
      </c>
      <c r="I99" s="37">
        <f t="shared" si="19"/>
        <v>1481.523364705786</v>
      </c>
      <c r="J99" s="40">
        <f t="shared" si="20"/>
        <v>-191.49655326181289</v>
      </c>
      <c r="K99" s="37">
        <f t="shared" si="21"/>
        <v>1290.0268114439732</v>
      </c>
      <c r="L99" s="37">
        <f t="shared" si="22"/>
        <v>44864972.053385317</v>
      </c>
      <c r="M99" s="37">
        <f t="shared" si="23"/>
        <v>39065881.930957839</v>
      </c>
      <c r="N99" s="41">
        <f>'jan-apr'!M99</f>
        <v>23664200.808524836</v>
      </c>
      <c r="O99" s="41">
        <f t="shared" si="24"/>
        <v>15401681.122433003</v>
      </c>
      <c r="P99" s="4"/>
      <c r="Q99" s="4"/>
      <c r="R99" s="4"/>
    </row>
    <row r="100" spans="1:18" s="34" customFormat="1" x14ac:dyDescent="0.2">
      <c r="A100" s="33">
        <v>612</v>
      </c>
      <c r="B100" s="34" t="s">
        <v>175</v>
      </c>
      <c r="C100" s="36">
        <v>113133978</v>
      </c>
      <c r="D100" s="36">
        <v>6833</v>
      </c>
      <c r="E100" s="37">
        <f t="shared" si="15"/>
        <v>16556.999560954191</v>
      </c>
      <c r="F100" s="38">
        <f t="shared" si="16"/>
        <v>1.1167393542569963</v>
      </c>
      <c r="G100" s="39">
        <f t="shared" si="17"/>
        <v>-1038.4805173084399</v>
      </c>
      <c r="H100" s="39">
        <f t="shared" si="18"/>
        <v>0</v>
      </c>
      <c r="I100" s="37">
        <f t="shared" si="19"/>
        <v>-1038.4805173084399</v>
      </c>
      <c r="J100" s="40">
        <f t="shared" si="20"/>
        <v>-191.49655326181289</v>
      </c>
      <c r="K100" s="37">
        <f t="shared" si="21"/>
        <v>-1229.9770705702526</v>
      </c>
      <c r="L100" s="37">
        <f t="shared" si="22"/>
        <v>-7095937.3747685691</v>
      </c>
      <c r="M100" s="37">
        <f t="shared" si="23"/>
        <v>-8404433.3232065365</v>
      </c>
      <c r="N100" s="41">
        <f>'jan-apr'!M100</f>
        <v>-3478817.0217953078</v>
      </c>
      <c r="O100" s="41">
        <f t="shared" si="24"/>
        <v>-4925616.3014112283</v>
      </c>
      <c r="P100" s="4"/>
      <c r="Q100" s="4"/>
      <c r="R100" s="4"/>
    </row>
    <row r="101" spans="1:18" s="34" customFormat="1" x14ac:dyDescent="0.2">
      <c r="A101" s="33">
        <v>615</v>
      </c>
      <c r="B101" s="34" t="s">
        <v>176</v>
      </c>
      <c r="C101" s="36">
        <v>13829276</v>
      </c>
      <c r="D101" s="36">
        <v>1069</v>
      </c>
      <c r="E101" s="37">
        <f t="shared" si="15"/>
        <v>12936.647333956969</v>
      </c>
      <c r="F101" s="38">
        <f t="shared" si="16"/>
        <v>0.87255321453550949</v>
      </c>
      <c r="G101" s="39">
        <f t="shared" si="17"/>
        <v>1133.7308188898933</v>
      </c>
      <c r="H101" s="39">
        <f t="shared" si="18"/>
        <v>142.42602322869996</v>
      </c>
      <c r="I101" s="37">
        <f t="shared" si="19"/>
        <v>1276.1568421185932</v>
      </c>
      <c r="J101" s="40">
        <f t="shared" si="20"/>
        <v>-191.49655326181289</v>
      </c>
      <c r="K101" s="37">
        <f t="shared" si="21"/>
        <v>1084.6602888567804</v>
      </c>
      <c r="L101" s="37">
        <f t="shared" si="22"/>
        <v>1364211.6642247762</v>
      </c>
      <c r="M101" s="37">
        <f t="shared" si="23"/>
        <v>1159501.8487878982</v>
      </c>
      <c r="N101" s="41">
        <f>'jan-apr'!M101</f>
        <v>749399.00222775305</v>
      </c>
      <c r="O101" s="41">
        <f t="shared" si="24"/>
        <v>410102.84656014515</v>
      </c>
      <c r="P101" s="4"/>
      <c r="Q101" s="4"/>
      <c r="R101" s="4"/>
    </row>
    <row r="102" spans="1:18" s="34" customFormat="1" x14ac:dyDescent="0.2">
      <c r="A102" s="33">
        <v>616</v>
      </c>
      <c r="B102" s="34" t="s">
        <v>120</v>
      </c>
      <c r="C102" s="36">
        <v>48518911</v>
      </c>
      <c r="D102" s="36">
        <v>3341</v>
      </c>
      <c r="E102" s="37">
        <f t="shared" si="15"/>
        <v>14522.272074229273</v>
      </c>
      <c r="F102" s="38">
        <f t="shared" si="16"/>
        <v>0.97950070475115592</v>
      </c>
      <c r="G102" s="39">
        <f t="shared" si="17"/>
        <v>182.35597472651096</v>
      </c>
      <c r="H102" s="39">
        <f t="shared" si="18"/>
        <v>0</v>
      </c>
      <c r="I102" s="37">
        <f t="shared" si="19"/>
        <v>182.35597472651096</v>
      </c>
      <c r="J102" s="40">
        <f t="shared" si="20"/>
        <v>-191.49655326181289</v>
      </c>
      <c r="K102" s="37">
        <f t="shared" si="21"/>
        <v>-9.1405785353019269</v>
      </c>
      <c r="L102" s="37">
        <f t="shared" si="22"/>
        <v>609251.31156127318</v>
      </c>
      <c r="M102" s="37">
        <f t="shared" si="23"/>
        <v>-30538.672886443739</v>
      </c>
      <c r="N102" s="41">
        <f>'jan-apr'!M102</f>
        <v>-903667.50197835872</v>
      </c>
      <c r="O102" s="41">
        <f t="shared" si="24"/>
        <v>873128.82909191493</v>
      </c>
      <c r="P102" s="4"/>
      <c r="Q102" s="4"/>
      <c r="R102" s="4"/>
    </row>
    <row r="103" spans="1:18" s="34" customFormat="1" x14ac:dyDescent="0.2">
      <c r="A103" s="33">
        <v>617</v>
      </c>
      <c r="B103" s="34" t="s">
        <v>177</v>
      </c>
      <c r="C103" s="36">
        <v>68453183</v>
      </c>
      <c r="D103" s="36">
        <v>4566</v>
      </c>
      <c r="E103" s="37">
        <f t="shared" si="15"/>
        <v>14991.93670608848</v>
      </c>
      <c r="F103" s="38">
        <f t="shared" si="16"/>
        <v>1.0111787256249798</v>
      </c>
      <c r="G103" s="39">
        <f t="shared" si="17"/>
        <v>-99.442804389012963</v>
      </c>
      <c r="H103" s="39">
        <f t="shared" si="18"/>
        <v>0</v>
      </c>
      <c r="I103" s="37">
        <f t="shared" si="19"/>
        <v>-99.442804389012963</v>
      </c>
      <c r="J103" s="40">
        <f t="shared" si="20"/>
        <v>-191.49655326181289</v>
      </c>
      <c r="K103" s="37">
        <f t="shared" si="21"/>
        <v>-290.93935765082585</v>
      </c>
      <c r="L103" s="37">
        <f t="shared" si="22"/>
        <v>-454055.84484023321</v>
      </c>
      <c r="M103" s="37">
        <f t="shared" si="23"/>
        <v>-1328429.1070336709</v>
      </c>
      <c r="N103" s="41">
        <f>'jan-apr'!M103</f>
        <v>-2308368.237423881</v>
      </c>
      <c r="O103" s="41">
        <f t="shared" si="24"/>
        <v>979939.13039021008</v>
      </c>
      <c r="P103" s="4"/>
      <c r="Q103" s="4"/>
      <c r="R103" s="4"/>
    </row>
    <row r="104" spans="1:18" s="34" customFormat="1" x14ac:dyDescent="0.2">
      <c r="A104" s="33">
        <v>618</v>
      </c>
      <c r="B104" s="34" t="s">
        <v>178</v>
      </c>
      <c r="C104" s="36">
        <v>42026837</v>
      </c>
      <c r="D104" s="36">
        <v>2457</v>
      </c>
      <c r="E104" s="37">
        <f t="shared" si="15"/>
        <v>17104.939763939765</v>
      </c>
      <c r="F104" s="38">
        <f t="shared" si="16"/>
        <v>1.153696919315861</v>
      </c>
      <c r="G104" s="39">
        <f t="shared" si="17"/>
        <v>-1367.2446390997841</v>
      </c>
      <c r="H104" s="39">
        <f t="shared" si="18"/>
        <v>0</v>
      </c>
      <c r="I104" s="37">
        <f t="shared" si="19"/>
        <v>-1367.2446390997841</v>
      </c>
      <c r="J104" s="40">
        <f t="shared" si="20"/>
        <v>-191.49655326181289</v>
      </c>
      <c r="K104" s="37">
        <f t="shared" si="21"/>
        <v>-1558.7411923615969</v>
      </c>
      <c r="L104" s="37">
        <f t="shared" si="22"/>
        <v>-3359320.0782681694</v>
      </c>
      <c r="M104" s="37">
        <f t="shared" si="23"/>
        <v>-3829827.1096324436</v>
      </c>
      <c r="N104" s="41">
        <f>'jan-apr'!M104</f>
        <v>-2952401.4796650186</v>
      </c>
      <c r="O104" s="41">
        <f t="shared" si="24"/>
        <v>-877425.62996742502</v>
      </c>
      <c r="P104" s="4"/>
      <c r="Q104" s="4"/>
      <c r="R104" s="4"/>
    </row>
    <row r="105" spans="1:18" s="34" customFormat="1" x14ac:dyDescent="0.2">
      <c r="A105" s="33">
        <v>619</v>
      </c>
      <c r="B105" s="34" t="s">
        <v>179</v>
      </c>
      <c r="C105" s="36">
        <v>72456560</v>
      </c>
      <c r="D105" s="36">
        <v>4626</v>
      </c>
      <c r="E105" s="37">
        <f t="shared" si="15"/>
        <v>15662.896670990056</v>
      </c>
      <c r="F105" s="38">
        <f t="shared" si="16"/>
        <v>1.0564337487454432</v>
      </c>
      <c r="G105" s="39">
        <f t="shared" si="17"/>
        <v>-502.01878332995875</v>
      </c>
      <c r="H105" s="39">
        <f t="shared" si="18"/>
        <v>0</v>
      </c>
      <c r="I105" s="37">
        <f t="shared" si="19"/>
        <v>-502.01878332995875</v>
      </c>
      <c r="J105" s="40">
        <f t="shared" si="20"/>
        <v>-191.49655326181289</v>
      </c>
      <c r="K105" s="37">
        <f t="shared" si="21"/>
        <v>-693.51533659177164</v>
      </c>
      <c r="L105" s="37">
        <f t="shared" si="22"/>
        <v>-2322338.8916843892</v>
      </c>
      <c r="M105" s="37">
        <f t="shared" si="23"/>
        <v>-3208201.9470735355</v>
      </c>
      <c r="N105" s="41">
        <f>'jan-apr'!M105</f>
        <v>-4063814.5412008027</v>
      </c>
      <c r="O105" s="41">
        <f t="shared" si="24"/>
        <v>855612.59412726713</v>
      </c>
      <c r="P105" s="4"/>
      <c r="Q105" s="4"/>
      <c r="R105" s="4"/>
    </row>
    <row r="106" spans="1:18" s="34" customFormat="1" x14ac:dyDescent="0.2">
      <c r="A106" s="33">
        <v>620</v>
      </c>
      <c r="B106" s="34" t="s">
        <v>180</v>
      </c>
      <c r="C106" s="36">
        <v>91618985</v>
      </c>
      <c r="D106" s="36">
        <v>4520</v>
      </c>
      <c r="E106" s="37">
        <f t="shared" si="15"/>
        <v>20269.686946902653</v>
      </c>
      <c r="F106" s="38">
        <f t="shared" si="16"/>
        <v>1.3671533316614408</v>
      </c>
      <c r="G106" s="39">
        <f t="shared" si="17"/>
        <v>-3266.0929488775168</v>
      </c>
      <c r="H106" s="39">
        <f t="shared" si="18"/>
        <v>0</v>
      </c>
      <c r="I106" s="37">
        <f t="shared" si="19"/>
        <v>-3266.0929488775168</v>
      </c>
      <c r="J106" s="40">
        <f t="shared" si="20"/>
        <v>-191.49655326181289</v>
      </c>
      <c r="K106" s="37">
        <f t="shared" si="21"/>
        <v>-3457.5895021393299</v>
      </c>
      <c r="L106" s="37">
        <f t="shared" si="22"/>
        <v>-14762740.128926376</v>
      </c>
      <c r="M106" s="37">
        <f t="shared" si="23"/>
        <v>-15628304.549669771</v>
      </c>
      <c r="N106" s="41">
        <f>'jan-apr'!M106</f>
        <v>-12964618.951194905</v>
      </c>
      <c r="O106" s="41">
        <f t="shared" si="24"/>
        <v>-2663685.5984748658</v>
      </c>
      <c r="P106" s="4"/>
      <c r="Q106" s="4"/>
      <c r="R106" s="4"/>
    </row>
    <row r="107" spans="1:18" s="34" customFormat="1" x14ac:dyDescent="0.2">
      <c r="A107" s="33">
        <v>621</v>
      </c>
      <c r="B107" s="34" t="s">
        <v>181</v>
      </c>
      <c r="C107" s="36">
        <v>48777195</v>
      </c>
      <c r="D107" s="36">
        <v>3488</v>
      </c>
      <c r="E107" s="37">
        <f t="shared" si="15"/>
        <v>13984.28755733945</v>
      </c>
      <c r="F107" s="38">
        <f t="shared" si="16"/>
        <v>0.94321463252049509</v>
      </c>
      <c r="G107" s="39">
        <f t="shared" si="17"/>
        <v>505.1466848604046</v>
      </c>
      <c r="H107" s="39">
        <f t="shared" si="18"/>
        <v>0</v>
      </c>
      <c r="I107" s="37">
        <f t="shared" si="19"/>
        <v>505.1466848604046</v>
      </c>
      <c r="J107" s="40">
        <f t="shared" si="20"/>
        <v>-191.49655326181289</v>
      </c>
      <c r="K107" s="37">
        <f t="shared" si="21"/>
        <v>313.65013159859171</v>
      </c>
      <c r="L107" s="37">
        <f t="shared" si="22"/>
        <v>1761951.6367930912</v>
      </c>
      <c r="M107" s="37">
        <f t="shared" si="23"/>
        <v>1094011.6590158879</v>
      </c>
      <c r="N107" s="41">
        <f>'jan-apr'!M107</f>
        <v>1699090.605023765</v>
      </c>
      <c r="O107" s="41">
        <f t="shared" si="24"/>
        <v>-605078.94600787712</v>
      </c>
      <c r="P107" s="4"/>
      <c r="Q107" s="4"/>
      <c r="R107" s="4"/>
    </row>
    <row r="108" spans="1:18" s="34" customFormat="1" x14ac:dyDescent="0.2">
      <c r="A108" s="33">
        <v>622</v>
      </c>
      <c r="B108" s="34" t="s">
        <v>182</v>
      </c>
      <c r="C108" s="36">
        <v>35383786</v>
      </c>
      <c r="D108" s="36">
        <v>2277</v>
      </c>
      <c r="E108" s="37">
        <f t="shared" si="15"/>
        <v>15539.651295564339</v>
      </c>
      <c r="F108" s="38">
        <f t="shared" si="16"/>
        <v>1.0481210734650348</v>
      </c>
      <c r="G108" s="39">
        <f t="shared" si="17"/>
        <v>-428.0715580745287</v>
      </c>
      <c r="H108" s="39">
        <f t="shared" si="18"/>
        <v>0</v>
      </c>
      <c r="I108" s="37">
        <f t="shared" si="19"/>
        <v>-428.0715580745287</v>
      </c>
      <c r="J108" s="40">
        <f t="shared" si="20"/>
        <v>-191.49655326181289</v>
      </c>
      <c r="K108" s="37">
        <f t="shared" si="21"/>
        <v>-619.56811133634164</v>
      </c>
      <c r="L108" s="37">
        <f t="shared" si="22"/>
        <v>-974718.93773570179</v>
      </c>
      <c r="M108" s="37">
        <f t="shared" si="23"/>
        <v>-1410756.5895128499</v>
      </c>
      <c r="N108" s="41">
        <f>'jan-apr'!M108</f>
        <v>-843356.76833424764</v>
      </c>
      <c r="O108" s="41">
        <f t="shared" si="24"/>
        <v>-567399.82117860229</v>
      </c>
      <c r="P108" s="4"/>
      <c r="Q108" s="4"/>
      <c r="R108" s="4"/>
    </row>
    <row r="109" spans="1:18" s="34" customFormat="1" x14ac:dyDescent="0.2">
      <c r="A109" s="33">
        <v>623</v>
      </c>
      <c r="B109" s="34" t="s">
        <v>183</v>
      </c>
      <c r="C109" s="36">
        <v>177765341</v>
      </c>
      <c r="D109" s="36">
        <v>13880</v>
      </c>
      <c r="E109" s="37">
        <f t="shared" si="15"/>
        <v>12807.301224783861</v>
      </c>
      <c r="F109" s="38">
        <f t="shared" si="16"/>
        <v>0.86382905591595671</v>
      </c>
      <c r="G109" s="39">
        <f t="shared" si="17"/>
        <v>1211.3384843937579</v>
      </c>
      <c r="H109" s="39">
        <f t="shared" si="18"/>
        <v>187.6971614392877</v>
      </c>
      <c r="I109" s="37">
        <f t="shared" si="19"/>
        <v>1399.0356458330457</v>
      </c>
      <c r="J109" s="40">
        <f t="shared" si="20"/>
        <v>-191.49655326181289</v>
      </c>
      <c r="K109" s="37">
        <f t="shared" si="21"/>
        <v>1207.5390925712327</v>
      </c>
      <c r="L109" s="37">
        <f t="shared" si="22"/>
        <v>19418614.764162675</v>
      </c>
      <c r="M109" s="37">
        <f t="shared" si="23"/>
        <v>16760642.604888709</v>
      </c>
      <c r="N109" s="41">
        <f>'jan-apr'!M109</f>
        <v>5600021.859605033</v>
      </c>
      <c r="O109" s="41">
        <f t="shared" si="24"/>
        <v>11160620.745283676</v>
      </c>
      <c r="P109" s="4"/>
      <c r="Q109" s="4"/>
      <c r="R109" s="4"/>
    </row>
    <row r="110" spans="1:18" s="34" customFormat="1" x14ac:dyDescent="0.2">
      <c r="A110" s="33">
        <v>624</v>
      </c>
      <c r="B110" s="34" t="s">
        <v>184</v>
      </c>
      <c r="C110" s="36">
        <v>250522587</v>
      </c>
      <c r="D110" s="36">
        <v>18926</v>
      </c>
      <c r="E110" s="37">
        <f t="shared" si="15"/>
        <v>13236.953767304238</v>
      </c>
      <c r="F110" s="38">
        <f t="shared" si="16"/>
        <v>0.89280833450581665</v>
      </c>
      <c r="G110" s="39">
        <f t="shared" si="17"/>
        <v>953.54695888153219</v>
      </c>
      <c r="H110" s="39">
        <f t="shared" si="18"/>
        <v>37.318771557156012</v>
      </c>
      <c r="I110" s="37">
        <f t="shared" si="19"/>
        <v>990.86573043868816</v>
      </c>
      <c r="J110" s="40">
        <f t="shared" si="20"/>
        <v>-191.49655326181289</v>
      </c>
      <c r="K110" s="37">
        <f t="shared" si="21"/>
        <v>799.36917717687527</v>
      </c>
      <c r="L110" s="37">
        <f t="shared" si="22"/>
        <v>18753124.814282611</v>
      </c>
      <c r="M110" s="37">
        <f t="shared" si="23"/>
        <v>15128861.047249541</v>
      </c>
      <c r="N110" s="41">
        <f>'jan-apr'!M110</f>
        <v>8906150.3428554386</v>
      </c>
      <c r="O110" s="41">
        <f t="shared" si="24"/>
        <v>6222710.7043941021</v>
      </c>
      <c r="P110" s="4"/>
      <c r="Q110" s="4"/>
      <c r="R110" s="4"/>
    </row>
    <row r="111" spans="1:18" s="34" customFormat="1" x14ac:dyDescent="0.2">
      <c r="A111" s="33">
        <v>625</v>
      </c>
      <c r="B111" s="34" t="s">
        <v>185</v>
      </c>
      <c r="C111" s="36">
        <v>303791004</v>
      </c>
      <c r="D111" s="36">
        <v>24917</v>
      </c>
      <c r="E111" s="37">
        <f t="shared" si="15"/>
        <v>12192.117991732552</v>
      </c>
      <c r="F111" s="38">
        <f t="shared" si="16"/>
        <v>0.82233607139914977</v>
      </c>
      <c r="G111" s="39">
        <f t="shared" si="17"/>
        <v>1580.4484242245437</v>
      </c>
      <c r="H111" s="39">
        <f t="shared" si="18"/>
        <v>403.01129300724614</v>
      </c>
      <c r="I111" s="37">
        <f t="shared" si="19"/>
        <v>1983.4597172317899</v>
      </c>
      <c r="J111" s="40">
        <f t="shared" si="20"/>
        <v>-191.49655326181289</v>
      </c>
      <c r="K111" s="37">
        <f t="shared" si="21"/>
        <v>1791.9631639699769</v>
      </c>
      <c r="L111" s="37">
        <f t="shared" si="22"/>
        <v>49421865.774264507</v>
      </c>
      <c r="M111" s="37">
        <f t="shared" si="23"/>
        <v>44650346.156639911</v>
      </c>
      <c r="N111" s="41">
        <f>'jan-apr'!M111</f>
        <v>25162837.348043907</v>
      </c>
      <c r="O111" s="41">
        <f t="shared" si="24"/>
        <v>19487508.808596004</v>
      </c>
      <c r="P111" s="4"/>
      <c r="Q111" s="4"/>
      <c r="R111" s="4"/>
    </row>
    <row r="112" spans="1:18" s="34" customFormat="1" x14ac:dyDescent="0.2">
      <c r="A112" s="33">
        <v>626</v>
      </c>
      <c r="B112" s="34" t="s">
        <v>186</v>
      </c>
      <c r="C112" s="36">
        <v>421510465</v>
      </c>
      <c r="D112" s="36">
        <v>25980</v>
      </c>
      <c r="E112" s="37">
        <f t="shared" si="15"/>
        <v>16224.42128560431</v>
      </c>
      <c r="F112" s="38">
        <f t="shared" si="16"/>
        <v>1.0943075575364118</v>
      </c>
      <c r="G112" s="39">
        <f t="shared" si="17"/>
        <v>-838.93355209851143</v>
      </c>
      <c r="H112" s="39">
        <f t="shared" si="18"/>
        <v>0</v>
      </c>
      <c r="I112" s="37">
        <f t="shared" si="19"/>
        <v>-838.93355209851143</v>
      </c>
      <c r="J112" s="40">
        <f t="shared" si="20"/>
        <v>-191.49655326181289</v>
      </c>
      <c r="K112" s="37">
        <f t="shared" si="21"/>
        <v>-1030.4301053603244</v>
      </c>
      <c r="L112" s="37">
        <f t="shared" si="22"/>
        <v>-21795493.683519326</v>
      </c>
      <c r="M112" s="37">
        <f t="shared" si="23"/>
        <v>-26770574.13726123</v>
      </c>
      <c r="N112" s="41">
        <f>'jan-apr'!M112</f>
        <v>-13677578.135407874</v>
      </c>
      <c r="O112" s="41">
        <f t="shared" si="24"/>
        <v>-13092996.001853356</v>
      </c>
      <c r="P112" s="4"/>
      <c r="Q112" s="4"/>
      <c r="R112" s="4"/>
    </row>
    <row r="113" spans="1:18" s="34" customFormat="1" x14ac:dyDescent="0.2">
      <c r="A113" s="33">
        <v>627</v>
      </c>
      <c r="B113" s="34" t="s">
        <v>187</v>
      </c>
      <c r="C113" s="36">
        <v>328456031</v>
      </c>
      <c r="D113" s="36">
        <v>22452</v>
      </c>
      <c r="E113" s="37">
        <f t="shared" si="15"/>
        <v>14629.254899340816</v>
      </c>
      <c r="F113" s="38">
        <f t="shared" si="16"/>
        <v>0.98671650074075057</v>
      </c>
      <c r="G113" s="39">
        <f t="shared" si="17"/>
        <v>118.16627965958504</v>
      </c>
      <c r="H113" s="39">
        <f t="shared" si="18"/>
        <v>0</v>
      </c>
      <c r="I113" s="37">
        <f t="shared" si="19"/>
        <v>118.16627965958504</v>
      </c>
      <c r="J113" s="40">
        <f t="shared" si="20"/>
        <v>-191.49655326181289</v>
      </c>
      <c r="K113" s="37">
        <f t="shared" si="21"/>
        <v>-73.330273602227848</v>
      </c>
      <c r="L113" s="37">
        <f t="shared" si="22"/>
        <v>2653069.3109170035</v>
      </c>
      <c r="M113" s="37">
        <f t="shared" si="23"/>
        <v>-1646411.3029172197</v>
      </c>
      <c r="N113" s="41">
        <f>'jan-apr'!M113</f>
        <v>-1317420.1133247856</v>
      </c>
      <c r="O113" s="41">
        <f t="shared" si="24"/>
        <v>-328991.18959243409</v>
      </c>
      <c r="P113" s="4"/>
      <c r="Q113" s="4"/>
      <c r="R113" s="4"/>
    </row>
    <row r="114" spans="1:18" s="34" customFormat="1" x14ac:dyDescent="0.2">
      <c r="A114" s="33">
        <v>628</v>
      </c>
      <c r="B114" s="34" t="s">
        <v>188</v>
      </c>
      <c r="C114" s="36">
        <v>125097673</v>
      </c>
      <c r="D114" s="36">
        <v>9450</v>
      </c>
      <c r="E114" s="37">
        <f t="shared" si="15"/>
        <v>13237.848994708995</v>
      </c>
      <c r="F114" s="38">
        <f t="shared" si="16"/>
        <v>0.89286871595779538</v>
      </c>
      <c r="G114" s="39">
        <f t="shared" si="17"/>
        <v>953.00982243867793</v>
      </c>
      <c r="H114" s="39">
        <f t="shared" si="18"/>
        <v>37.00544196549108</v>
      </c>
      <c r="I114" s="37">
        <f t="shared" si="19"/>
        <v>990.01526440416899</v>
      </c>
      <c r="J114" s="40">
        <f t="shared" si="20"/>
        <v>-191.49655326181289</v>
      </c>
      <c r="K114" s="37">
        <f t="shared" si="21"/>
        <v>798.5187111423561</v>
      </c>
      <c r="L114" s="37">
        <f t="shared" si="22"/>
        <v>9355644.2486193962</v>
      </c>
      <c r="M114" s="37">
        <f t="shared" si="23"/>
        <v>7546001.8202952649</v>
      </c>
      <c r="N114" s="41">
        <f>'jan-apr'!M114</f>
        <v>5318408.0039777979</v>
      </c>
      <c r="O114" s="41">
        <f t="shared" si="24"/>
        <v>2227593.816317467</v>
      </c>
      <c r="P114" s="4"/>
      <c r="Q114" s="4"/>
      <c r="R114" s="4"/>
    </row>
    <row r="115" spans="1:18" s="34" customFormat="1" x14ac:dyDescent="0.2">
      <c r="A115" s="33">
        <v>631</v>
      </c>
      <c r="B115" s="34" t="s">
        <v>189</v>
      </c>
      <c r="C115" s="36">
        <v>35754553</v>
      </c>
      <c r="D115" s="36">
        <v>2688</v>
      </c>
      <c r="E115" s="37">
        <f t="shared" si="15"/>
        <v>13301.545014880952</v>
      </c>
      <c r="F115" s="38">
        <f t="shared" si="16"/>
        <v>0.89716489608232231</v>
      </c>
      <c r="G115" s="39">
        <f t="shared" si="17"/>
        <v>914.79221033550346</v>
      </c>
      <c r="H115" s="39">
        <f t="shared" si="18"/>
        <v>14.711834905305931</v>
      </c>
      <c r="I115" s="37">
        <f t="shared" si="19"/>
        <v>929.50404524080943</v>
      </c>
      <c r="J115" s="40">
        <f t="shared" si="20"/>
        <v>-191.49655326181289</v>
      </c>
      <c r="K115" s="37">
        <f t="shared" si="21"/>
        <v>738.00749197899654</v>
      </c>
      <c r="L115" s="37">
        <f t="shared" si="22"/>
        <v>2498506.8736072956</v>
      </c>
      <c r="M115" s="37">
        <f t="shared" si="23"/>
        <v>1983764.1384395426</v>
      </c>
      <c r="N115" s="41">
        <f>'jan-apr'!M115</f>
        <v>894117.83079382638</v>
      </c>
      <c r="O115" s="41">
        <f t="shared" si="24"/>
        <v>1089646.3076457162</v>
      </c>
      <c r="P115" s="4"/>
      <c r="Q115" s="4"/>
      <c r="R115" s="4"/>
    </row>
    <row r="116" spans="1:18" s="34" customFormat="1" x14ac:dyDescent="0.2">
      <c r="A116" s="33">
        <v>632</v>
      </c>
      <c r="B116" s="34" t="s">
        <v>190</v>
      </c>
      <c r="C116" s="36">
        <v>20600954</v>
      </c>
      <c r="D116" s="36">
        <v>1411</v>
      </c>
      <c r="E116" s="37">
        <f t="shared" si="15"/>
        <v>14600.250885896527</v>
      </c>
      <c r="F116" s="38">
        <f t="shared" si="16"/>
        <v>0.98476023305315452</v>
      </c>
      <c r="G116" s="39">
        <f t="shared" si="17"/>
        <v>135.56868772615888</v>
      </c>
      <c r="H116" s="39">
        <f t="shared" si="18"/>
        <v>0</v>
      </c>
      <c r="I116" s="37">
        <f t="shared" si="19"/>
        <v>135.56868772615888</v>
      </c>
      <c r="J116" s="40">
        <f t="shared" si="20"/>
        <v>-191.49655326181289</v>
      </c>
      <c r="K116" s="37">
        <f t="shared" si="21"/>
        <v>-55.927865535654007</v>
      </c>
      <c r="L116" s="37">
        <f t="shared" si="22"/>
        <v>191287.41838161019</v>
      </c>
      <c r="M116" s="37">
        <f t="shared" si="23"/>
        <v>-78914.218270807803</v>
      </c>
      <c r="N116" s="41">
        <f>'jan-apr'!M116</f>
        <v>-842954.39715398487</v>
      </c>
      <c r="O116" s="41">
        <f t="shared" si="24"/>
        <v>764040.17888317711</v>
      </c>
      <c r="P116" s="4"/>
      <c r="Q116" s="4"/>
      <c r="R116" s="4"/>
    </row>
    <row r="117" spans="1:18" s="34" customFormat="1" x14ac:dyDescent="0.2">
      <c r="A117" s="33">
        <v>633</v>
      </c>
      <c r="B117" s="34" t="s">
        <v>191</v>
      </c>
      <c r="C117" s="36">
        <v>53906994</v>
      </c>
      <c r="D117" s="36">
        <v>2482</v>
      </c>
      <c r="E117" s="37">
        <f t="shared" si="15"/>
        <v>21719.175664786464</v>
      </c>
      <c r="F117" s="38">
        <f t="shared" si="16"/>
        <v>1.4649186960230911</v>
      </c>
      <c r="G117" s="39">
        <f t="shared" si="17"/>
        <v>-4135.7861796078032</v>
      </c>
      <c r="H117" s="39">
        <f t="shared" si="18"/>
        <v>0</v>
      </c>
      <c r="I117" s="37">
        <f t="shared" si="19"/>
        <v>-4135.7861796078032</v>
      </c>
      <c r="J117" s="40">
        <f t="shared" si="20"/>
        <v>-191.49655326181289</v>
      </c>
      <c r="K117" s="37">
        <f t="shared" si="21"/>
        <v>-4327.2827328696158</v>
      </c>
      <c r="L117" s="37">
        <f t="shared" si="22"/>
        <v>-10265021.297786567</v>
      </c>
      <c r="M117" s="37">
        <f t="shared" si="23"/>
        <v>-10740315.742982386</v>
      </c>
      <c r="N117" s="41">
        <f>'jan-apr'!M117</f>
        <v>-12175403.539572069</v>
      </c>
      <c r="O117" s="41">
        <f t="shared" si="24"/>
        <v>1435087.7965896837</v>
      </c>
      <c r="P117" s="4"/>
      <c r="Q117" s="4"/>
      <c r="R117" s="4"/>
    </row>
    <row r="118" spans="1:18" s="34" customFormat="1" x14ac:dyDescent="0.2">
      <c r="A118" s="33">
        <v>701</v>
      </c>
      <c r="B118" s="34" t="s">
        <v>192</v>
      </c>
      <c r="C118" s="36">
        <v>321673521</v>
      </c>
      <c r="D118" s="36">
        <v>27317</v>
      </c>
      <c r="E118" s="37">
        <f t="shared" si="15"/>
        <v>11775.580078339495</v>
      </c>
      <c r="F118" s="38">
        <f t="shared" si="16"/>
        <v>0.79424135057043754</v>
      </c>
      <c r="G118" s="39">
        <f t="shared" si="17"/>
        <v>1830.3711722603778</v>
      </c>
      <c r="H118" s="39">
        <f t="shared" si="18"/>
        <v>548.7995626948159</v>
      </c>
      <c r="I118" s="37">
        <f t="shared" si="19"/>
        <v>2379.1707349551934</v>
      </c>
      <c r="J118" s="40">
        <f t="shared" si="20"/>
        <v>-191.49655326181289</v>
      </c>
      <c r="K118" s="37">
        <f t="shared" si="21"/>
        <v>2187.6741816933804</v>
      </c>
      <c r="L118" s="37">
        <f t="shared" si="22"/>
        <v>64991806.966771021</v>
      </c>
      <c r="M118" s="37">
        <f t="shared" si="23"/>
        <v>59760695.621318072</v>
      </c>
      <c r="N118" s="41">
        <f>'jan-apr'!M118</f>
        <v>34915088.21572081</v>
      </c>
      <c r="O118" s="41">
        <f t="shared" si="24"/>
        <v>24845607.405597262</v>
      </c>
      <c r="P118" s="4"/>
      <c r="Q118" s="4"/>
      <c r="R118" s="4"/>
    </row>
    <row r="119" spans="1:18" s="34" customFormat="1" x14ac:dyDescent="0.2">
      <c r="A119" s="33">
        <v>704</v>
      </c>
      <c r="B119" s="34" t="s">
        <v>193</v>
      </c>
      <c r="C119" s="36">
        <v>638709601</v>
      </c>
      <c r="D119" s="36">
        <v>45360</v>
      </c>
      <c r="E119" s="37">
        <f t="shared" si="15"/>
        <v>14080.899492945326</v>
      </c>
      <c r="F119" s="38">
        <f t="shared" si="16"/>
        <v>0.94973093097087724</v>
      </c>
      <c r="G119" s="39">
        <f t="shared" si="17"/>
        <v>447.17952349687948</v>
      </c>
      <c r="H119" s="39">
        <f t="shared" si="18"/>
        <v>0</v>
      </c>
      <c r="I119" s="37">
        <f t="shared" si="19"/>
        <v>447.17952349687948</v>
      </c>
      <c r="J119" s="40">
        <f t="shared" si="20"/>
        <v>-191.49655326181289</v>
      </c>
      <c r="K119" s="37">
        <f t="shared" si="21"/>
        <v>255.68297023506659</v>
      </c>
      <c r="L119" s="37">
        <f t="shared" si="22"/>
        <v>20284063.185818452</v>
      </c>
      <c r="M119" s="37">
        <f t="shared" si="23"/>
        <v>11597779.52986262</v>
      </c>
      <c r="N119" s="41">
        <f>'jan-apr'!M119</f>
        <v>8968120.9446458369</v>
      </c>
      <c r="O119" s="41">
        <f t="shared" si="24"/>
        <v>2629658.585216783</v>
      </c>
      <c r="P119" s="4"/>
      <c r="Q119" s="4"/>
      <c r="R119" s="4"/>
    </row>
    <row r="120" spans="1:18" s="34" customFormat="1" x14ac:dyDescent="0.2">
      <c r="A120" s="33">
        <v>710</v>
      </c>
      <c r="B120" s="34" t="s">
        <v>194</v>
      </c>
      <c r="C120" s="36">
        <v>786682634</v>
      </c>
      <c r="D120" s="36">
        <v>62615</v>
      </c>
      <c r="E120" s="37">
        <f t="shared" si="15"/>
        <v>12563.80474327238</v>
      </c>
      <c r="F120" s="38">
        <f t="shared" si="16"/>
        <v>0.84740566334860723</v>
      </c>
      <c r="G120" s="39">
        <f t="shared" si="17"/>
        <v>1357.4363733006469</v>
      </c>
      <c r="H120" s="39">
        <f t="shared" si="18"/>
        <v>272.92092996830633</v>
      </c>
      <c r="I120" s="37">
        <f t="shared" si="19"/>
        <v>1630.3573032689533</v>
      </c>
      <c r="J120" s="40">
        <f t="shared" si="20"/>
        <v>-191.49655326181289</v>
      </c>
      <c r="K120" s="37">
        <f t="shared" si="21"/>
        <v>1438.8607500071403</v>
      </c>
      <c r="L120" s="37">
        <f t="shared" si="22"/>
        <v>102084822.5441855</v>
      </c>
      <c r="M120" s="37">
        <f t="shared" si="23"/>
        <v>90094265.861697093</v>
      </c>
      <c r="N120" s="41">
        <f>'jan-apr'!M120</f>
        <v>55694558.288578838</v>
      </c>
      <c r="O120" s="41">
        <f t="shared" si="24"/>
        <v>34399707.573118255</v>
      </c>
      <c r="P120" s="4"/>
      <c r="Q120" s="4"/>
      <c r="R120" s="4"/>
    </row>
    <row r="121" spans="1:18" s="34" customFormat="1" x14ac:dyDescent="0.2">
      <c r="A121" s="33">
        <v>711</v>
      </c>
      <c r="B121" s="34" t="s">
        <v>195</v>
      </c>
      <c r="C121" s="36">
        <v>80987942</v>
      </c>
      <c r="D121" s="36">
        <v>6672</v>
      </c>
      <c r="E121" s="37">
        <f t="shared" si="15"/>
        <v>12138.480515587529</v>
      </c>
      <c r="F121" s="38">
        <f t="shared" si="16"/>
        <v>0.81871832168226111</v>
      </c>
      <c r="G121" s="39">
        <f t="shared" si="17"/>
        <v>1612.6309099115572</v>
      </c>
      <c r="H121" s="39">
        <f t="shared" si="18"/>
        <v>421.78440965800399</v>
      </c>
      <c r="I121" s="37">
        <f t="shared" si="19"/>
        <v>2034.4153195695612</v>
      </c>
      <c r="J121" s="40">
        <f t="shared" si="20"/>
        <v>-191.49655326181289</v>
      </c>
      <c r="K121" s="37">
        <f t="shared" si="21"/>
        <v>1842.9187663077482</v>
      </c>
      <c r="L121" s="37">
        <f t="shared" si="22"/>
        <v>13573619.012168113</v>
      </c>
      <c r="M121" s="37">
        <f t="shared" si="23"/>
        <v>12295954.008805295</v>
      </c>
      <c r="N121" s="41">
        <f>'jan-apr'!M121</f>
        <v>7336266.2981417868</v>
      </c>
      <c r="O121" s="41">
        <f t="shared" si="24"/>
        <v>4959687.7106635086</v>
      </c>
      <c r="P121" s="4"/>
      <c r="Q121" s="4"/>
      <c r="R121" s="4"/>
    </row>
    <row r="122" spans="1:18" s="34" customFormat="1" x14ac:dyDescent="0.2">
      <c r="A122" s="33">
        <v>712</v>
      </c>
      <c r="B122" s="34" t="s">
        <v>196</v>
      </c>
      <c r="C122" s="36">
        <v>603793466</v>
      </c>
      <c r="D122" s="36">
        <v>46801</v>
      </c>
      <c r="E122" s="37">
        <f t="shared" si="15"/>
        <v>12901.294117647059</v>
      </c>
      <c r="F122" s="38">
        <f t="shared" ref="F122:F185" si="25">IF(ISNUMBER(C122),E122/E$435,"")</f>
        <v>0.87016870472094499</v>
      </c>
      <c r="G122" s="39">
        <f t="shared" ref="G122:G185" si="26">(E$435-E122)*0.6</f>
        <v>1154.9427486758391</v>
      </c>
      <c r="H122" s="39">
        <f t="shared" ref="H122:H185" si="27">IF(E122&gt;=E$435*0.9,0,IF(E122&lt;0.9*E$435,(E$435*0.9-E122)*0.35))</f>
        <v>154.7996489371684</v>
      </c>
      <c r="I122" s="37">
        <f t="shared" ref="I122:I185" si="28">G122+H122</f>
        <v>1309.7423976130076</v>
      </c>
      <c r="J122" s="40">
        <f t="shared" si="20"/>
        <v>-191.49655326181289</v>
      </c>
      <c r="K122" s="37">
        <f t="shared" ref="K122:K185" si="29">I122+J122</f>
        <v>1118.2458443511946</v>
      </c>
      <c r="L122" s="37">
        <f t="shared" ref="L122:L185" si="30">(I122*D122)</f>
        <v>61297253.950686365</v>
      </c>
      <c r="M122" s="37">
        <f t="shared" ref="M122:M185" si="31">(K122*D122)</f>
        <v>52335023.761480257</v>
      </c>
      <c r="N122" s="41">
        <f>'jan-apr'!M122</f>
        <v>41188676.126811132</v>
      </c>
      <c r="O122" s="41">
        <f t="shared" ref="O122:O185" si="32">M122-N122</f>
        <v>11146347.634669125</v>
      </c>
      <c r="P122" s="4"/>
      <c r="Q122" s="4"/>
      <c r="R122" s="4"/>
    </row>
    <row r="123" spans="1:18" s="34" customFormat="1" x14ac:dyDescent="0.2">
      <c r="A123" s="33">
        <v>713</v>
      </c>
      <c r="B123" s="34" t="s">
        <v>197</v>
      </c>
      <c r="C123" s="36">
        <v>125689891</v>
      </c>
      <c r="D123" s="36">
        <v>9726</v>
      </c>
      <c r="E123" s="37">
        <f t="shared" si="15"/>
        <v>12923.08153403249</v>
      </c>
      <c r="F123" s="38">
        <f t="shared" si="25"/>
        <v>0.87163822612883168</v>
      </c>
      <c r="G123" s="39">
        <f t="shared" si="26"/>
        <v>1141.8702988445809</v>
      </c>
      <c r="H123" s="39">
        <f t="shared" si="27"/>
        <v>147.1740532022678</v>
      </c>
      <c r="I123" s="37">
        <f t="shared" si="28"/>
        <v>1289.0443520468486</v>
      </c>
      <c r="J123" s="40">
        <f t="shared" si="20"/>
        <v>-191.49655326181289</v>
      </c>
      <c r="K123" s="37">
        <f t="shared" si="29"/>
        <v>1097.5477987850359</v>
      </c>
      <c r="L123" s="37">
        <f t="shared" si="30"/>
        <v>12537245.368007651</v>
      </c>
      <c r="M123" s="37">
        <f t="shared" si="31"/>
        <v>10674749.890983259</v>
      </c>
      <c r="N123" s="41">
        <f>'jan-apr'!M123</f>
        <v>5951142.3667606451</v>
      </c>
      <c r="O123" s="41">
        <f t="shared" si="32"/>
        <v>4723607.5242226142</v>
      </c>
      <c r="P123" s="4"/>
      <c r="Q123" s="4"/>
      <c r="R123" s="4"/>
    </row>
    <row r="124" spans="1:18" s="34" customFormat="1" x14ac:dyDescent="0.2">
      <c r="A124" s="33">
        <v>715</v>
      </c>
      <c r="B124" s="34" t="s">
        <v>198</v>
      </c>
      <c r="C124" s="36">
        <v>176167370</v>
      </c>
      <c r="D124" s="36">
        <v>14212</v>
      </c>
      <c r="E124" s="37">
        <f t="shared" si="15"/>
        <v>12395.677596397411</v>
      </c>
      <c r="F124" s="38">
        <f t="shared" si="25"/>
        <v>0.83606579462764652</v>
      </c>
      <c r="G124" s="39">
        <f t="shared" si="26"/>
        <v>1458.3126614256284</v>
      </c>
      <c r="H124" s="39">
        <f t="shared" si="27"/>
        <v>331.76543137454553</v>
      </c>
      <c r="I124" s="37">
        <f t="shared" si="28"/>
        <v>1790.0780928001741</v>
      </c>
      <c r="J124" s="40">
        <f t="shared" si="20"/>
        <v>-191.49655326181289</v>
      </c>
      <c r="K124" s="37">
        <f t="shared" si="29"/>
        <v>1598.5815395383611</v>
      </c>
      <c r="L124" s="37">
        <f t="shared" si="30"/>
        <v>25440589.854876075</v>
      </c>
      <c r="M124" s="37">
        <f t="shared" si="31"/>
        <v>22719040.839919187</v>
      </c>
      <c r="N124" s="41">
        <f>'jan-apr'!M124</f>
        <v>13700619.169093385</v>
      </c>
      <c r="O124" s="41">
        <f t="shared" si="32"/>
        <v>9018421.6708258018</v>
      </c>
      <c r="P124" s="4"/>
      <c r="Q124" s="4"/>
      <c r="R124" s="4"/>
    </row>
    <row r="125" spans="1:18" s="34" customFormat="1" x14ac:dyDescent="0.2">
      <c r="A125" s="33">
        <v>716</v>
      </c>
      <c r="B125" s="34" t="s">
        <v>199</v>
      </c>
      <c r="C125" s="36">
        <v>118698009</v>
      </c>
      <c r="D125" s="36">
        <v>9621</v>
      </c>
      <c r="E125" s="37">
        <f t="shared" si="15"/>
        <v>12337.387901465545</v>
      </c>
      <c r="F125" s="38">
        <f t="shared" si="25"/>
        <v>0.83213426125782275</v>
      </c>
      <c r="G125" s="39">
        <f t="shared" si="26"/>
        <v>1493.2864783847479</v>
      </c>
      <c r="H125" s="39">
        <f t="shared" si="27"/>
        <v>352.16682460069848</v>
      </c>
      <c r="I125" s="37">
        <f t="shared" si="28"/>
        <v>1845.4533029854463</v>
      </c>
      <c r="J125" s="40">
        <f t="shared" si="20"/>
        <v>-191.49655326181289</v>
      </c>
      <c r="K125" s="37">
        <f t="shared" si="29"/>
        <v>1653.9567497236335</v>
      </c>
      <c r="L125" s="37">
        <f t="shared" si="30"/>
        <v>17755106.228022978</v>
      </c>
      <c r="M125" s="37">
        <f t="shared" si="31"/>
        <v>15912717.889091078</v>
      </c>
      <c r="N125" s="41">
        <f>'jan-apr'!M125</f>
        <v>10214098.37004978</v>
      </c>
      <c r="O125" s="41">
        <f t="shared" si="32"/>
        <v>5698619.519041298</v>
      </c>
      <c r="P125" s="4"/>
      <c r="Q125" s="4"/>
      <c r="R125" s="4"/>
    </row>
    <row r="126" spans="1:18" s="34" customFormat="1" x14ac:dyDescent="0.2">
      <c r="A126" s="33">
        <v>729</v>
      </c>
      <c r="B126" s="34" t="s">
        <v>200</v>
      </c>
      <c r="C126" s="36">
        <v>398488403</v>
      </c>
      <c r="D126" s="36">
        <v>26734</v>
      </c>
      <c r="E126" s="37">
        <f t="shared" si="15"/>
        <v>14905.678274855989</v>
      </c>
      <c r="F126" s="38">
        <f t="shared" si="25"/>
        <v>1.0053607521184176</v>
      </c>
      <c r="G126" s="39">
        <f t="shared" si="26"/>
        <v>-47.687745649518547</v>
      </c>
      <c r="H126" s="39">
        <f t="shared" si="27"/>
        <v>0</v>
      </c>
      <c r="I126" s="37">
        <f t="shared" si="28"/>
        <v>-47.687745649518547</v>
      </c>
      <c r="J126" s="40">
        <f t="shared" si="20"/>
        <v>-191.49655326181289</v>
      </c>
      <c r="K126" s="37">
        <f t="shared" si="29"/>
        <v>-239.18429891133144</v>
      </c>
      <c r="L126" s="37">
        <f t="shared" si="30"/>
        <v>-1274884.1921942288</v>
      </c>
      <c r="M126" s="37">
        <f t="shared" si="31"/>
        <v>-6394353.0470955344</v>
      </c>
      <c r="N126" s="41">
        <f>'jan-apr'!M126</f>
        <v>-2845562.1662045671</v>
      </c>
      <c r="O126" s="41">
        <f t="shared" si="32"/>
        <v>-3548790.8808909673</v>
      </c>
      <c r="P126" s="4"/>
      <c r="Q126" s="4"/>
      <c r="R126" s="4"/>
    </row>
    <row r="127" spans="1:18" s="34" customFormat="1" x14ac:dyDescent="0.2">
      <c r="A127" s="33">
        <v>805</v>
      </c>
      <c r="B127" s="34" t="s">
        <v>201</v>
      </c>
      <c r="C127" s="36">
        <v>475134372</v>
      </c>
      <c r="D127" s="36">
        <v>36091</v>
      </c>
      <c r="E127" s="37">
        <f t="shared" si="15"/>
        <v>13164.899060707656</v>
      </c>
      <c r="F127" s="38">
        <f t="shared" si="25"/>
        <v>0.8879483762615944</v>
      </c>
      <c r="G127" s="39">
        <f t="shared" si="26"/>
        <v>996.77978283948141</v>
      </c>
      <c r="H127" s="39">
        <f t="shared" si="27"/>
        <v>62.537918865959725</v>
      </c>
      <c r="I127" s="37">
        <f t="shared" si="28"/>
        <v>1059.3177017054411</v>
      </c>
      <c r="J127" s="40">
        <f t="shared" si="20"/>
        <v>-191.49655326181289</v>
      </c>
      <c r="K127" s="37">
        <f t="shared" si="29"/>
        <v>867.8211484436282</v>
      </c>
      <c r="L127" s="37">
        <f t="shared" si="30"/>
        <v>38231835.172251076</v>
      </c>
      <c r="M127" s="37">
        <f t="shared" si="31"/>
        <v>31320533.068478987</v>
      </c>
      <c r="N127" s="41">
        <f>'jan-apr'!M127</f>
        <v>18935224.512302946</v>
      </c>
      <c r="O127" s="41">
        <f t="shared" si="32"/>
        <v>12385308.55617604</v>
      </c>
      <c r="P127" s="4"/>
      <c r="Q127" s="4"/>
      <c r="R127" s="4"/>
    </row>
    <row r="128" spans="1:18" s="34" customFormat="1" x14ac:dyDescent="0.2">
      <c r="A128" s="33">
        <v>806</v>
      </c>
      <c r="B128" s="34" t="s">
        <v>202</v>
      </c>
      <c r="C128" s="36">
        <v>672693978</v>
      </c>
      <c r="D128" s="36">
        <v>54510</v>
      </c>
      <c r="E128" s="37">
        <f t="shared" si="15"/>
        <v>12340.744413869015</v>
      </c>
      <c r="F128" s="38">
        <f t="shared" si="25"/>
        <v>0.83236065188374553</v>
      </c>
      <c r="G128" s="39">
        <f t="shared" si="26"/>
        <v>1491.2725709426657</v>
      </c>
      <c r="H128" s="39">
        <f t="shared" si="27"/>
        <v>350.99204525948386</v>
      </c>
      <c r="I128" s="37">
        <f t="shared" si="28"/>
        <v>1842.2646162021495</v>
      </c>
      <c r="J128" s="40">
        <f t="shared" si="20"/>
        <v>-191.49655326181289</v>
      </c>
      <c r="K128" s="37">
        <f t="shared" si="29"/>
        <v>1650.7680629403367</v>
      </c>
      <c r="L128" s="37">
        <f t="shared" si="30"/>
        <v>100421844.22917917</v>
      </c>
      <c r="M128" s="37">
        <f t="shared" si="31"/>
        <v>89983367.110877752</v>
      </c>
      <c r="N128" s="41">
        <f>'jan-apr'!M128</f>
        <v>55026312.149611622</v>
      </c>
      <c r="O128" s="41">
        <f t="shared" si="32"/>
        <v>34957054.96126613</v>
      </c>
      <c r="P128" s="4"/>
      <c r="Q128" s="4"/>
      <c r="R128" s="4"/>
    </row>
    <row r="129" spans="1:18" s="34" customFormat="1" x14ac:dyDescent="0.2">
      <c r="A129" s="33">
        <v>807</v>
      </c>
      <c r="B129" s="34" t="s">
        <v>203</v>
      </c>
      <c r="C129" s="36">
        <v>156012850</v>
      </c>
      <c r="D129" s="36">
        <v>12664</v>
      </c>
      <c r="E129" s="37">
        <f t="shared" si="15"/>
        <v>12319.397504737839</v>
      </c>
      <c r="F129" s="38">
        <f t="shared" si="25"/>
        <v>0.83092084188491266</v>
      </c>
      <c r="G129" s="39">
        <f t="shared" si="26"/>
        <v>1504.0807164213713</v>
      </c>
      <c r="H129" s="39">
        <f t="shared" si="27"/>
        <v>358.46346345539558</v>
      </c>
      <c r="I129" s="37">
        <f t="shared" si="28"/>
        <v>1862.544179876767</v>
      </c>
      <c r="J129" s="40">
        <f t="shared" si="20"/>
        <v>-191.49655326181289</v>
      </c>
      <c r="K129" s="37">
        <f t="shared" si="29"/>
        <v>1671.047626614954</v>
      </c>
      <c r="L129" s="37">
        <f t="shared" si="30"/>
        <v>23587259.493959378</v>
      </c>
      <c r="M129" s="37">
        <f t="shared" si="31"/>
        <v>21162147.143451776</v>
      </c>
      <c r="N129" s="41">
        <f>'jan-apr'!M129</f>
        <v>8446980.9604417887</v>
      </c>
      <c r="O129" s="41">
        <f t="shared" si="32"/>
        <v>12715166.183009988</v>
      </c>
      <c r="P129" s="4"/>
      <c r="Q129" s="4"/>
      <c r="R129" s="4"/>
    </row>
    <row r="130" spans="1:18" s="34" customFormat="1" x14ac:dyDescent="0.2">
      <c r="A130" s="33">
        <v>811</v>
      </c>
      <c r="B130" s="34" t="s">
        <v>204</v>
      </c>
      <c r="C130" s="36">
        <v>28517167</v>
      </c>
      <c r="D130" s="36">
        <v>2351</v>
      </c>
      <c r="E130" s="37">
        <f t="shared" si="15"/>
        <v>12129.803062526584</v>
      </c>
      <c r="F130" s="38">
        <f t="shared" si="25"/>
        <v>0.81813304333565007</v>
      </c>
      <c r="G130" s="39">
        <f t="shared" si="26"/>
        <v>1617.8373817481245</v>
      </c>
      <c r="H130" s="39">
        <f t="shared" si="27"/>
        <v>424.82151822933491</v>
      </c>
      <c r="I130" s="37">
        <f t="shared" si="28"/>
        <v>2042.6588999774594</v>
      </c>
      <c r="J130" s="40">
        <f t="shared" si="20"/>
        <v>-191.49655326181289</v>
      </c>
      <c r="K130" s="37">
        <f t="shared" si="29"/>
        <v>1851.1623467156464</v>
      </c>
      <c r="L130" s="37">
        <f t="shared" si="30"/>
        <v>4802291.073847007</v>
      </c>
      <c r="M130" s="37">
        <f t="shared" si="31"/>
        <v>4352082.6771284845</v>
      </c>
      <c r="N130" s="41">
        <f>'jan-apr'!M130</f>
        <v>2613548.3692118321</v>
      </c>
      <c r="O130" s="41">
        <f t="shared" si="32"/>
        <v>1738534.3079166524</v>
      </c>
      <c r="P130" s="4"/>
      <c r="Q130" s="4"/>
      <c r="R130" s="4"/>
    </row>
    <row r="131" spans="1:18" s="34" customFormat="1" x14ac:dyDescent="0.2">
      <c r="A131" s="33">
        <v>814</v>
      </c>
      <c r="B131" s="34" t="s">
        <v>205</v>
      </c>
      <c r="C131" s="36">
        <v>182796393</v>
      </c>
      <c r="D131" s="36">
        <v>14183</v>
      </c>
      <c r="E131" s="37">
        <f t="shared" si="15"/>
        <v>12888.415215398716</v>
      </c>
      <c r="F131" s="38">
        <f t="shared" si="25"/>
        <v>0.8693000463068763</v>
      </c>
      <c r="G131" s="39">
        <f t="shared" si="26"/>
        <v>1162.6700900248452</v>
      </c>
      <c r="H131" s="39">
        <f t="shared" si="27"/>
        <v>159.30726472408858</v>
      </c>
      <c r="I131" s="37">
        <f t="shared" si="28"/>
        <v>1321.9773547489337</v>
      </c>
      <c r="J131" s="40">
        <f t="shared" si="20"/>
        <v>-191.49655326181289</v>
      </c>
      <c r="K131" s="37">
        <f t="shared" si="29"/>
        <v>1130.480801487121</v>
      </c>
      <c r="L131" s="37">
        <f t="shared" si="30"/>
        <v>18749604.822404128</v>
      </c>
      <c r="M131" s="37">
        <f t="shared" si="31"/>
        <v>16033609.207491837</v>
      </c>
      <c r="N131" s="41">
        <f>'jan-apr'!M131</f>
        <v>10375669.212858966</v>
      </c>
      <c r="O131" s="41">
        <f t="shared" si="32"/>
        <v>5657939.9946328718</v>
      </c>
      <c r="P131" s="4"/>
      <c r="Q131" s="4"/>
      <c r="R131" s="4"/>
    </row>
    <row r="132" spans="1:18" s="34" customFormat="1" x14ac:dyDescent="0.2">
      <c r="A132" s="33">
        <v>815</v>
      </c>
      <c r="B132" s="34" t="s">
        <v>206</v>
      </c>
      <c r="C132" s="36">
        <v>122129762</v>
      </c>
      <c r="D132" s="36">
        <v>10506</v>
      </c>
      <c r="E132" s="37">
        <f t="shared" si="15"/>
        <v>11624.763182943079</v>
      </c>
      <c r="F132" s="38">
        <f t="shared" si="25"/>
        <v>0.78406902666863443</v>
      </c>
      <c r="G132" s="39">
        <f t="shared" si="26"/>
        <v>1920.8613094982272</v>
      </c>
      <c r="H132" s="39">
        <f t="shared" si="27"/>
        <v>601.58547608356139</v>
      </c>
      <c r="I132" s="37">
        <f t="shared" si="28"/>
        <v>2522.4467855817884</v>
      </c>
      <c r="J132" s="40">
        <f t="shared" si="20"/>
        <v>-191.49655326181289</v>
      </c>
      <c r="K132" s="37">
        <f t="shared" si="29"/>
        <v>2330.9502323199754</v>
      </c>
      <c r="L132" s="37">
        <f t="shared" si="30"/>
        <v>26500825.929322269</v>
      </c>
      <c r="M132" s="37">
        <f t="shared" si="31"/>
        <v>24488963.14075366</v>
      </c>
      <c r="N132" s="41">
        <f>'jan-apr'!M132</f>
        <v>14639533.663755635</v>
      </c>
      <c r="O132" s="41">
        <f t="shared" si="32"/>
        <v>9849429.4769980256</v>
      </c>
      <c r="P132" s="4"/>
      <c r="Q132" s="4"/>
      <c r="R132" s="4"/>
    </row>
    <row r="133" spans="1:18" s="34" customFormat="1" x14ac:dyDescent="0.2">
      <c r="A133" s="33">
        <v>817</v>
      </c>
      <c r="B133" s="34" t="s">
        <v>207</v>
      </c>
      <c r="C133" s="36">
        <v>42449767</v>
      </c>
      <c r="D133" s="36">
        <v>4105</v>
      </c>
      <c r="E133" s="37">
        <f t="shared" si="15"/>
        <v>10340.990742996346</v>
      </c>
      <c r="F133" s="38">
        <f t="shared" si="25"/>
        <v>0.69748092232514292</v>
      </c>
      <c r="G133" s="39">
        <f t="shared" si="26"/>
        <v>2691.124773466267</v>
      </c>
      <c r="H133" s="39">
        <f t="shared" si="27"/>
        <v>1050.9058300649181</v>
      </c>
      <c r="I133" s="37">
        <f t="shared" si="28"/>
        <v>3742.0306035311851</v>
      </c>
      <c r="J133" s="40">
        <f t="shared" si="20"/>
        <v>-191.49655326181289</v>
      </c>
      <c r="K133" s="37">
        <f t="shared" si="29"/>
        <v>3550.5340502693721</v>
      </c>
      <c r="L133" s="37">
        <f t="shared" si="30"/>
        <v>15361035.627495514</v>
      </c>
      <c r="M133" s="37">
        <f t="shared" si="31"/>
        <v>14574942.276355773</v>
      </c>
      <c r="N133" s="41">
        <f>'jan-apr'!M133</f>
        <v>8495563.9928390365</v>
      </c>
      <c r="O133" s="41">
        <f t="shared" si="32"/>
        <v>6079378.2835167367</v>
      </c>
      <c r="P133" s="4"/>
      <c r="Q133" s="4"/>
      <c r="R133" s="4"/>
    </row>
    <row r="134" spans="1:18" s="34" customFormat="1" x14ac:dyDescent="0.2">
      <c r="A134" s="33">
        <v>819</v>
      </c>
      <c r="B134" s="34" t="s">
        <v>208</v>
      </c>
      <c r="C134" s="36">
        <v>74523711</v>
      </c>
      <c r="D134" s="36">
        <v>6609</v>
      </c>
      <c r="E134" s="37">
        <f t="shared" si="15"/>
        <v>11276.094870630957</v>
      </c>
      <c r="F134" s="38">
        <f t="shared" si="25"/>
        <v>0.76055198636747035</v>
      </c>
      <c r="G134" s="39">
        <f t="shared" si="26"/>
        <v>2130.0622968855005</v>
      </c>
      <c r="H134" s="39">
        <f t="shared" si="27"/>
        <v>723.61938539280413</v>
      </c>
      <c r="I134" s="37">
        <f t="shared" si="28"/>
        <v>2853.6816822783048</v>
      </c>
      <c r="J134" s="40">
        <f t="shared" si="20"/>
        <v>-191.49655326181289</v>
      </c>
      <c r="K134" s="37">
        <f t="shared" si="29"/>
        <v>2662.1851290164918</v>
      </c>
      <c r="L134" s="37">
        <f t="shared" si="30"/>
        <v>18859982.238177318</v>
      </c>
      <c r="M134" s="37">
        <f t="shared" si="31"/>
        <v>17594381.517669994</v>
      </c>
      <c r="N134" s="41">
        <f>'jan-apr'!M134</f>
        <v>9146119.1501152664</v>
      </c>
      <c r="O134" s="41">
        <f t="shared" si="32"/>
        <v>8448262.3675547279</v>
      </c>
      <c r="P134" s="4"/>
      <c r="Q134" s="4"/>
      <c r="R134" s="4"/>
    </row>
    <row r="135" spans="1:18" s="34" customFormat="1" x14ac:dyDescent="0.2">
      <c r="A135" s="33">
        <v>821</v>
      </c>
      <c r="B135" s="34" t="s">
        <v>209</v>
      </c>
      <c r="C135" s="36">
        <v>69827651</v>
      </c>
      <c r="D135" s="36">
        <v>6460</v>
      </c>
      <c r="E135" s="37">
        <f t="shared" si="15"/>
        <v>10809.233900928793</v>
      </c>
      <c r="F135" s="38">
        <f t="shared" si="25"/>
        <v>0.72906306738105564</v>
      </c>
      <c r="G135" s="39">
        <f t="shared" si="26"/>
        <v>2410.1788787067985</v>
      </c>
      <c r="H135" s="39">
        <f t="shared" si="27"/>
        <v>887.02072478856144</v>
      </c>
      <c r="I135" s="37">
        <f t="shared" si="28"/>
        <v>3297.19960349536</v>
      </c>
      <c r="J135" s="40">
        <f t="shared" si="20"/>
        <v>-191.49655326181289</v>
      </c>
      <c r="K135" s="37">
        <f t="shared" si="29"/>
        <v>3105.7030502335469</v>
      </c>
      <c r="L135" s="37">
        <f t="shared" si="30"/>
        <v>21299909.438580025</v>
      </c>
      <c r="M135" s="37">
        <f t="shared" si="31"/>
        <v>20062841.704508714</v>
      </c>
      <c r="N135" s="41">
        <f>'jan-apr'!M135</f>
        <v>12679223.790496992</v>
      </c>
      <c r="O135" s="41">
        <f t="shared" si="32"/>
        <v>7383617.9140117224</v>
      </c>
      <c r="P135" s="4"/>
      <c r="Q135" s="4"/>
      <c r="R135" s="4"/>
    </row>
    <row r="136" spans="1:18" s="34" customFormat="1" x14ac:dyDescent="0.2">
      <c r="A136" s="33">
        <v>822</v>
      </c>
      <c r="B136" s="34" t="s">
        <v>210</v>
      </c>
      <c r="C136" s="36">
        <v>49598469</v>
      </c>
      <c r="D136" s="36">
        <v>4359</v>
      </c>
      <c r="E136" s="37">
        <f t="shared" si="15"/>
        <v>11378.405368203716</v>
      </c>
      <c r="F136" s="38">
        <f t="shared" si="25"/>
        <v>0.7674526424055701</v>
      </c>
      <c r="G136" s="39">
        <f t="shared" si="26"/>
        <v>2068.6759983418456</v>
      </c>
      <c r="H136" s="39">
        <f t="shared" si="27"/>
        <v>687.8107112423387</v>
      </c>
      <c r="I136" s="37">
        <f t="shared" si="28"/>
        <v>2756.4867095841842</v>
      </c>
      <c r="J136" s="40">
        <f t="shared" si="20"/>
        <v>-191.49655326181289</v>
      </c>
      <c r="K136" s="37">
        <f t="shared" si="29"/>
        <v>2564.9901563223711</v>
      </c>
      <c r="L136" s="37">
        <f t="shared" si="30"/>
        <v>12015525.567077458</v>
      </c>
      <c r="M136" s="37">
        <f t="shared" si="31"/>
        <v>11180792.091409216</v>
      </c>
      <c r="N136" s="41">
        <f>'jan-apr'!M136</f>
        <v>6726066.7991681714</v>
      </c>
      <c r="O136" s="41">
        <f t="shared" si="32"/>
        <v>4454725.2922410443</v>
      </c>
      <c r="P136" s="4"/>
      <c r="Q136" s="4"/>
      <c r="R136" s="4"/>
    </row>
    <row r="137" spans="1:18" s="34" customFormat="1" x14ac:dyDescent="0.2">
      <c r="A137" s="33">
        <v>826</v>
      </c>
      <c r="B137" s="34" t="s">
        <v>211</v>
      </c>
      <c r="C137" s="36">
        <v>118715839</v>
      </c>
      <c r="D137" s="36">
        <v>5856</v>
      </c>
      <c r="E137" s="37">
        <f t="shared" ref="E137:E200" si="33">(C137)/D137</f>
        <v>20272.513490437159</v>
      </c>
      <c r="F137" s="38">
        <f t="shared" si="25"/>
        <v>1.367343976855933</v>
      </c>
      <c r="G137" s="39">
        <f t="shared" si="26"/>
        <v>-3267.7888749982203</v>
      </c>
      <c r="H137" s="39">
        <f t="shared" si="27"/>
        <v>0</v>
      </c>
      <c r="I137" s="37">
        <f t="shared" si="28"/>
        <v>-3267.7888749982203</v>
      </c>
      <c r="J137" s="40">
        <f t="shared" ref="J137:J200" si="34">I$437</f>
        <v>-191.49655326181289</v>
      </c>
      <c r="K137" s="37">
        <f t="shared" si="29"/>
        <v>-3459.2854282600333</v>
      </c>
      <c r="L137" s="37">
        <f t="shared" si="30"/>
        <v>-19136171.651989579</v>
      </c>
      <c r="M137" s="37">
        <f t="shared" si="31"/>
        <v>-20257575.467890754</v>
      </c>
      <c r="N137" s="41">
        <f>'jan-apr'!M137</f>
        <v>-22548934.168627739</v>
      </c>
      <c r="O137" s="41">
        <f t="shared" si="32"/>
        <v>2291358.7007369846</v>
      </c>
      <c r="P137" s="4"/>
      <c r="Q137" s="4"/>
      <c r="R137" s="4"/>
    </row>
    <row r="138" spans="1:18" s="34" customFormat="1" x14ac:dyDescent="0.2">
      <c r="A138" s="33">
        <v>827</v>
      </c>
      <c r="B138" s="34" t="s">
        <v>212</v>
      </c>
      <c r="C138" s="36">
        <v>24557661</v>
      </c>
      <c r="D138" s="36">
        <v>1587</v>
      </c>
      <c r="E138" s="37">
        <f t="shared" si="33"/>
        <v>15474.266540642722</v>
      </c>
      <c r="F138" s="38">
        <f t="shared" si="25"/>
        <v>1.0437109912686438</v>
      </c>
      <c r="G138" s="39">
        <f t="shared" si="26"/>
        <v>-388.84070512155847</v>
      </c>
      <c r="H138" s="39">
        <f t="shared" si="27"/>
        <v>0</v>
      </c>
      <c r="I138" s="37">
        <f t="shared" si="28"/>
        <v>-388.84070512155847</v>
      </c>
      <c r="J138" s="40">
        <f t="shared" si="34"/>
        <v>-191.49655326181289</v>
      </c>
      <c r="K138" s="37">
        <f t="shared" si="29"/>
        <v>-580.33725838337136</v>
      </c>
      <c r="L138" s="37">
        <f t="shared" si="30"/>
        <v>-617090.19902791327</v>
      </c>
      <c r="M138" s="37">
        <f t="shared" si="31"/>
        <v>-920995.22905441036</v>
      </c>
      <c r="N138" s="41">
        <f>'jan-apr'!M138</f>
        <v>-1430361.8748996262</v>
      </c>
      <c r="O138" s="41">
        <f t="shared" si="32"/>
        <v>509366.64584521588</v>
      </c>
      <c r="P138" s="4"/>
      <c r="Q138" s="4"/>
      <c r="R138" s="4"/>
    </row>
    <row r="139" spans="1:18" s="34" customFormat="1" x14ac:dyDescent="0.2">
      <c r="A139" s="33">
        <v>828</v>
      </c>
      <c r="B139" s="34" t="s">
        <v>213</v>
      </c>
      <c r="C139" s="36">
        <v>39621143</v>
      </c>
      <c r="D139" s="36">
        <v>2959</v>
      </c>
      <c r="E139" s="37">
        <f t="shared" si="33"/>
        <v>13390.044947617438</v>
      </c>
      <c r="F139" s="38">
        <f t="shared" si="25"/>
        <v>0.90313405476787312</v>
      </c>
      <c r="G139" s="39">
        <f t="shared" si="26"/>
        <v>861.69225069361198</v>
      </c>
      <c r="H139" s="39">
        <f t="shared" si="27"/>
        <v>0</v>
      </c>
      <c r="I139" s="37">
        <f t="shared" si="28"/>
        <v>861.69225069361198</v>
      </c>
      <c r="J139" s="40">
        <f t="shared" si="34"/>
        <v>-191.49655326181289</v>
      </c>
      <c r="K139" s="37">
        <f t="shared" si="29"/>
        <v>670.19569743179909</v>
      </c>
      <c r="L139" s="37">
        <f t="shared" si="30"/>
        <v>2549747.3698023977</v>
      </c>
      <c r="M139" s="37">
        <f t="shared" si="31"/>
        <v>1983109.0687006935</v>
      </c>
      <c r="N139" s="41">
        <f>'jan-apr'!M139</f>
        <v>127091.00540138886</v>
      </c>
      <c r="O139" s="41">
        <f t="shared" si="32"/>
        <v>1856018.0632993048</v>
      </c>
      <c r="P139" s="4"/>
      <c r="Q139" s="4"/>
      <c r="R139" s="4"/>
    </row>
    <row r="140" spans="1:18" s="34" customFormat="1" x14ac:dyDescent="0.2">
      <c r="A140" s="33">
        <v>829</v>
      </c>
      <c r="B140" s="34" t="s">
        <v>214</v>
      </c>
      <c r="C140" s="36">
        <v>34843109</v>
      </c>
      <c r="D140" s="36">
        <v>2397</v>
      </c>
      <c r="E140" s="37">
        <f t="shared" si="33"/>
        <v>14536.132248644139</v>
      </c>
      <c r="F140" s="38">
        <f t="shared" si="25"/>
        <v>0.98043554817909484</v>
      </c>
      <c r="G140" s="39">
        <f t="shared" si="26"/>
        <v>174.0398700775917</v>
      </c>
      <c r="H140" s="39">
        <f t="shared" si="27"/>
        <v>0</v>
      </c>
      <c r="I140" s="37">
        <f t="shared" si="28"/>
        <v>174.0398700775917</v>
      </c>
      <c r="J140" s="40">
        <f t="shared" si="34"/>
        <v>-191.49655326181289</v>
      </c>
      <c r="K140" s="37">
        <f t="shared" si="29"/>
        <v>-17.456683184221191</v>
      </c>
      <c r="L140" s="37">
        <f t="shared" si="30"/>
        <v>417173.5685759873</v>
      </c>
      <c r="M140" s="37">
        <f t="shared" si="31"/>
        <v>-41843.669592578197</v>
      </c>
      <c r="N140" s="41">
        <f>'jan-apr'!M140</f>
        <v>-1436178.1758880946</v>
      </c>
      <c r="O140" s="41">
        <f t="shared" si="32"/>
        <v>1394334.5062955164</v>
      </c>
      <c r="P140" s="4"/>
      <c r="Q140" s="4"/>
      <c r="R140" s="4"/>
    </row>
    <row r="141" spans="1:18" s="34" customFormat="1" x14ac:dyDescent="0.2">
      <c r="A141" s="33">
        <v>830</v>
      </c>
      <c r="B141" s="34" t="s">
        <v>215</v>
      </c>
      <c r="C141" s="36">
        <v>22781210</v>
      </c>
      <c r="D141" s="36">
        <v>1489</v>
      </c>
      <c r="E141" s="37">
        <f t="shared" si="33"/>
        <v>15299.670920080591</v>
      </c>
      <c r="F141" s="38">
        <f t="shared" si="25"/>
        <v>1.0319348358218281</v>
      </c>
      <c r="G141" s="39">
        <f t="shared" si="26"/>
        <v>-284.08333278427961</v>
      </c>
      <c r="H141" s="39">
        <f t="shared" si="27"/>
        <v>0</v>
      </c>
      <c r="I141" s="37">
        <f t="shared" si="28"/>
        <v>-284.08333278427961</v>
      </c>
      <c r="J141" s="40">
        <f t="shared" si="34"/>
        <v>-191.49655326181289</v>
      </c>
      <c r="K141" s="37">
        <f t="shared" si="29"/>
        <v>-475.5798860460925</v>
      </c>
      <c r="L141" s="37">
        <f t="shared" si="30"/>
        <v>-423000.08251579234</v>
      </c>
      <c r="M141" s="37">
        <f t="shared" si="31"/>
        <v>-708138.45032263175</v>
      </c>
      <c r="N141" s="41">
        <f>'jan-apr'!M141</f>
        <v>-1709250.3520639855</v>
      </c>
      <c r="O141" s="41">
        <f t="shared" si="32"/>
        <v>1001111.9017413538</v>
      </c>
      <c r="P141" s="4"/>
      <c r="Q141" s="4"/>
      <c r="R141" s="4"/>
    </row>
    <row r="142" spans="1:18" s="34" customFormat="1" x14ac:dyDescent="0.2">
      <c r="A142" s="33">
        <v>831</v>
      </c>
      <c r="B142" s="34" t="s">
        <v>216</v>
      </c>
      <c r="C142" s="36">
        <v>18712110</v>
      </c>
      <c r="D142" s="36">
        <v>1320</v>
      </c>
      <c r="E142" s="37">
        <f t="shared" si="33"/>
        <v>14175.84090909091</v>
      </c>
      <c r="F142" s="38">
        <f t="shared" si="25"/>
        <v>0.95613455593736574</v>
      </c>
      <c r="G142" s="39">
        <f t="shared" si="26"/>
        <v>390.2146738095289</v>
      </c>
      <c r="H142" s="39">
        <f t="shared" si="27"/>
        <v>0</v>
      </c>
      <c r="I142" s="37">
        <f t="shared" si="28"/>
        <v>390.2146738095289</v>
      </c>
      <c r="J142" s="40">
        <f t="shared" si="34"/>
        <v>-191.49655326181289</v>
      </c>
      <c r="K142" s="37">
        <f t="shared" si="29"/>
        <v>198.71812054771601</v>
      </c>
      <c r="L142" s="37">
        <f t="shared" si="30"/>
        <v>515083.36942857818</v>
      </c>
      <c r="M142" s="37">
        <f t="shared" si="31"/>
        <v>262307.91912298516</v>
      </c>
      <c r="N142" s="41">
        <f>'jan-apr'!M142</f>
        <v>-1121355.883092317</v>
      </c>
      <c r="O142" s="41">
        <f t="shared" si="32"/>
        <v>1383663.8022153021</v>
      </c>
      <c r="P142" s="4"/>
      <c r="Q142" s="4"/>
      <c r="R142" s="4"/>
    </row>
    <row r="143" spans="1:18" s="34" customFormat="1" x14ac:dyDescent="0.2">
      <c r="A143" s="33">
        <v>833</v>
      </c>
      <c r="B143" s="34" t="s">
        <v>217</v>
      </c>
      <c r="C143" s="36">
        <v>49190067</v>
      </c>
      <c r="D143" s="36">
        <v>2236</v>
      </c>
      <c r="E143" s="37">
        <f t="shared" si="33"/>
        <v>21999.135509838998</v>
      </c>
      <c r="F143" s="38">
        <f t="shared" si="25"/>
        <v>1.4838014758064009</v>
      </c>
      <c r="G143" s="39">
        <f t="shared" si="26"/>
        <v>-4303.7620866393236</v>
      </c>
      <c r="H143" s="39">
        <f t="shared" si="27"/>
        <v>0</v>
      </c>
      <c r="I143" s="37">
        <f t="shared" si="28"/>
        <v>-4303.7620866393236</v>
      </c>
      <c r="J143" s="40">
        <f t="shared" si="34"/>
        <v>-191.49655326181289</v>
      </c>
      <c r="K143" s="37">
        <f t="shared" si="29"/>
        <v>-4495.2586399011361</v>
      </c>
      <c r="L143" s="37">
        <f t="shared" si="30"/>
        <v>-9623212.0257255267</v>
      </c>
      <c r="M143" s="37">
        <f t="shared" si="31"/>
        <v>-10051398.31881894</v>
      </c>
      <c r="N143" s="41">
        <f>'jan-apr'!M143</f>
        <v>-11422403.574086681</v>
      </c>
      <c r="O143" s="41">
        <f t="shared" si="32"/>
        <v>1371005.2552677412</v>
      </c>
      <c r="P143" s="4"/>
      <c r="Q143" s="4"/>
      <c r="R143" s="4"/>
    </row>
    <row r="144" spans="1:18" s="34" customFormat="1" x14ac:dyDescent="0.2">
      <c r="A144" s="33">
        <v>834</v>
      </c>
      <c r="B144" s="34" t="s">
        <v>218</v>
      </c>
      <c r="C144" s="36">
        <v>88245906</v>
      </c>
      <c r="D144" s="36">
        <v>3709</v>
      </c>
      <c r="E144" s="37">
        <f t="shared" si="33"/>
        <v>23792.371528713938</v>
      </c>
      <c r="F144" s="38">
        <f t="shared" si="25"/>
        <v>1.6047519672512034</v>
      </c>
      <c r="G144" s="39">
        <f t="shared" si="26"/>
        <v>-5379.703697964288</v>
      </c>
      <c r="H144" s="39">
        <f t="shared" si="27"/>
        <v>0</v>
      </c>
      <c r="I144" s="37">
        <f t="shared" si="28"/>
        <v>-5379.703697964288</v>
      </c>
      <c r="J144" s="40">
        <f t="shared" si="34"/>
        <v>-191.49655326181289</v>
      </c>
      <c r="K144" s="37">
        <f t="shared" si="29"/>
        <v>-5571.2002512261006</v>
      </c>
      <c r="L144" s="37">
        <f t="shared" si="30"/>
        <v>-19953321.015749544</v>
      </c>
      <c r="M144" s="37">
        <f t="shared" si="31"/>
        <v>-20663581.731797606</v>
      </c>
      <c r="N144" s="41">
        <f>'jan-apr'!M144</f>
        <v>-20739945.391810153</v>
      </c>
      <c r="O144" s="41">
        <f t="shared" si="32"/>
        <v>76363.660012546927</v>
      </c>
      <c r="P144" s="4"/>
      <c r="Q144" s="4"/>
      <c r="R144" s="4"/>
    </row>
    <row r="145" spans="1:18" s="34" customFormat="1" x14ac:dyDescent="0.2">
      <c r="A145" s="33">
        <v>901</v>
      </c>
      <c r="B145" s="34" t="s">
        <v>219</v>
      </c>
      <c r="C145" s="36">
        <v>80688834</v>
      </c>
      <c r="D145" s="36">
        <v>6882</v>
      </c>
      <c r="E145" s="37">
        <f t="shared" si="33"/>
        <v>11724.619877942459</v>
      </c>
      <c r="F145" s="38">
        <f t="shared" si="25"/>
        <v>0.79080417820870119</v>
      </c>
      <c r="G145" s="39">
        <f t="shared" si="26"/>
        <v>1860.9472924985992</v>
      </c>
      <c r="H145" s="39">
        <f t="shared" si="27"/>
        <v>566.63563283377835</v>
      </c>
      <c r="I145" s="37">
        <f t="shared" si="28"/>
        <v>2427.5829253323773</v>
      </c>
      <c r="J145" s="40">
        <f t="shared" si="34"/>
        <v>-191.49655326181289</v>
      </c>
      <c r="K145" s="37">
        <f t="shared" si="29"/>
        <v>2236.0863720705643</v>
      </c>
      <c r="L145" s="37">
        <f t="shared" si="30"/>
        <v>16706625.69213742</v>
      </c>
      <c r="M145" s="37">
        <f t="shared" si="31"/>
        <v>15388746.412589623</v>
      </c>
      <c r="N145" s="41">
        <f>'jan-apr'!M145</f>
        <v>9452035.7915635146</v>
      </c>
      <c r="O145" s="41">
        <f t="shared" si="32"/>
        <v>5936710.621026108</v>
      </c>
      <c r="P145" s="4"/>
      <c r="Q145" s="4"/>
      <c r="R145" s="4"/>
    </row>
    <row r="146" spans="1:18" s="34" customFormat="1" x14ac:dyDescent="0.2">
      <c r="A146" s="33">
        <v>904</v>
      </c>
      <c r="B146" s="34" t="s">
        <v>220</v>
      </c>
      <c r="C146" s="36">
        <v>324754184</v>
      </c>
      <c r="D146" s="36">
        <v>23017</v>
      </c>
      <c r="E146" s="37">
        <f t="shared" si="33"/>
        <v>14109.318503714645</v>
      </c>
      <c r="F146" s="38">
        <f t="shared" si="25"/>
        <v>0.95164774129742913</v>
      </c>
      <c r="G146" s="39">
        <f t="shared" si="26"/>
        <v>430.12811703528786</v>
      </c>
      <c r="H146" s="39">
        <f t="shared" si="27"/>
        <v>0</v>
      </c>
      <c r="I146" s="37">
        <f t="shared" si="28"/>
        <v>430.12811703528786</v>
      </c>
      <c r="J146" s="40">
        <f t="shared" si="34"/>
        <v>-191.49655326181289</v>
      </c>
      <c r="K146" s="37">
        <f t="shared" si="29"/>
        <v>238.63156377347497</v>
      </c>
      <c r="L146" s="37">
        <f t="shared" si="30"/>
        <v>9900258.8698012214</v>
      </c>
      <c r="M146" s="37">
        <f t="shared" si="31"/>
        <v>5492582.7033740729</v>
      </c>
      <c r="N146" s="41">
        <f>'jan-apr'!M146</f>
        <v>-228118.10722415082</v>
      </c>
      <c r="O146" s="41">
        <f t="shared" si="32"/>
        <v>5720700.8105982235</v>
      </c>
      <c r="P146" s="4"/>
      <c r="Q146" s="4"/>
      <c r="R146" s="4"/>
    </row>
    <row r="147" spans="1:18" s="34" customFormat="1" x14ac:dyDescent="0.2">
      <c r="A147" s="33">
        <v>906</v>
      </c>
      <c r="B147" s="34" t="s">
        <v>221</v>
      </c>
      <c r="C147" s="36">
        <v>539208392</v>
      </c>
      <c r="D147" s="36">
        <v>44645</v>
      </c>
      <c r="E147" s="37">
        <f t="shared" si="33"/>
        <v>12077.688251763915</v>
      </c>
      <c r="F147" s="38">
        <f t="shared" si="25"/>
        <v>0.81461799461537487</v>
      </c>
      <c r="G147" s="39">
        <f t="shared" si="26"/>
        <v>1649.1062682057257</v>
      </c>
      <c r="H147" s="39">
        <f t="shared" si="27"/>
        <v>443.06170199626894</v>
      </c>
      <c r="I147" s="37">
        <f t="shared" si="28"/>
        <v>2092.1679702019946</v>
      </c>
      <c r="J147" s="40">
        <f t="shared" si="34"/>
        <v>-191.49655326181289</v>
      </c>
      <c r="K147" s="37">
        <f t="shared" si="29"/>
        <v>1900.6714169401816</v>
      </c>
      <c r="L147" s="37">
        <f t="shared" si="30"/>
        <v>93404839.029668048</v>
      </c>
      <c r="M147" s="37">
        <f t="shared" si="31"/>
        <v>84855475.409294412</v>
      </c>
      <c r="N147" s="41">
        <f>'jan-apr'!M147</f>
        <v>48722321.444348037</v>
      </c>
      <c r="O147" s="41">
        <f t="shared" si="32"/>
        <v>36133153.964946374</v>
      </c>
      <c r="P147" s="4"/>
      <c r="Q147" s="4"/>
      <c r="R147" s="4"/>
    </row>
    <row r="148" spans="1:18" s="34" customFormat="1" x14ac:dyDescent="0.2">
      <c r="A148" s="33">
        <v>911</v>
      </c>
      <c r="B148" s="34" t="s">
        <v>222</v>
      </c>
      <c r="C148" s="36">
        <v>24197422</v>
      </c>
      <c r="D148" s="36">
        <v>2467</v>
      </c>
      <c r="E148" s="37">
        <f t="shared" si="33"/>
        <v>9808.4402107823262</v>
      </c>
      <c r="F148" s="38">
        <f t="shared" si="25"/>
        <v>0.66156136242756269</v>
      </c>
      <c r="G148" s="39">
        <f t="shared" si="26"/>
        <v>3010.6550927946791</v>
      </c>
      <c r="H148" s="39">
        <f t="shared" si="27"/>
        <v>1237.298516339825</v>
      </c>
      <c r="I148" s="37">
        <f t="shared" si="28"/>
        <v>4247.9536091345044</v>
      </c>
      <c r="J148" s="40">
        <f t="shared" si="34"/>
        <v>-191.49655326181289</v>
      </c>
      <c r="K148" s="37">
        <f t="shared" si="29"/>
        <v>4056.4570558726914</v>
      </c>
      <c r="L148" s="37">
        <f t="shared" si="30"/>
        <v>10479701.553734822</v>
      </c>
      <c r="M148" s="37">
        <f t="shared" si="31"/>
        <v>10007279.556837929</v>
      </c>
      <c r="N148" s="41">
        <f>'jan-apr'!M148</f>
        <v>5667307.494149548</v>
      </c>
      <c r="O148" s="41">
        <f t="shared" si="32"/>
        <v>4339972.0626883814</v>
      </c>
      <c r="P148" s="4"/>
      <c r="Q148" s="4"/>
      <c r="R148" s="4"/>
    </row>
    <row r="149" spans="1:18" s="34" customFormat="1" x14ac:dyDescent="0.2">
      <c r="A149" s="33">
        <v>912</v>
      </c>
      <c r="B149" s="34" t="s">
        <v>223</v>
      </c>
      <c r="C149" s="36">
        <v>21247682</v>
      </c>
      <c r="D149" s="36">
        <v>2087</v>
      </c>
      <c r="E149" s="37">
        <f t="shared" si="33"/>
        <v>10180.968854815525</v>
      </c>
      <c r="F149" s="38">
        <f t="shared" si="25"/>
        <v>0.68668773848672182</v>
      </c>
      <c r="G149" s="39">
        <f t="shared" si="26"/>
        <v>2787.13790637476</v>
      </c>
      <c r="H149" s="39">
        <f t="shared" si="27"/>
        <v>1106.9134909282056</v>
      </c>
      <c r="I149" s="37">
        <f t="shared" si="28"/>
        <v>3894.0513973029656</v>
      </c>
      <c r="J149" s="40">
        <f t="shared" si="34"/>
        <v>-191.49655326181289</v>
      </c>
      <c r="K149" s="37">
        <f t="shared" si="29"/>
        <v>3702.5548440411526</v>
      </c>
      <c r="L149" s="37">
        <f t="shared" si="30"/>
        <v>8126885.2661712896</v>
      </c>
      <c r="M149" s="37">
        <f t="shared" si="31"/>
        <v>7727231.9595138859</v>
      </c>
      <c r="N149" s="41">
        <f>'jan-apr'!M149</f>
        <v>4911446.7917673727</v>
      </c>
      <c r="O149" s="41">
        <f t="shared" si="32"/>
        <v>2815785.1677465132</v>
      </c>
      <c r="P149" s="4"/>
      <c r="Q149" s="4"/>
      <c r="R149" s="4"/>
    </row>
    <row r="150" spans="1:18" s="34" customFormat="1" x14ac:dyDescent="0.2">
      <c r="A150" s="33">
        <v>914</v>
      </c>
      <c r="B150" s="34" t="s">
        <v>224</v>
      </c>
      <c r="C150" s="36">
        <v>68158265</v>
      </c>
      <c r="D150" s="36">
        <v>6086</v>
      </c>
      <c r="E150" s="37">
        <f t="shared" si="33"/>
        <v>11199.189122576405</v>
      </c>
      <c r="F150" s="38">
        <f t="shared" si="25"/>
        <v>0.75536483424459244</v>
      </c>
      <c r="G150" s="39">
        <f t="shared" si="26"/>
        <v>2176.2057457182318</v>
      </c>
      <c r="H150" s="39">
        <f t="shared" si="27"/>
        <v>750.53639721189757</v>
      </c>
      <c r="I150" s="37">
        <f t="shared" si="28"/>
        <v>2926.7421429301294</v>
      </c>
      <c r="J150" s="40">
        <f t="shared" si="34"/>
        <v>-191.49655326181289</v>
      </c>
      <c r="K150" s="37">
        <f t="shared" si="29"/>
        <v>2735.2455896683164</v>
      </c>
      <c r="L150" s="37">
        <f t="shared" si="30"/>
        <v>17812152.681872766</v>
      </c>
      <c r="M150" s="37">
        <f t="shared" si="31"/>
        <v>16646704.658721374</v>
      </c>
      <c r="N150" s="41">
        <f>'jan-apr'!M150</f>
        <v>9544175.7807840109</v>
      </c>
      <c r="O150" s="41">
        <f t="shared" si="32"/>
        <v>7102528.8779373635</v>
      </c>
      <c r="P150" s="4"/>
      <c r="Q150" s="4"/>
      <c r="R150" s="4"/>
    </row>
    <row r="151" spans="1:18" s="34" customFormat="1" x14ac:dyDescent="0.2">
      <c r="A151" s="33">
        <v>919</v>
      </c>
      <c r="B151" s="34" t="s">
        <v>225</v>
      </c>
      <c r="C151" s="36">
        <v>65232717</v>
      </c>
      <c r="D151" s="36">
        <v>5790</v>
      </c>
      <c r="E151" s="37">
        <f t="shared" si="33"/>
        <v>11266.445077720207</v>
      </c>
      <c r="F151" s="38">
        <f t="shared" si="25"/>
        <v>0.75990112547542332</v>
      </c>
      <c r="G151" s="39">
        <f t="shared" si="26"/>
        <v>2135.8521726319505</v>
      </c>
      <c r="H151" s="39">
        <f t="shared" si="27"/>
        <v>726.99681291156662</v>
      </c>
      <c r="I151" s="37">
        <f t="shared" si="28"/>
        <v>2862.8489855435173</v>
      </c>
      <c r="J151" s="40">
        <f t="shared" si="34"/>
        <v>-191.49655326181289</v>
      </c>
      <c r="K151" s="37">
        <f t="shared" si="29"/>
        <v>2671.3524322817043</v>
      </c>
      <c r="L151" s="37">
        <f t="shared" si="30"/>
        <v>16575895.626296965</v>
      </c>
      <c r="M151" s="37">
        <f t="shared" si="31"/>
        <v>15467130.582911069</v>
      </c>
      <c r="N151" s="41">
        <f>'jan-apr'!M151</f>
        <v>6754664.6257705251</v>
      </c>
      <c r="O151" s="41">
        <f t="shared" si="32"/>
        <v>8712465.9571405426</v>
      </c>
      <c r="P151" s="4"/>
      <c r="Q151" s="4"/>
      <c r="R151" s="4"/>
    </row>
    <row r="152" spans="1:18" s="34" customFormat="1" x14ac:dyDescent="0.2">
      <c r="A152" s="33">
        <v>926</v>
      </c>
      <c r="B152" s="34" t="s">
        <v>226</v>
      </c>
      <c r="C152" s="36">
        <v>140728286</v>
      </c>
      <c r="D152" s="36">
        <v>10871</v>
      </c>
      <c r="E152" s="37">
        <f t="shared" si="33"/>
        <v>12945.293533253611</v>
      </c>
      <c r="F152" s="38">
        <f t="shared" si="25"/>
        <v>0.87313638487285006</v>
      </c>
      <c r="G152" s="39">
        <f t="shared" si="26"/>
        <v>1128.5430993119082</v>
      </c>
      <c r="H152" s="39">
        <f t="shared" si="27"/>
        <v>139.39985347487544</v>
      </c>
      <c r="I152" s="37">
        <f t="shared" si="28"/>
        <v>1267.9429527867837</v>
      </c>
      <c r="J152" s="40">
        <f t="shared" si="34"/>
        <v>-191.49655326181289</v>
      </c>
      <c r="K152" s="37">
        <f t="shared" si="29"/>
        <v>1076.4463995249707</v>
      </c>
      <c r="L152" s="37">
        <f t="shared" si="30"/>
        <v>13783807.839745127</v>
      </c>
      <c r="M152" s="37">
        <f t="shared" si="31"/>
        <v>11702048.809235957</v>
      </c>
      <c r="N152" s="41">
        <f>'jan-apr'!M152</f>
        <v>7933906.0094648348</v>
      </c>
      <c r="O152" s="41">
        <f t="shared" si="32"/>
        <v>3768142.7997711217</v>
      </c>
      <c r="P152" s="4"/>
      <c r="Q152" s="4"/>
      <c r="R152" s="4"/>
    </row>
    <row r="153" spans="1:18" s="34" customFormat="1" x14ac:dyDescent="0.2">
      <c r="A153" s="33">
        <v>928</v>
      </c>
      <c r="B153" s="34" t="s">
        <v>227</v>
      </c>
      <c r="C153" s="36">
        <v>53049882</v>
      </c>
      <c r="D153" s="36">
        <v>5187</v>
      </c>
      <c r="E153" s="37">
        <f t="shared" si="33"/>
        <v>10227.469057258531</v>
      </c>
      <c r="F153" s="38">
        <f t="shared" si="25"/>
        <v>0.6898240921393175</v>
      </c>
      <c r="G153" s="39">
        <f t="shared" si="26"/>
        <v>2759.2377849089557</v>
      </c>
      <c r="H153" s="39">
        <f t="shared" si="27"/>
        <v>1090.6384200731532</v>
      </c>
      <c r="I153" s="37">
        <f t="shared" si="28"/>
        <v>3849.8762049821089</v>
      </c>
      <c r="J153" s="40">
        <f t="shared" si="34"/>
        <v>-191.49655326181289</v>
      </c>
      <c r="K153" s="37">
        <f t="shared" si="29"/>
        <v>3658.3796517202959</v>
      </c>
      <c r="L153" s="37">
        <f t="shared" si="30"/>
        <v>19969307.8752422</v>
      </c>
      <c r="M153" s="37">
        <f t="shared" si="31"/>
        <v>18976015.253473174</v>
      </c>
      <c r="N153" s="41">
        <f>'jan-apr'!M153</f>
        <v>10566142.087516705</v>
      </c>
      <c r="O153" s="41">
        <f t="shared" si="32"/>
        <v>8409873.1659564693</v>
      </c>
      <c r="P153" s="4"/>
      <c r="Q153" s="4"/>
      <c r="R153" s="4"/>
    </row>
    <row r="154" spans="1:18" s="34" customFormat="1" x14ac:dyDescent="0.2">
      <c r="A154" s="33">
        <v>929</v>
      </c>
      <c r="B154" s="34" t="s">
        <v>228</v>
      </c>
      <c r="C154" s="36">
        <v>22475892</v>
      </c>
      <c r="D154" s="36">
        <v>1845</v>
      </c>
      <c r="E154" s="37">
        <f t="shared" si="33"/>
        <v>12182.055284552845</v>
      </c>
      <c r="F154" s="38">
        <f t="shared" si="25"/>
        <v>0.82165736019446733</v>
      </c>
      <c r="G154" s="39">
        <f t="shared" si="26"/>
        <v>1586.4860485323675</v>
      </c>
      <c r="H154" s="39">
        <f t="shared" si="27"/>
        <v>406.53324052014329</v>
      </c>
      <c r="I154" s="37">
        <f t="shared" si="28"/>
        <v>1993.0192890525109</v>
      </c>
      <c r="J154" s="40">
        <f t="shared" si="34"/>
        <v>-191.49655326181289</v>
      </c>
      <c r="K154" s="37">
        <f t="shared" si="29"/>
        <v>1801.5227357906979</v>
      </c>
      <c r="L154" s="37">
        <f t="shared" si="30"/>
        <v>3677120.5883018826</v>
      </c>
      <c r="M154" s="37">
        <f t="shared" si="31"/>
        <v>3323809.4475338375</v>
      </c>
      <c r="N154" s="41">
        <f>'jan-apr'!M154</f>
        <v>933469.27077661781</v>
      </c>
      <c r="O154" s="41">
        <f t="shared" si="32"/>
        <v>2390340.1767572197</v>
      </c>
      <c r="P154" s="4"/>
      <c r="Q154" s="4"/>
      <c r="R154" s="4"/>
    </row>
    <row r="155" spans="1:18" s="34" customFormat="1" x14ac:dyDescent="0.2">
      <c r="A155" s="33">
        <v>935</v>
      </c>
      <c r="B155" s="34" t="s">
        <v>229</v>
      </c>
      <c r="C155" s="36">
        <v>16678077</v>
      </c>
      <c r="D155" s="36">
        <v>1330</v>
      </c>
      <c r="E155" s="37">
        <f t="shared" si="33"/>
        <v>12539.907518796992</v>
      </c>
      <c r="F155" s="38">
        <f t="shared" si="25"/>
        <v>0.84579383924177365</v>
      </c>
      <c r="G155" s="39">
        <f t="shared" si="26"/>
        <v>1371.7747079858796</v>
      </c>
      <c r="H155" s="39">
        <f t="shared" si="27"/>
        <v>281.28495853469201</v>
      </c>
      <c r="I155" s="37">
        <f t="shared" si="28"/>
        <v>1653.0596665205717</v>
      </c>
      <c r="J155" s="40">
        <f t="shared" si="34"/>
        <v>-191.49655326181289</v>
      </c>
      <c r="K155" s="37">
        <f t="shared" si="29"/>
        <v>1461.5631132587587</v>
      </c>
      <c r="L155" s="37">
        <f t="shared" si="30"/>
        <v>2198569.3564723604</v>
      </c>
      <c r="M155" s="37">
        <f t="shared" si="31"/>
        <v>1943878.9406341491</v>
      </c>
      <c r="N155" s="41">
        <f>'jan-apr'!M155</f>
        <v>-223911.66705513844</v>
      </c>
      <c r="O155" s="41">
        <f t="shared" si="32"/>
        <v>2167790.6076892875</v>
      </c>
      <c r="P155" s="4"/>
      <c r="Q155" s="4"/>
      <c r="R155" s="4"/>
    </row>
    <row r="156" spans="1:18" s="34" customFormat="1" x14ac:dyDescent="0.2">
      <c r="A156" s="33">
        <v>937</v>
      </c>
      <c r="B156" s="34" t="s">
        <v>230</v>
      </c>
      <c r="C156" s="36">
        <v>38415884</v>
      </c>
      <c r="D156" s="36">
        <v>3625</v>
      </c>
      <c r="E156" s="37">
        <f t="shared" si="33"/>
        <v>10597.485241379311</v>
      </c>
      <c r="F156" s="38">
        <f t="shared" si="25"/>
        <v>0.71478100737015071</v>
      </c>
      <c r="G156" s="39">
        <f t="shared" si="26"/>
        <v>2537.2280744364884</v>
      </c>
      <c r="H156" s="39">
        <f t="shared" si="27"/>
        <v>961.13275563088052</v>
      </c>
      <c r="I156" s="37">
        <f t="shared" si="28"/>
        <v>3498.3608300673691</v>
      </c>
      <c r="J156" s="40">
        <f t="shared" si="34"/>
        <v>-191.49655326181289</v>
      </c>
      <c r="K156" s="37">
        <f t="shared" si="29"/>
        <v>3306.8642768055561</v>
      </c>
      <c r="L156" s="37">
        <f t="shared" si="30"/>
        <v>12681558.008994212</v>
      </c>
      <c r="M156" s="37">
        <f t="shared" si="31"/>
        <v>11987383.003420141</v>
      </c>
      <c r="N156" s="41">
        <f>'jan-apr'!M156</f>
        <v>6656006.1793036554</v>
      </c>
      <c r="O156" s="41">
        <f t="shared" si="32"/>
        <v>5331376.8241164852</v>
      </c>
      <c r="P156" s="4"/>
      <c r="Q156" s="4"/>
      <c r="R156" s="4"/>
    </row>
    <row r="157" spans="1:18" s="34" customFormat="1" x14ac:dyDescent="0.2">
      <c r="A157" s="33">
        <v>938</v>
      </c>
      <c r="B157" s="34" t="s">
        <v>231</v>
      </c>
      <c r="C157" s="36">
        <v>16580536</v>
      </c>
      <c r="D157" s="36">
        <v>1207</v>
      </c>
      <c r="E157" s="37">
        <f t="shared" si="33"/>
        <v>13736.980944490473</v>
      </c>
      <c r="F157" s="38">
        <f t="shared" si="25"/>
        <v>0.92653425355933661</v>
      </c>
      <c r="G157" s="39">
        <f t="shared" si="26"/>
        <v>653.53065256979096</v>
      </c>
      <c r="H157" s="39">
        <f t="shared" si="27"/>
        <v>0</v>
      </c>
      <c r="I157" s="37">
        <f t="shared" si="28"/>
        <v>653.53065256979096</v>
      </c>
      <c r="J157" s="40">
        <f t="shared" si="34"/>
        <v>-191.49655326181289</v>
      </c>
      <c r="K157" s="37">
        <f t="shared" si="29"/>
        <v>462.03409930797807</v>
      </c>
      <c r="L157" s="37">
        <f t="shared" si="30"/>
        <v>788811.49765173765</v>
      </c>
      <c r="M157" s="37">
        <f t="shared" si="31"/>
        <v>557675.15786472952</v>
      </c>
      <c r="N157" s="41">
        <f>'jan-apr'!M157</f>
        <v>-442566.08431244484</v>
      </c>
      <c r="O157" s="41">
        <f t="shared" si="32"/>
        <v>1000241.2421771744</v>
      </c>
      <c r="P157" s="4"/>
      <c r="Q157" s="4"/>
      <c r="R157" s="4"/>
    </row>
    <row r="158" spans="1:18" s="34" customFormat="1" x14ac:dyDescent="0.2">
      <c r="A158" s="33">
        <v>940</v>
      </c>
      <c r="B158" s="34" t="s">
        <v>232</v>
      </c>
      <c r="C158" s="36">
        <v>27855539</v>
      </c>
      <c r="D158" s="36">
        <v>1225</v>
      </c>
      <c r="E158" s="37">
        <f t="shared" si="33"/>
        <v>22739.215510204082</v>
      </c>
      <c r="F158" s="38">
        <f t="shared" si="25"/>
        <v>1.5337185189677278</v>
      </c>
      <c r="G158" s="39">
        <f t="shared" si="26"/>
        <v>-4747.8100868583742</v>
      </c>
      <c r="H158" s="39">
        <f t="shared" si="27"/>
        <v>0</v>
      </c>
      <c r="I158" s="37">
        <f t="shared" si="28"/>
        <v>-4747.8100868583742</v>
      </c>
      <c r="J158" s="40">
        <f t="shared" si="34"/>
        <v>-191.49655326181289</v>
      </c>
      <c r="K158" s="37">
        <f t="shared" si="29"/>
        <v>-4939.3066401201868</v>
      </c>
      <c r="L158" s="37">
        <f t="shared" si="30"/>
        <v>-5816067.3564015087</v>
      </c>
      <c r="M158" s="37">
        <f t="shared" si="31"/>
        <v>-6050650.6341472287</v>
      </c>
      <c r="N158" s="41">
        <f>'jan-apr'!M158</f>
        <v>-7052319.5354455216</v>
      </c>
      <c r="O158" s="41">
        <f t="shared" si="32"/>
        <v>1001668.9012982929</v>
      </c>
      <c r="P158" s="4"/>
      <c r="Q158" s="4"/>
      <c r="R158" s="4"/>
    </row>
    <row r="159" spans="1:18" s="34" customFormat="1" x14ac:dyDescent="0.2">
      <c r="A159" s="33">
        <v>941</v>
      </c>
      <c r="B159" s="34" t="s">
        <v>233</v>
      </c>
      <c r="C159" s="36">
        <v>53704033</v>
      </c>
      <c r="D159" s="36">
        <v>958</v>
      </c>
      <c r="E159" s="37">
        <f t="shared" si="33"/>
        <v>56058.489561586641</v>
      </c>
      <c r="F159" s="38">
        <f t="shared" si="25"/>
        <v>3.7810426462329989</v>
      </c>
      <c r="G159" s="39">
        <f t="shared" si="26"/>
        <v>-24739.374517687909</v>
      </c>
      <c r="H159" s="39">
        <f t="shared" si="27"/>
        <v>0</v>
      </c>
      <c r="I159" s="37">
        <f t="shared" si="28"/>
        <v>-24739.374517687909</v>
      </c>
      <c r="J159" s="40">
        <f t="shared" si="34"/>
        <v>-191.49655326181289</v>
      </c>
      <c r="K159" s="37">
        <f t="shared" si="29"/>
        <v>-24930.871070949721</v>
      </c>
      <c r="L159" s="37">
        <f t="shared" si="30"/>
        <v>-23700320.787945017</v>
      </c>
      <c r="M159" s="37">
        <f t="shared" si="31"/>
        <v>-23883774.485969834</v>
      </c>
      <c r="N159" s="41">
        <f>'jan-apr'!M159</f>
        <v>-22587467.943638209</v>
      </c>
      <c r="O159" s="41">
        <f t="shared" si="32"/>
        <v>-1296306.5423316248</v>
      </c>
      <c r="P159" s="4"/>
      <c r="Q159" s="4"/>
      <c r="R159" s="4"/>
    </row>
    <row r="160" spans="1:18" s="34" customFormat="1" x14ac:dyDescent="0.2">
      <c r="A160" s="33">
        <v>1001</v>
      </c>
      <c r="B160" s="34" t="s">
        <v>234</v>
      </c>
      <c r="C160" s="36">
        <v>1189970175</v>
      </c>
      <c r="D160" s="36">
        <v>91440</v>
      </c>
      <c r="E160" s="37">
        <f t="shared" si="33"/>
        <v>13013.672080052493</v>
      </c>
      <c r="F160" s="38">
        <f t="shared" si="25"/>
        <v>0.87774839285872297</v>
      </c>
      <c r="G160" s="39">
        <f t="shared" si="26"/>
        <v>1087.5159712325792</v>
      </c>
      <c r="H160" s="39">
        <f t="shared" si="27"/>
        <v>115.46736209526679</v>
      </c>
      <c r="I160" s="37">
        <f t="shared" si="28"/>
        <v>1202.9833333278459</v>
      </c>
      <c r="J160" s="40">
        <f t="shared" si="34"/>
        <v>-191.49655326181289</v>
      </c>
      <c r="K160" s="37">
        <f t="shared" si="29"/>
        <v>1011.486780066033</v>
      </c>
      <c r="L160" s="37">
        <f t="shared" si="30"/>
        <v>110000795.99949823</v>
      </c>
      <c r="M160" s="37">
        <f t="shared" si="31"/>
        <v>92490351.169238061</v>
      </c>
      <c r="N160" s="41">
        <f>'jan-apr'!M160</f>
        <v>61377777.678489931</v>
      </c>
      <c r="O160" s="41">
        <f t="shared" si="32"/>
        <v>31112573.49074813</v>
      </c>
      <c r="P160" s="4"/>
      <c r="Q160" s="4"/>
      <c r="R160" s="4"/>
    </row>
    <row r="161" spans="1:18" s="34" customFormat="1" x14ac:dyDescent="0.2">
      <c r="A161" s="33">
        <v>1002</v>
      </c>
      <c r="B161" s="34" t="s">
        <v>235</v>
      </c>
      <c r="C161" s="36">
        <v>185938359</v>
      </c>
      <c r="D161" s="36">
        <v>15659</v>
      </c>
      <c r="E161" s="37">
        <f t="shared" si="33"/>
        <v>11874.216680503225</v>
      </c>
      <c r="F161" s="38">
        <f t="shared" si="25"/>
        <v>0.8008942090790645</v>
      </c>
      <c r="G161" s="39">
        <f t="shared" si="26"/>
        <v>1771.1892109621399</v>
      </c>
      <c r="H161" s="39">
        <f t="shared" si="27"/>
        <v>514.27675193751054</v>
      </c>
      <c r="I161" s="37">
        <f t="shared" si="28"/>
        <v>2285.4659628996505</v>
      </c>
      <c r="J161" s="40">
        <f t="shared" si="34"/>
        <v>-191.49655326181289</v>
      </c>
      <c r="K161" s="37">
        <f t="shared" si="29"/>
        <v>2093.9694096378375</v>
      </c>
      <c r="L161" s="37">
        <f t="shared" si="30"/>
        <v>35788111.513045631</v>
      </c>
      <c r="M161" s="37">
        <f t="shared" si="31"/>
        <v>32789466.985518899</v>
      </c>
      <c r="N161" s="41">
        <f>'jan-apr'!M161</f>
        <v>18151455.109480258</v>
      </c>
      <c r="O161" s="41">
        <f t="shared" si="32"/>
        <v>14638011.876038641</v>
      </c>
      <c r="P161" s="4"/>
      <c r="Q161" s="4"/>
      <c r="R161" s="4"/>
    </row>
    <row r="162" spans="1:18" s="34" customFormat="1" x14ac:dyDescent="0.2">
      <c r="A162" s="33">
        <v>1003</v>
      </c>
      <c r="B162" s="34" t="s">
        <v>236</v>
      </c>
      <c r="C162" s="36">
        <v>115089077</v>
      </c>
      <c r="D162" s="36">
        <v>9726</v>
      </c>
      <c r="E162" s="37">
        <f t="shared" si="33"/>
        <v>11833.135615874975</v>
      </c>
      <c r="F162" s="38">
        <f t="shared" si="25"/>
        <v>0.79812336636591186</v>
      </c>
      <c r="G162" s="39">
        <f t="shared" si="26"/>
        <v>1795.8378497390897</v>
      </c>
      <c r="H162" s="39">
        <f t="shared" si="27"/>
        <v>528.65512455739793</v>
      </c>
      <c r="I162" s="37">
        <f t="shared" si="28"/>
        <v>2324.4929742964878</v>
      </c>
      <c r="J162" s="40">
        <f t="shared" si="34"/>
        <v>-191.49655326181289</v>
      </c>
      <c r="K162" s="37">
        <f t="shared" si="29"/>
        <v>2132.9964210346748</v>
      </c>
      <c r="L162" s="37">
        <f t="shared" si="30"/>
        <v>22608018.668007638</v>
      </c>
      <c r="M162" s="37">
        <f t="shared" si="31"/>
        <v>20745523.190983247</v>
      </c>
      <c r="N162" s="41">
        <f>'jan-apr'!M162</f>
        <v>13457004.016760645</v>
      </c>
      <c r="O162" s="41">
        <f t="shared" si="32"/>
        <v>7288519.1742226016</v>
      </c>
      <c r="P162" s="4"/>
      <c r="Q162" s="4"/>
      <c r="R162" s="4"/>
    </row>
    <row r="163" spans="1:18" s="34" customFormat="1" x14ac:dyDescent="0.2">
      <c r="A163" s="33">
        <v>1004</v>
      </c>
      <c r="B163" s="34" t="s">
        <v>237</v>
      </c>
      <c r="C163" s="36">
        <v>117193751</v>
      </c>
      <c r="D163" s="36">
        <v>9066</v>
      </c>
      <c r="E163" s="37">
        <f t="shared" si="33"/>
        <v>12926.731855283477</v>
      </c>
      <c r="F163" s="38">
        <f t="shared" si="25"/>
        <v>0.87188443362443802</v>
      </c>
      <c r="G163" s="39">
        <f t="shared" si="26"/>
        <v>1139.6801060939888</v>
      </c>
      <c r="H163" s="39">
        <f t="shared" si="27"/>
        <v>145.89644076442235</v>
      </c>
      <c r="I163" s="37">
        <f t="shared" si="28"/>
        <v>1285.5765468584111</v>
      </c>
      <c r="J163" s="40">
        <f t="shared" si="34"/>
        <v>-191.49655326181289</v>
      </c>
      <c r="K163" s="37">
        <f t="shared" si="29"/>
        <v>1094.0799935965983</v>
      </c>
      <c r="L163" s="37">
        <f t="shared" si="30"/>
        <v>11655036.973818354</v>
      </c>
      <c r="M163" s="37">
        <f t="shared" si="31"/>
        <v>9918929.221946761</v>
      </c>
      <c r="N163" s="41">
        <f>'jan-apr'!M163</f>
        <v>4338870.8731494984</v>
      </c>
      <c r="O163" s="41">
        <f t="shared" si="32"/>
        <v>5580058.3487972626</v>
      </c>
      <c r="P163" s="4"/>
      <c r="Q163" s="4"/>
      <c r="R163" s="4"/>
    </row>
    <row r="164" spans="1:18" s="34" customFormat="1" x14ac:dyDescent="0.2">
      <c r="A164" s="33">
        <v>1014</v>
      </c>
      <c r="B164" s="34" t="s">
        <v>238</v>
      </c>
      <c r="C164" s="36">
        <v>157046810</v>
      </c>
      <c r="D164" s="36">
        <v>14532</v>
      </c>
      <c r="E164" s="37">
        <f t="shared" si="33"/>
        <v>10806.964629782549</v>
      </c>
      <c r="F164" s="38">
        <f t="shared" si="25"/>
        <v>0.72891000919046012</v>
      </c>
      <c r="G164" s="39">
        <f t="shared" si="26"/>
        <v>2411.5404413945453</v>
      </c>
      <c r="H164" s="39">
        <f t="shared" si="27"/>
        <v>887.81496968974693</v>
      </c>
      <c r="I164" s="37">
        <f t="shared" si="28"/>
        <v>3299.3554110842924</v>
      </c>
      <c r="J164" s="40">
        <f t="shared" si="34"/>
        <v>-191.49655326181289</v>
      </c>
      <c r="K164" s="37">
        <f t="shared" si="29"/>
        <v>3107.8588578224794</v>
      </c>
      <c r="L164" s="37">
        <f t="shared" si="30"/>
        <v>47946232.833876938</v>
      </c>
      <c r="M164" s="37">
        <f t="shared" si="31"/>
        <v>45163404.921876274</v>
      </c>
      <c r="N164" s="41">
        <f>'jan-apr'!M164</f>
        <v>22991372.894783642</v>
      </c>
      <c r="O164" s="41">
        <f t="shared" si="32"/>
        <v>22172032.027092632</v>
      </c>
      <c r="P164" s="4"/>
      <c r="Q164" s="4"/>
      <c r="R164" s="4"/>
    </row>
    <row r="165" spans="1:18" s="34" customFormat="1" x14ac:dyDescent="0.2">
      <c r="A165" s="33">
        <v>1017</v>
      </c>
      <c r="B165" s="34" t="s">
        <v>239</v>
      </c>
      <c r="C165" s="36">
        <v>66606082</v>
      </c>
      <c r="D165" s="36">
        <v>6656</v>
      </c>
      <c r="E165" s="37">
        <f t="shared" si="33"/>
        <v>10006.923377403846</v>
      </c>
      <c r="F165" s="38">
        <f t="shared" si="25"/>
        <v>0.67494868918974482</v>
      </c>
      <c r="G165" s="39">
        <f t="shared" si="26"/>
        <v>2891.5651928217671</v>
      </c>
      <c r="H165" s="39">
        <f t="shared" si="27"/>
        <v>1167.8294080222931</v>
      </c>
      <c r="I165" s="37">
        <f t="shared" si="28"/>
        <v>4059.3946008440603</v>
      </c>
      <c r="J165" s="40">
        <f t="shared" si="34"/>
        <v>-191.49655326181289</v>
      </c>
      <c r="K165" s="37">
        <f t="shared" si="29"/>
        <v>3867.8980475822473</v>
      </c>
      <c r="L165" s="37">
        <f t="shared" si="30"/>
        <v>27019330.463218067</v>
      </c>
      <c r="M165" s="37">
        <f t="shared" si="31"/>
        <v>25744729.404707439</v>
      </c>
      <c r="N165" s="41">
        <f>'jan-apr'!M165</f>
        <v>14676780.934357274</v>
      </c>
      <c r="O165" s="41">
        <f t="shared" si="32"/>
        <v>11067948.470350165</v>
      </c>
      <c r="P165" s="4"/>
      <c r="Q165" s="4"/>
      <c r="R165" s="4"/>
    </row>
    <row r="166" spans="1:18" s="34" customFormat="1" x14ac:dyDescent="0.2">
      <c r="A166" s="33">
        <v>1018</v>
      </c>
      <c r="B166" s="34" t="s">
        <v>240</v>
      </c>
      <c r="C166" s="36">
        <v>143363348</v>
      </c>
      <c r="D166" s="36">
        <v>11342</v>
      </c>
      <c r="E166" s="37">
        <f t="shared" si="33"/>
        <v>12640.041262563922</v>
      </c>
      <c r="F166" s="38">
        <f t="shared" si="25"/>
        <v>0.85254767721476765</v>
      </c>
      <c r="G166" s="39">
        <f t="shared" si="26"/>
        <v>1311.6944617257216</v>
      </c>
      <c r="H166" s="39">
        <f t="shared" si="27"/>
        <v>246.23814821626655</v>
      </c>
      <c r="I166" s="37">
        <f t="shared" si="28"/>
        <v>1557.9326099419882</v>
      </c>
      <c r="J166" s="40">
        <f t="shared" si="34"/>
        <v>-191.49655326181289</v>
      </c>
      <c r="K166" s="37">
        <f t="shared" si="29"/>
        <v>1366.4360566801752</v>
      </c>
      <c r="L166" s="37">
        <f t="shared" si="30"/>
        <v>17670071.661962029</v>
      </c>
      <c r="M166" s="37">
        <f t="shared" si="31"/>
        <v>15498117.754866546</v>
      </c>
      <c r="N166" s="41">
        <f>'jan-apr'!M166</f>
        <v>9962285.8589964248</v>
      </c>
      <c r="O166" s="41">
        <f t="shared" si="32"/>
        <v>5535831.8958701212</v>
      </c>
      <c r="P166" s="4"/>
      <c r="Q166" s="4"/>
      <c r="R166" s="4"/>
    </row>
    <row r="167" spans="1:18" s="34" customFormat="1" x14ac:dyDescent="0.2">
      <c r="A167" s="33">
        <v>1021</v>
      </c>
      <c r="B167" s="34" t="s">
        <v>241</v>
      </c>
      <c r="C167" s="36">
        <v>27322020</v>
      </c>
      <c r="D167" s="36">
        <v>2308</v>
      </c>
      <c r="E167" s="37">
        <f t="shared" si="33"/>
        <v>11837.963604852686</v>
      </c>
      <c r="F167" s="38">
        <f t="shared" si="25"/>
        <v>0.79844900539691388</v>
      </c>
      <c r="G167" s="39">
        <f t="shared" si="26"/>
        <v>1792.941056352463</v>
      </c>
      <c r="H167" s="39">
        <f t="shared" si="27"/>
        <v>526.965328415199</v>
      </c>
      <c r="I167" s="37">
        <f t="shared" si="28"/>
        <v>2319.9063847676621</v>
      </c>
      <c r="J167" s="40">
        <f t="shared" si="34"/>
        <v>-191.49655326181289</v>
      </c>
      <c r="K167" s="37">
        <f t="shared" si="29"/>
        <v>2128.4098315058491</v>
      </c>
      <c r="L167" s="37">
        <f t="shared" si="30"/>
        <v>5354343.9360437645</v>
      </c>
      <c r="M167" s="37">
        <f t="shared" si="31"/>
        <v>4912369.8911154997</v>
      </c>
      <c r="N167" s="41">
        <f>'jan-apr'!M167</f>
        <v>1319302.2134159536</v>
      </c>
      <c r="O167" s="41">
        <f t="shared" si="32"/>
        <v>3593067.6776995463</v>
      </c>
      <c r="P167" s="4"/>
      <c r="Q167" s="4"/>
      <c r="R167" s="4"/>
    </row>
    <row r="168" spans="1:18" s="34" customFormat="1" x14ac:dyDescent="0.2">
      <c r="A168" s="33">
        <v>1026</v>
      </c>
      <c r="B168" s="34" t="s">
        <v>242</v>
      </c>
      <c r="C168" s="36">
        <v>25714854</v>
      </c>
      <c r="D168" s="36">
        <v>943</v>
      </c>
      <c r="E168" s="37">
        <f t="shared" si="33"/>
        <v>27269.19830328738</v>
      </c>
      <c r="F168" s="38">
        <f t="shared" si="25"/>
        <v>1.8392575775706625</v>
      </c>
      <c r="G168" s="39">
        <f t="shared" si="26"/>
        <v>-7465.7997627083523</v>
      </c>
      <c r="H168" s="39">
        <f t="shared" si="27"/>
        <v>0</v>
      </c>
      <c r="I168" s="37">
        <f t="shared" si="28"/>
        <v>-7465.7997627083523</v>
      </c>
      <c r="J168" s="40">
        <f t="shared" si="34"/>
        <v>-191.49655326181289</v>
      </c>
      <c r="K168" s="37">
        <f t="shared" si="29"/>
        <v>-7657.2963159701649</v>
      </c>
      <c r="L168" s="37">
        <f t="shared" si="30"/>
        <v>-7040249.1762339761</v>
      </c>
      <c r="M168" s="37">
        <f t="shared" si="31"/>
        <v>-7220830.4259598656</v>
      </c>
      <c r="N168" s="41">
        <f>'jan-apr'!M168</f>
        <v>-7315960.4676939799</v>
      </c>
      <c r="O168" s="41">
        <f t="shared" si="32"/>
        <v>95130.041734114289</v>
      </c>
      <c r="P168" s="4"/>
      <c r="Q168" s="4"/>
      <c r="R168" s="4"/>
    </row>
    <row r="169" spans="1:18" s="34" customFormat="1" x14ac:dyDescent="0.2">
      <c r="A169" s="33">
        <v>1027</v>
      </c>
      <c r="B169" s="34" t="s">
        <v>243</v>
      </c>
      <c r="C169" s="36">
        <v>19340222</v>
      </c>
      <c r="D169" s="36">
        <v>1786</v>
      </c>
      <c r="E169" s="37">
        <f t="shared" si="33"/>
        <v>10828.791713325867</v>
      </c>
      <c r="F169" s="38">
        <f t="shared" si="25"/>
        <v>0.73038220607563498</v>
      </c>
      <c r="G169" s="39">
        <f t="shared" si="26"/>
        <v>2398.4441912685547</v>
      </c>
      <c r="H169" s="39">
        <f t="shared" si="27"/>
        <v>880.17549044958571</v>
      </c>
      <c r="I169" s="37">
        <f t="shared" si="28"/>
        <v>3278.6196817181403</v>
      </c>
      <c r="J169" s="40">
        <f t="shared" si="34"/>
        <v>-191.49655326181289</v>
      </c>
      <c r="K169" s="37">
        <f t="shared" si="29"/>
        <v>3087.1231284563273</v>
      </c>
      <c r="L169" s="37">
        <f t="shared" si="30"/>
        <v>5855614.7515485985</v>
      </c>
      <c r="M169" s="37">
        <f t="shared" si="31"/>
        <v>5513601.9074230008</v>
      </c>
      <c r="N169" s="41">
        <f>'jan-apr'!M169</f>
        <v>3059945.6011962285</v>
      </c>
      <c r="O169" s="41">
        <f t="shared" si="32"/>
        <v>2453656.3062267723</v>
      </c>
      <c r="P169" s="4"/>
      <c r="Q169" s="4"/>
      <c r="R169" s="4"/>
    </row>
    <row r="170" spans="1:18" s="34" customFormat="1" x14ac:dyDescent="0.2">
      <c r="A170" s="33">
        <v>1029</v>
      </c>
      <c r="B170" s="34" t="s">
        <v>244</v>
      </c>
      <c r="C170" s="36">
        <v>52060031</v>
      </c>
      <c r="D170" s="36">
        <v>4938</v>
      </c>
      <c r="E170" s="37">
        <f t="shared" si="33"/>
        <v>10542.73612798704</v>
      </c>
      <c r="F170" s="38">
        <f t="shared" si="25"/>
        <v>0.7110882797530037</v>
      </c>
      <c r="G170" s="39">
        <f t="shared" si="26"/>
        <v>2570.0775424718508</v>
      </c>
      <c r="H170" s="39">
        <f t="shared" si="27"/>
        <v>980.29494531817511</v>
      </c>
      <c r="I170" s="37">
        <f t="shared" si="28"/>
        <v>3550.3724877900258</v>
      </c>
      <c r="J170" s="40">
        <f t="shared" si="34"/>
        <v>-191.49655326181289</v>
      </c>
      <c r="K170" s="37">
        <f t="shared" si="29"/>
        <v>3358.8759345282128</v>
      </c>
      <c r="L170" s="37">
        <f t="shared" si="30"/>
        <v>17531739.344707146</v>
      </c>
      <c r="M170" s="37">
        <f t="shared" si="31"/>
        <v>16586129.364700316</v>
      </c>
      <c r="N170" s="41">
        <f>'jan-apr'!M170</f>
        <v>8813662.5667452253</v>
      </c>
      <c r="O170" s="41">
        <f t="shared" si="32"/>
        <v>7772466.7979550902</v>
      </c>
      <c r="P170" s="4"/>
      <c r="Q170" s="4"/>
      <c r="R170" s="4"/>
    </row>
    <row r="171" spans="1:18" s="34" customFormat="1" x14ac:dyDescent="0.2">
      <c r="A171" s="33">
        <v>1032</v>
      </c>
      <c r="B171" s="34" t="s">
        <v>245</v>
      </c>
      <c r="C171" s="36">
        <v>92063955</v>
      </c>
      <c r="D171" s="36">
        <v>8571</v>
      </c>
      <c r="E171" s="37">
        <f t="shared" si="33"/>
        <v>10741.331816590829</v>
      </c>
      <c r="F171" s="38">
        <f t="shared" si="25"/>
        <v>0.72448319591720012</v>
      </c>
      <c r="G171" s="39">
        <f t="shared" si="26"/>
        <v>2450.9201293095771</v>
      </c>
      <c r="H171" s="39">
        <f t="shared" si="27"/>
        <v>910.7864543068489</v>
      </c>
      <c r="I171" s="37">
        <f t="shared" si="28"/>
        <v>3361.7065836164261</v>
      </c>
      <c r="J171" s="40">
        <f t="shared" si="34"/>
        <v>-191.49655326181289</v>
      </c>
      <c r="K171" s="37">
        <f t="shared" si="29"/>
        <v>3170.2100303546131</v>
      </c>
      <c r="L171" s="37">
        <f t="shared" si="30"/>
        <v>28813187.128176387</v>
      </c>
      <c r="M171" s="37">
        <f t="shared" si="31"/>
        <v>27171870.170169387</v>
      </c>
      <c r="N171" s="41">
        <f>'jan-apr'!M171</f>
        <v>15089364.502941135</v>
      </c>
      <c r="O171" s="41">
        <f t="shared" si="32"/>
        <v>12082505.667228252</v>
      </c>
      <c r="P171" s="4"/>
      <c r="Q171" s="4"/>
      <c r="R171" s="4"/>
    </row>
    <row r="172" spans="1:18" s="34" customFormat="1" x14ac:dyDescent="0.2">
      <c r="A172" s="33">
        <v>1034</v>
      </c>
      <c r="B172" s="34" t="s">
        <v>246</v>
      </c>
      <c r="C172" s="36">
        <v>19067665</v>
      </c>
      <c r="D172" s="36">
        <v>1699</v>
      </c>
      <c r="E172" s="37">
        <f t="shared" si="33"/>
        <v>11222.87522071807</v>
      </c>
      <c r="F172" s="38">
        <f t="shared" si="25"/>
        <v>0.75696241826615451</v>
      </c>
      <c r="G172" s="39">
        <f t="shared" si="26"/>
        <v>2161.9940868332328</v>
      </c>
      <c r="H172" s="39">
        <f t="shared" si="27"/>
        <v>742.24626286231478</v>
      </c>
      <c r="I172" s="37">
        <f t="shared" si="28"/>
        <v>2904.2403496955476</v>
      </c>
      <c r="J172" s="40">
        <f t="shared" si="34"/>
        <v>-191.49655326181289</v>
      </c>
      <c r="K172" s="37">
        <f t="shared" si="29"/>
        <v>2712.7437964337346</v>
      </c>
      <c r="L172" s="37">
        <f t="shared" si="30"/>
        <v>4934304.3541327352</v>
      </c>
      <c r="M172" s="37">
        <f t="shared" si="31"/>
        <v>4608951.7101409147</v>
      </c>
      <c r="N172" s="41">
        <f>'jan-apr'!M172</f>
        <v>2755559.9324929407</v>
      </c>
      <c r="O172" s="41">
        <f t="shared" si="32"/>
        <v>1853391.777647974</v>
      </c>
      <c r="P172" s="4"/>
      <c r="Q172" s="4"/>
      <c r="R172" s="4"/>
    </row>
    <row r="173" spans="1:18" s="34" customFormat="1" x14ac:dyDescent="0.2">
      <c r="A173" s="33">
        <v>1037</v>
      </c>
      <c r="B173" s="34" t="s">
        <v>247</v>
      </c>
      <c r="C173" s="36">
        <v>93447180</v>
      </c>
      <c r="D173" s="36">
        <v>6024</v>
      </c>
      <c r="E173" s="37">
        <f t="shared" si="33"/>
        <v>15512.480079681274</v>
      </c>
      <c r="F173" s="38">
        <f t="shared" si="25"/>
        <v>1.0462884246225967</v>
      </c>
      <c r="G173" s="39">
        <f t="shared" si="26"/>
        <v>-411.76882854468965</v>
      </c>
      <c r="H173" s="39">
        <f t="shared" si="27"/>
        <v>0</v>
      </c>
      <c r="I173" s="37">
        <f t="shared" si="28"/>
        <v>-411.76882854468965</v>
      </c>
      <c r="J173" s="40">
        <f t="shared" si="34"/>
        <v>-191.49655326181289</v>
      </c>
      <c r="K173" s="37">
        <f t="shared" si="29"/>
        <v>-603.26538180650255</v>
      </c>
      <c r="L173" s="37">
        <f t="shared" si="30"/>
        <v>-2480495.4231532104</v>
      </c>
      <c r="M173" s="37">
        <f t="shared" si="31"/>
        <v>-3634070.6600023713</v>
      </c>
      <c r="N173" s="41">
        <f>'jan-apr'!M173</f>
        <v>-8975902.379203124</v>
      </c>
      <c r="O173" s="41">
        <f t="shared" si="32"/>
        <v>5341831.7192007527</v>
      </c>
      <c r="P173" s="4"/>
      <c r="Q173" s="4"/>
      <c r="R173" s="4"/>
    </row>
    <row r="174" spans="1:18" s="34" customFormat="1" x14ac:dyDescent="0.2">
      <c r="A174" s="33">
        <v>1046</v>
      </c>
      <c r="B174" s="34" t="s">
        <v>248</v>
      </c>
      <c r="C174" s="36">
        <v>65276275</v>
      </c>
      <c r="D174" s="36">
        <v>1842</v>
      </c>
      <c r="E174" s="37">
        <f t="shared" si="33"/>
        <v>35437.717155266015</v>
      </c>
      <c r="F174" s="38">
        <f t="shared" si="25"/>
        <v>2.3902092421166397</v>
      </c>
      <c r="G174" s="39">
        <f t="shared" si="26"/>
        <v>-12366.911073895535</v>
      </c>
      <c r="H174" s="39">
        <f t="shared" si="27"/>
        <v>0</v>
      </c>
      <c r="I174" s="37">
        <f t="shared" si="28"/>
        <v>-12366.911073895535</v>
      </c>
      <c r="J174" s="40">
        <f t="shared" si="34"/>
        <v>-191.49655326181289</v>
      </c>
      <c r="K174" s="37">
        <f t="shared" si="29"/>
        <v>-12558.407627157349</v>
      </c>
      <c r="L174" s="37">
        <f t="shared" si="30"/>
        <v>-22779850.198115576</v>
      </c>
      <c r="M174" s="37">
        <f t="shared" si="31"/>
        <v>-23132586.849223837</v>
      </c>
      <c r="N174" s="41">
        <f>'jan-apr'!M174</f>
        <v>-22471615.365951549</v>
      </c>
      <c r="O174" s="41">
        <f t="shared" si="32"/>
        <v>-660971.48327228799</v>
      </c>
      <c r="P174" s="4"/>
      <c r="Q174" s="4"/>
      <c r="R174" s="4"/>
    </row>
    <row r="175" spans="1:18" s="34" customFormat="1" x14ac:dyDescent="0.2">
      <c r="A175" s="33">
        <v>1101</v>
      </c>
      <c r="B175" s="34" t="s">
        <v>249</v>
      </c>
      <c r="C175" s="36">
        <v>206891143</v>
      </c>
      <c r="D175" s="36">
        <v>14898</v>
      </c>
      <c r="E175" s="37">
        <f t="shared" si="33"/>
        <v>13887.175661162571</v>
      </c>
      <c r="F175" s="38">
        <f t="shared" si="25"/>
        <v>0.93666461264352474</v>
      </c>
      <c r="G175" s="39">
        <f t="shared" si="26"/>
        <v>563.41382256653196</v>
      </c>
      <c r="H175" s="39">
        <f t="shared" si="27"/>
        <v>0</v>
      </c>
      <c r="I175" s="37">
        <f t="shared" si="28"/>
        <v>563.41382256653196</v>
      </c>
      <c r="J175" s="40">
        <f t="shared" si="34"/>
        <v>-191.49655326181289</v>
      </c>
      <c r="K175" s="37">
        <f t="shared" si="29"/>
        <v>371.91726930471907</v>
      </c>
      <c r="L175" s="37">
        <f t="shared" si="30"/>
        <v>8393739.1285961941</v>
      </c>
      <c r="M175" s="37">
        <f t="shared" si="31"/>
        <v>5540823.4781017043</v>
      </c>
      <c r="N175" s="41">
        <f>'jan-apr'!M175</f>
        <v>2128383.6121898931</v>
      </c>
      <c r="O175" s="41">
        <f t="shared" si="32"/>
        <v>3412439.8659118111</v>
      </c>
      <c r="P175" s="4"/>
      <c r="Q175" s="4"/>
      <c r="R175" s="4"/>
    </row>
    <row r="176" spans="1:18" s="34" customFormat="1" x14ac:dyDescent="0.2">
      <c r="A176" s="33">
        <v>1102</v>
      </c>
      <c r="B176" s="34" t="s">
        <v>250</v>
      </c>
      <c r="C176" s="36">
        <v>1154748588</v>
      </c>
      <c r="D176" s="36">
        <v>76328</v>
      </c>
      <c r="E176" s="37">
        <f t="shared" si="33"/>
        <v>15128.767791636097</v>
      </c>
      <c r="F176" s="38">
        <f t="shared" si="25"/>
        <v>1.0204077322184864</v>
      </c>
      <c r="G176" s="39">
        <f t="shared" si="26"/>
        <v>-181.54145571758343</v>
      </c>
      <c r="H176" s="39">
        <f t="shared" si="27"/>
        <v>0</v>
      </c>
      <c r="I176" s="37">
        <f t="shared" si="28"/>
        <v>-181.54145571758343</v>
      </c>
      <c r="J176" s="40">
        <f t="shared" si="34"/>
        <v>-191.49655326181289</v>
      </c>
      <c r="K176" s="37">
        <f t="shared" si="29"/>
        <v>-373.0380089793963</v>
      </c>
      <c r="L176" s="37">
        <f t="shared" si="30"/>
        <v>-13856696.232011707</v>
      </c>
      <c r="M176" s="37">
        <f t="shared" si="31"/>
        <v>-28473245.149379361</v>
      </c>
      <c r="N176" s="41">
        <f>'jan-apr'!M176</f>
        <v>-22137010.271416966</v>
      </c>
      <c r="O176" s="41">
        <f t="shared" si="32"/>
        <v>-6336234.8779623955</v>
      </c>
      <c r="P176" s="4"/>
      <c r="Q176" s="4"/>
      <c r="R176" s="4"/>
    </row>
    <row r="177" spans="1:18" s="34" customFormat="1" x14ac:dyDescent="0.2">
      <c r="A177" s="33">
        <v>1103</v>
      </c>
      <c r="B177" s="34" t="s">
        <v>251</v>
      </c>
      <c r="C177" s="36">
        <v>2514461413</v>
      </c>
      <c r="D177" s="36">
        <v>133140</v>
      </c>
      <c r="E177" s="37">
        <f t="shared" si="33"/>
        <v>18885.845072855642</v>
      </c>
      <c r="F177" s="38">
        <f t="shared" si="25"/>
        <v>1.2738157269144132</v>
      </c>
      <c r="G177" s="39">
        <f t="shared" si="26"/>
        <v>-2435.7878244493099</v>
      </c>
      <c r="H177" s="39">
        <f t="shared" si="27"/>
        <v>0</v>
      </c>
      <c r="I177" s="37">
        <f t="shared" si="28"/>
        <v>-2435.7878244493099</v>
      </c>
      <c r="J177" s="40">
        <f t="shared" si="34"/>
        <v>-191.49655326181289</v>
      </c>
      <c r="K177" s="37">
        <f t="shared" si="29"/>
        <v>-2627.2843777111229</v>
      </c>
      <c r="L177" s="37">
        <f t="shared" si="30"/>
        <v>-324300790.94718111</v>
      </c>
      <c r="M177" s="37">
        <f t="shared" si="31"/>
        <v>-349796642.04845893</v>
      </c>
      <c r="N177" s="41">
        <f>'jan-apr'!M177</f>
        <v>-213471227.48099327</v>
      </c>
      <c r="O177" s="41">
        <f t="shared" si="32"/>
        <v>-136325414.56746566</v>
      </c>
      <c r="P177" s="4"/>
      <c r="Q177" s="4"/>
      <c r="R177" s="4"/>
    </row>
    <row r="178" spans="1:18" s="34" customFormat="1" x14ac:dyDescent="0.2">
      <c r="A178" s="33">
        <v>1106</v>
      </c>
      <c r="B178" s="34" t="s">
        <v>252</v>
      </c>
      <c r="C178" s="36">
        <v>520033295</v>
      </c>
      <c r="D178" s="36">
        <v>37167</v>
      </c>
      <c r="E178" s="37">
        <f t="shared" si="33"/>
        <v>13991.801732719887</v>
      </c>
      <c r="F178" s="38">
        <f t="shared" si="25"/>
        <v>0.94372144991402285</v>
      </c>
      <c r="G178" s="39">
        <f t="shared" si="26"/>
        <v>500.63817963214274</v>
      </c>
      <c r="H178" s="39">
        <f t="shared" si="27"/>
        <v>0</v>
      </c>
      <c r="I178" s="37">
        <f t="shared" si="28"/>
        <v>500.63817963214274</v>
      </c>
      <c r="J178" s="40">
        <f t="shared" si="34"/>
        <v>-191.49655326181289</v>
      </c>
      <c r="K178" s="37">
        <f t="shared" si="29"/>
        <v>309.14162637032985</v>
      </c>
      <c r="L178" s="37">
        <f t="shared" si="30"/>
        <v>18607219.22238785</v>
      </c>
      <c r="M178" s="37">
        <f t="shared" si="31"/>
        <v>11489866.827306049</v>
      </c>
      <c r="N178" s="41">
        <f>'jan-apr'!M178</f>
        <v>8094656.7853847472</v>
      </c>
      <c r="O178" s="41">
        <f t="shared" si="32"/>
        <v>3395210.0419213017</v>
      </c>
      <c r="P178" s="4"/>
      <c r="Q178" s="4"/>
      <c r="R178" s="4"/>
    </row>
    <row r="179" spans="1:18" s="34" customFormat="1" x14ac:dyDescent="0.2">
      <c r="A179" s="33">
        <v>1111</v>
      </c>
      <c r="B179" s="34" t="s">
        <v>253</v>
      </c>
      <c r="C179" s="36">
        <v>39243599</v>
      </c>
      <c r="D179" s="36">
        <v>3331</v>
      </c>
      <c r="E179" s="37">
        <f t="shared" si="33"/>
        <v>11781.326628640049</v>
      </c>
      <c r="F179" s="38">
        <f t="shared" si="25"/>
        <v>0.79462894488353875</v>
      </c>
      <c r="G179" s="39">
        <f t="shared" si="26"/>
        <v>1826.9232420800456</v>
      </c>
      <c r="H179" s="39">
        <f t="shared" si="27"/>
        <v>546.78827008962219</v>
      </c>
      <c r="I179" s="37">
        <f t="shared" si="28"/>
        <v>2373.7115121696679</v>
      </c>
      <c r="J179" s="40">
        <f t="shared" si="34"/>
        <v>-191.49655326181289</v>
      </c>
      <c r="K179" s="37">
        <f t="shared" si="29"/>
        <v>2182.2149589078549</v>
      </c>
      <c r="L179" s="37">
        <f t="shared" si="30"/>
        <v>7906833.0470371637</v>
      </c>
      <c r="M179" s="37">
        <f t="shared" si="31"/>
        <v>7268958.0281220647</v>
      </c>
      <c r="N179" s="41">
        <f>'jan-apr'!M179</f>
        <v>4160107.1885132315</v>
      </c>
      <c r="O179" s="41">
        <f t="shared" si="32"/>
        <v>3108850.8396088332</v>
      </c>
      <c r="P179" s="4"/>
      <c r="Q179" s="4"/>
      <c r="R179" s="4"/>
    </row>
    <row r="180" spans="1:18" s="34" customFormat="1" x14ac:dyDescent="0.2">
      <c r="A180" s="33">
        <v>1112</v>
      </c>
      <c r="B180" s="34" t="s">
        <v>254</v>
      </c>
      <c r="C180" s="36">
        <v>37844966</v>
      </c>
      <c r="D180" s="36">
        <v>3237</v>
      </c>
      <c r="E180" s="37">
        <f t="shared" si="33"/>
        <v>11691.370404695706</v>
      </c>
      <c r="F180" s="38">
        <f t="shared" si="25"/>
        <v>0.78856156201811256</v>
      </c>
      <c r="G180" s="39">
        <f t="shared" si="26"/>
        <v>1880.896976446651</v>
      </c>
      <c r="H180" s="39">
        <f t="shared" si="27"/>
        <v>578.27294847014196</v>
      </c>
      <c r="I180" s="37">
        <f t="shared" si="28"/>
        <v>2459.1699249167932</v>
      </c>
      <c r="J180" s="40">
        <f t="shared" si="34"/>
        <v>-191.49655326181289</v>
      </c>
      <c r="K180" s="37">
        <f t="shared" si="29"/>
        <v>2267.6733716549802</v>
      </c>
      <c r="L180" s="37">
        <f t="shared" si="30"/>
        <v>7960333.04695566</v>
      </c>
      <c r="M180" s="37">
        <f t="shared" si="31"/>
        <v>7340458.7040471705</v>
      </c>
      <c r="N180" s="41">
        <f>'jan-apr'!M180</f>
        <v>4277730.0200292226</v>
      </c>
      <c r="O180" s="41">
        <f t="shared" si="32"/>
        <v>3062728.6840179479</v>
      </c>
      <c r="P180" s="4"/>
      <c r="Q180" s="4"/>
      <c r="R180" s="4"/>
    </row>
    <row r="181" spans="1:18" s="34" customFormat="1" x14ac:dyDescent="0.2">
      <c r="A181" s="33">
        <v>1114</v>
      </c>
      <c r="B181" s="34" t="s">
        <v>255</v>
      </c>
      <c r="C181" s="36">
        <v>35720017</v>
      </c>
      <c r="D181" s="36">
        <v>2826</v>
      </c>
      <c r="E181" s="37">
        <f t="shared" si="33"/>
        <v>12639.779547062986</v>
      </c>
      <c r="F181" s="38">
        <f t="shared" si="25"/>
        <v>0.85253002498264441</v>
      </c>
      <c r="G181" s="39">
        <f t="shared" si="26"/>
        <v>1311.8514910262832</v>
      </c>
      <c r="H181" s="39">
        <f t="shared" si="27"/>
        <v>246.32974864159402</v>
      </c>
      <c r="I181" s="37">
        <f t="shared" si="28"/>
        <v>1558.1812396678772</v>
      </c>
      <c r="J181" s="40">
        <f t="shared" si="34"/>
        <v>-191.49655326181289</v>
      </c>
      <c r="K181" s="37">
        <f t="shared" si="29"/>
        <v>1366.6846864060644</v>
      </c>
      <c r="L181" s="37">
        <f t="shared" si="30"/>
        <v>4403420.1833014209</v>
      </c>
      <c r="M181" s="37">
        <f t="shared" si="31"/>
        <v>3862250.9237835379</v>
      </c>
      <c r="N181" s="41">
        <f>'jan-apr'!M181</f>
        <v>2949727.2971895519</v>
      </c>
      <c r="O181" s="41">
        <f t="shared" si="32"/>
        <v>912523.62659398606</v>
      </c>
      <c r="P181" s="4"/>
      <c r="Q181" s="4"/>
      <c r="R181" s="4"/>
    </row>
    <row r="182" spans="1:18" s="34" customFormat="1" x14ac:dyDescent="0.2">
      <c r="A182" s="33">
        <v>1119</v>
      </c>
      <c r="B182" s="34" t="s">
        <v>256</v>
      </c>
      <c r="C182" s="36">
        <v>232629488</v>
      </c>
      <c r="D182" s="36">
        <v>18762</v>
      </c>
      <c r="E182" s="37">
        <f t="shared" si="33"/>
        <v>12398.970685427992</v>
      </c>
      <c r="F182" s="38">
        <f t="shared" si="25"/>
        <v>0.83628790746300563</v>
      </c>
      <c r="G182" s="39">
        <f t="shared" si="26"/>
        <v>1456.3368080072796</v>
      </c>
      <c r="H182" s="39">
        <f t="shared" si="27"/>
        <v>330.61285021384197</v>
      </c>
      <c r="I182" s="37">
        <f t="shared" si="28"/>
        <v>1786.9496582211216</v>
      </c>
      <c r="J182" s="40">
        <f t="shared" si="34"/>
        <v>-191.49655326181289</v>
      </c>
      <c r="K182" s="37">
        <f t="shared" si="29"/>
        <v>1595.4531049593088</v>
      </c>
      <c r="L182" s="37">
        <f t="shared" si="30"/>
        <v>33526749.487544682</v>
      </c>
      <c r="M182" s="37">
        <f t="shared" si="31"/>
        <v>29933891.155246552</v>
      </c>
      <c r="N182" s="41">
        <f>'jan-apr'!M182</f>
        <v>18178435.576564178</v>
      </c>
      <c r="O182" s="41">
        <f t="shared" si="32"/>
        <v>11755455.578682374</v>
      </c>
      <c r="P182" s="4"/>
      <c r="Q182" s="4"/>
      <c r="R182" s="4"/>
    </row>
    <row r="183" spans="1:18" s="34" customFormat="1" x14ac:dyDescent="0.2">
      <c r="A183" s="33">
        <v>1120</v>
      </c>
      <c r="B183" s="34" t="s">
        <v>257</v>
      </c>
      <c r="C183" s="36">
        <v>264623207</v>
      </c>
      <c r="D183" s="36">
        <v>19217</v>
      </c>
      <c r="E183" s="37">
        <f t="shared" si="33"/>
        <v>13770.266274652651</v>
      </c>
      <c r="F183" s="38">
        <f t="shared" si="25"/>
        <v>0.92877928823332434</v>
      </c>
      <c r="G183" s="39">
        <f t="shared" si="26"/>
        <v>633.55945447248416</v>
      </c>
      <c r="H183" s="39">
        <f t="shared" si="27"/>
        <v>0</v>
      </c>
      <c r="I183" s="37">
        <f t="shared" si="28"/>
        <v>633.55945447248416</v>
      </c>
      <c r="J183" s="40">
        <f t="shared" si="34"/>
        <v>-191.49655326181289</v>
      </c>
      <c r="K183" s="37">
        <f t="shared" si="29"/>
        <v>442.06290121067127</v>
      </c>
      <c r="L183" s="37">
        <f t="shared" si="30"/>
        <v>12175112.036597729</v>
      </c>
      <c r="M183" s="37">
        <f t="shared" si="31"/>
        <v>8495122.7725654691</v>
      </c>
      <c r="N183" s="41">
        <f>'jan-apr'!M183</f>
        <v>6131828.5986476876</v>
      </c>
      <c r="O183" s="41">
        <f t="shared" si="32"/>
        <v>2363294.1739177816</v>
      </c>
      <c r="P183" s="4"/>
      <c r="Q183" s="4"/>
      <c r="R183" s="4"/>
    </row>
    <row r="184" spans="1:18" s="34" customFormat="1" x14ac:dyDescent="0.2">
      <c r="A184" s="33">
        <v>1121</v>
      </c>
      <c r="B184" s="34" t="s">
        <v>258</v>
      </c>
      <c r="C184" s="36">
        <v>264492979</v>
      </c>
      <c r="D184" s="36">
        <v>18699</v>
      </c>
      <c r="E184" s="37">
        <f t="shared" si="33"/>
        <v>14144.765976790202</v>
      </c>
      <c r="F184" s="38">
        <f t="shared" si="25"/>
        <v>0.95403860855853573</v>
      </c>
      <c r="G184" s="39">
        <f t="shared" si="26"/>
        <v>408.85963318995346</v>
      </c>
      <c r="H184" s="39">
        <f t="shared" si="27"/>
        <v>0</v>
      </c>
      <c r="I184" s="37">
        <f t="shared" si="28"/>
        <v>408.85963318995346</v>
      </c>
      <c r="J184" s="40">
        <f t="shared" si="34"/>
        <v>-191.49655326181289</v>
      </c>
      <c r="K184" s="37">
        <f t="shared" si="29"/>
        <v>217.36307992814056</v>
      </c>
      <c r="L184" s="37">
        <f t="shared" si="30"/>
        <v>7645266.2810189398</v>
      </c>
      <c r="M184" s="37">
        <f t="shared" si="31"/>
        <v>4064472.2315763002</v>
      </c>
      <c r="N184" s="41">
        <f>'jan-apr'!M184</f>
        <v>2635143.0479217903</v>
      </c>
      <c r="O184" s="41">
        <f t="shared" si="32"/>
        <v>1429329.18365451</v>
      </c>
      <c r="P184" s="4"/>
      <c r="Q184" s="4"/>
      <c r="R184" s="4"/>
    </row>
    <row r="185" spans="1:18" s="34" customFormat="1" x14ac:dyDescent="0.2">
      <c r="A185" s="33">
        <v>1122</v>
      </c>
      <c r="B185" s="34" t="s">
        <v>259</v>
      </c>
      <c r="C185" s="36">
        <v>156337885</v>
      </c>
      <c r="D185" s="36">
        <v>11866</v>
      </c>
      <c r="E185" s="37">
        <f t="shared" si="33"/>
        <v>13175.281055115456</v>
      </c>
      <c r="F185" s="38">
        <f t="shared" si="25"/>
        <v>0.88864862280615609</v>
      </c>
      <c r="G185" s="39">
        <f t="shared" si="26"/>
        <v>990.5505861948011</v>
      </c>
      <c r="H185" s="39">
        <f t="shared" si="27"/>
        <v>58.904220823229565</v>
      </c>
      <c r="I185" s="37">
        <f t="shared" si="28"/>
        <v>1049.4548070180306</v>
      </c>
      <c r="J185" s="40">
        <f t="shared" si="34"/>
        <v>-191.49655326181289</v>
      </c>
      <c r="K185" s="37">
        <f t="shared" si="29"/>
        <v>857.95825375621769</v>
      </c>
      <c r="L185" s="37">
        <f t="shared" si="30"/>
        <v>12452830.740075951</v>
      </c>
      <c r="M185" s="37">
        <f t="shared" si="31"/>
        <v>10180532.639071278</v>
      </c>
      <c r="N185" s="41">
        <f>'jan-apr'!M185</f>
        <v>4593581.0697170971</v>
      </c>
      <c r="O185" s="41">
        <f t="shared" si="32"/>
        <v>5586951.5693541812</v>
      </c>
      <c r="P185" s="4"/>
      <c r="Q185" s="4"/>
      <c r="R185" s="4"/>
    </row>
    <row r="186" spans="1:18" s="34" customFormat="1" x14ac:dyDescent="0.2">
      <c r="A186" s="33">
        <v>1124</v>
      </c>
      <c r="B186" s="34" t="s">
        <v>260</v>
      </c>
      <c r="C186" s="36">
        <v>488833467</v>
      </c>
      <c r="D186" s="36">
        <v>26265</v>
      </c>
      <c r="E186" s="37">
        <f t="shared" si="33"/>
        <v>18611.592118789264</v>
      </c>
      <c r="F186" s="38">
        <f t="shared" ref="F186:F249" si="35">IF(ISNUMBER(C186),E186/E$435,"")</f>
        <v>1.2553178664959457</v>
      </c>
      <c r="G186" s="39">
        <f t="shared" ref="G186:G249" si="36">(E$435-E186)*0.6</f>
        <v>-2271.236052009483</v>
      </c>
      <c r="H186" s="39">
        <f t="shared" ref="H186:H249" si="37">IF(E186&gt;=E$435*0.9,0,IF(E186&lt;0.9*E$435,(E$435*0.9-E186)*0.35))</f>
        <v>0</v>
      </c>
      <c r="I186" s="37">
        <f t="shared" ref="I186:I249" si="38">G186+H186</f>
        <v>-2271.236052009483</v>
      </c>
      <c r="J186" s="40">
        <f t="shared" si="34"/>
        <v>-191.49655326181289</v>
      </c>
      <c r="K186" s="37">
        <f t="shared" ref="K186:K249" si="39">I186+J186</f>
        <v>-2462.7326052712961</v>
      </c>
      <c r="L186" s="37">
        <f t="shared" ref="L186:L249" si="40">(I186*D186)</f>
        <v>-59654014.906029075</v>
      </c>
      <c r="M186" s="37">
        <f t="shared" ref="M186:M249" si="41">(K186*D186)</f>
        <v>-64683671.877450593</v>
      </c>
      <c r="N186" s="41">
        <f>'jan-apr'!M186</f>
        <v>-47765797.978348263</v>
      </c>
      <c r="O186" s="41">
        <f t="shared" ref="O186:O249" si="42">M186-N186</f>
        <v>-16917873.89910233</v>
      </c>
      <c r="P186" s="4"/>
      <c r="Q186" s="4"/>
      <c r="R186" s="4"/>
    </row>
    <row r="187" spans="1:18" s="34" customFormat="1" x14ac:dyDescent="0.2">
      <c r="A187" s="33">
        <v>1127</v>
      </c>
      <c r="B187" s="34" t="s">
        <v>261</v>
      </c>
      <c r="C187" s="36">
        <v>178165892</v>
      </c>
      <c r="D187" s="36">
        <v>10972</v>
      </c>
      <c r="E187" s="37">
        <f t="shared" si="33"/>
        <v>16238.232956616843</v>
      </c>
      <c r="F187" s="38">
        <f t="shared" si="35"/>
        <v>1.0952391294985275</v>
      </c>
      <c r="G187" s="39">
        <f t="shared" si="36"/>
        <v>-847.22055470603084</v>
      </c>
      <c r="H187" s="39">
        <f t="shared" si="37"/>
        <v>0</v>
      </c>
      <c r="I187" s="37">
        <f t="shared" si="38"/>
        <v>-847.22055470603084</v>
      </c>
      <c r="J187" s="40">
        <f t="shared" si="34"/>
        <v>-191.49655326181289</v>
      </c>
      <c r="K187" s="37">
        <f t="shared" si="39"/>
        <v>-1038.7171079678437</v>
      </c>
      <c r="L187" s="37">
        <f t="shared" si="40"/>
        <v>-9295703.9262345713</v>
      </c>
      <c r="M187" s="37">
        <f t="shared" si="41"/>
        <v>-11396804.108623181</v>
      </c>
      <c r="N187" s="41">
        <f>'jan-apr'!M187</f>
        <v>-8322803.7240067469</v>
      </c>
      <c r="O187" s="41">
        <f t="shared" si="42"/>
        <v>-3074000.3846164336</v>
      </c>
      <c r="P187" s="4"/>
      <c r="Q187" s="4"/>
      <c r="R187" s="4"/>
    </row>
    <row r="188" spans="1:18" s="34" customFormat="1" x14ac:dyDescent="0.2">
      <c r="A188" s="33">
        <v>1129</v>
      </c>
      <c r="B188" s="34" t="s">
        <v>262</v>
      </c>
      <c r="C188" s="36">
        <v>34180417</v>
      </c>
      <c r="D188" s="36">
        <v>1246</v>
      </c>
      <c r="E188" s="37">
        <f t="shared" si="33"/>
        <v>27432.116372391654</v>
      </c>
      <c r="F188" s="38">
        <f t="shared" si="35"/>
        <v>1.8502461035181634</v>
      </c>
      <c r="G188" s="39">
        <f t="shared" si="36"/>
        <v>-7563.5506041709177</v>
      </c>
      <c r="H188" s="39">
        <f t="shared" si="37"/>
        <v>0</v>
      </c>
      <c r="I188" s="37">
        <f t="shared" si="38"/>
        <v>-7563.5506041709177</v>
      </c>
      <c r="J188" s="40">
        <f t="shared" si="34"/>
        <v>-191.49655326181289</v>
      </c>
      <c r="K188" s="37">
        <f t="shared" si="39"/>
        <v>-7755.0471574327303</v>
      </c>
      <c r="L188" s="37">
        <f t="shared" si="40"/>
        <v>-9424184.0527969636</v>
      </c>
      <c r="M188" s="37">
        <f t="shared" si="41"/>
        <v>-9662788.7581611816</v>
      </c>
      <c r="N188" s="41">
        <f>'jan-apr'!M188</f>
        <v>-10053763.761767443</v>
      </c>
      <c r="O188" s="41">
        <f t="shared" si="42"/>
        <v>390975.00360626169</v>
      </c>
      <c r="P188" s="4"/>
      <c r="Q188" s="4"/>
      <c r="R188" s="4"/>
    </row>
    <row r="189" spans="1:18" s="34" customFormat="1" x14ac:dyDescent="0.2">
      <c r="A189" s="33">
        <v>1130</v>
      </c>
      <c r="B189" s="34" t="s">
        <v>263</v>
      </c>
      <c r="C189" s="36">
        <v>164719483</v>
      </c>
      <c r="D189" s="36">
        <v>12638</v>
      </c>
      <c r="E189" s="37">
        <f t="shared" si="33"/>
        <v>13033.666956796962</v>
      </c>
      <c r="F189" s="38">
        <f t="shared" si="35"/>
        <v>0.87909701074458224</v>
      </c>
      <c r="G189" s="39">
        <f t="shared" si="36"/>
        <v>1075.5190451858975</v>
      </c>
      <c r="H189" s="39">
        <f t="shared" si="37"/>
        <v>108.46915523470251</v>
      </c>
      <c r="I189" s="37">
        <f t="shared" si="38"/>
        <v>1183.9882004206002</v>
      </c>
      <c r="J189" s="40">
        <f t="shared" si="34"/>
        <v>-191.49655326181289</v>
      </c>
      <c r="K189" s="37">
        <f t="shared" si="39"/>
        <v>992.49164715878726</v>
      </c>
      <c r="L189" s="37">
        <f t="shared" si="40"/>
        <v>14963242.876915544</v>
      </c>
      <c r="M189" s="37">
        <f t="shared" si="41"/>
        <v>12543109.436792754</v>
      </c>
      <c r="N189" s="41">
        <f>'jan-apr'!M189</f>
        <v>6909806.2255419474</v>
      </c>
      <c r="O189" s="41">
        <f t="shared" si="42"/>
        <v>5633303.2112508062</v>
      </c>
      <c r="P189" s="4"/>
      <c r="Q189" s="4"/>
      <c r="R189" s="4"/>
    </row>
    <row r="190" spans="1:18" s="34" customFormat="1" x14ac:dyDescent="0.2">
      <c r="A190" s="33">
        <v>1133</v>
      </c>
      <c r="B190" s="34" t="s">
        <v>264</v>
      </c>
      <c r="C190" s="36">
        <v>60331063</v>
      </c>
      <c r="D190" s="36">
        <v>2723</v>
      </c>
      <c r="E190" s="37">
        <f t="shared" si="33"/>
        <v>22156.100991553434</v>
      </c>
      <c r="F190" s="38">
        <f t="shared" si="35"/>
        <v>1.4943885106157633</v>
      </c>
      <c r="G190" s="39">
        <f t="shared" si="36"/>
        <v>-4397.9413756679851</v>
      </c>
      <c r="H190" s="39">
        <f t="shared" si="37"/>
        <v>0</v>
      </c>
      <c r="I190" s="37">
        <f t="shared" si="38"/>
        <v>-4397.9413756679851</v>
      </c>
      <c r="J190" s="40">
        <f t="shared" si="34"/>
        <v>-191.49655326181289</v>
      </c>
      <c r="K190" s="37">
        <f t="shared" si="39"/>
        <v>-4589.4379289297976</v>
      </c>
      <c r="L190" s="37">
        <f t="shared" si="40"/>
        <v>-11975594.365943924</v>
      </c>
      <c r="M190" s="37">
        <f t="shared" si="41"/>
        <v>-12497039.480475839</v>
      </c>
      <c r="N190" s="41">
        <f>'jan-apr'!M190</f>
        <v>-12771755.013076043</v>
      </c>
      <c r="O190" s="41">
        <f t="shared" si="42"/>
        <v>274715.53260020353</v>
      </c>
      <c r="P190" s="4"/>
      <c r="Q190" s="4"/>
      <c r="R190" s="4"/>
    </row>
    <row r="191" spans="1:18" s="34" customFormat="1" x14ac:dyDescent="0.2">
      <c r="A191" s="33">
        <v>1134</v>
      </c>
      <c r="B191" s="34" t="s">
        <v>265</v>
      </c>
      <c r="C191" s="36">
        <v>100818319</v>
      </c>
      <c r="D191" s="36">
        <v>3849</v>
      </c>
      <c r="E191" s="37">
        <f t="shared" si="33"/>
        <v>26193.379838919202</v>
      </c>
      <c r="F191" s="38">
        <f t="shared" si="35"/>
        <v>1.7666955887409042</v>
      </c>
      <c r="G191" s="39">
        <f t="shared" si="36"/>
        <v>-6820.3086840874457</v>
      </c>
      <c r="H191" s="39">
        <f t="shared" si="37"/>
        <v>0</v>
      </c>
      <c r="I191" s="37">
        <f t="shared" si="38"/>
        <v>-6820.3086840874457</v>
      </c>
      <c r="J191" s="40">
        <f t="shared" si="34"/>
        <v>-191.49655326181289</v>
      </c>
      <c r="K191" s="37">
        <f t="shared" si="39"/>
        <v>-7011.8052373492583</v>
      </c>
      <c r="L191" s="37">
        <f t="shared" si="40"/>
        <v>-26251368.125052579</v>
      </c>
      <c r="M191" s="37">
        <f t="shared" si="41"/>
        <v>-26988438.358557295</v>
      </c>
      <c r="N191" s="41">
        <f>'jan-apr'!M191</f>
        <v>-28588424.167289641</v>
      </c>
      <c r="O191" s="41">
        <f t="shared" si="42"/>
        <v>1599985.8087323457</v>
      </c>
      <c r="P191" s="4"/>
      <c r="Q191" s="4"/>
      <c r="R191" s="4"/>
    </row>
    <row r="192" spans="1:18" s="34" customFormat="1" x14ac:dyDescent="0.2">
      <c r="A192" s="33">
        <v>1135</v>
      </c>
      <c r="B192" s="34" t="s">
        <v>266</v>
      </c>
      <c r="C192" s="36">
        <v>82554131</v>
      </c>
      <c r="D192" s="36">
        <v>4663</v>
      </c>
      <c r="E192" s="37">
        <f t="shared" si="33"/>
        <v>17704.081278147114</v>
      </c>
      <c r="F192" s="38">
        <f t="shared" si="35"/>
        <v>1.194107919220841</v>
      </c>
      <c r="G192" s="39">
        <f t="shared" si="36"/>
        <v>-1726.7295476241936</v>
      </c>
      <c r="H192" s="39">
        <f t="shared" si="37"/>
        <v>0</v>
      </c>
      <c r="I192" s="37">
        <f t="shared" si="38"/>
        <v>-1726.7295476241936</v>
      </c>
      <c r="J192" s="40">
        <f t="shared" si="34"/>
        <v>-191.49655326181289</v>
      </c>
      <c r="K192" s="37">
        <f t="shared" si="39"/>
        <v>-1918.2261008860064</v>
      </c>
      <c r="L192" s="37">
        <f t="shared" si="40"/>
        <v>-8051739.880571615</v>
      </c>
      <c r="M192" s="37">
        <f t="shared" si="41"/>
        <v>-8944688.3084314484</v>
      </c>
      <c r="N192" s="41">
        <f>'jan-apr'!M192</f>
        <v>-11242380.30186324</v>
      </c>
      <c r="O192" s="41">
        <f t="shared" si="42"/>
        <v>2297691.9934317917</v>
      </c>
      <c r="P192" s="4"/>
      <c r="Q192" s="4"/>
      <c r="R192" s="4"/>
    </row>
    <row r="193" spans="1:18" s="34" customFormat="1" x14ac:dyDescent="0.2">
      <c r="A193" s="33">
        <v>1141</v>
      </c>
      <c r="B193" s="34" t="s">
        <v>267</v>
      </c>
      <c r="C193" s="36">
        <v>43866854</v>
      </c>
      <c r="D193" s="36">
        <v>3197</v>
      </c>
      <c r="E193" s="37">
        <f t="shared" si="33"/>
        <v>13721.255552080074</v>
      </c>
      <c r="F193" s="38">
        <f t="shared" si="35"/>
        <v>0.92547360458720995</v>
      </c>
      <c r="G193" s="39">
        <f t="shared" si="36"/>
        <v>662.96588801603025</v>
      </c>
      <c r="H193" s="39">
        <f t="shared" si="37"/>
        <v>0</v>
      </c>
      <c r="I193" s="37">
        <f t="shared" si="38"/>
        <v>662.96588801603025</v>
      </c>
      <c r="J193" s="40">
        <f t="shared" si="34"/>
        <v>-191.49655326181289</v>
      </c>
      <c r="K193" s="37">
        <f t="shared" si="39"/>
        <v>471.46933475421736</v>
      </c>
      <c r="L193" s="37">
        <f t="shared" si="40"/>
        <v>2119501.9439872489</v>
      </c>
      <c r="M193" s="37">
        <f t="shared" si="41"/>
        <v>1507287.4632092328</v>
      </c>
      <c r="N193" s="41">
        <f>'jan-apr'!M193</f>
        <v>1202182.50708626</v>
      </c>
      <c r="O193" s="41">
        <f t="shared" si="42"/>
        <v>305104.95612297277</v>
      </c>
      <c r="P193" s="4"/>
      <c r="Q193" s="4"/>
      <c r="R193" s="4"/>
    </row>
    <row r="194" spans="1:18" s="34" customFormat="1" x14ac:dyDescent="0.2">
      <c r="A194" s="33">
        <v>1142</v>
      </c>
      <c r="B194" s="34" t="s">
        <v>268</v>
      </c>
      <c r="C194" s="36">
        <v>73722358</v>
      </c>
      <c r="D194" s="36">
        <v>4849</v>
      </c>
      <c r="E194" s="37">
        <f t="shared" si="33"/>
        <v>15203.620952773768</v>
      </c>
      <c r="F194" s="38">
        <f t="shared" si="35"/>
        <v>1.0254564411059413</v>
      </c>
      <c r="G194" s="39">
        <f t="shared" si="36"/>
        <v>-226.45335240018611</v>
      </c>
      <c r="H194" s="39">
        <f t="shared" si="37"/>
        <v>0</v>
      </c>
      <c r="I194" s="37">
        <f t="shared" si="38"/>
        <v>-226.45335240018611</v>
      </c>
      <c r="J194" s="40">
        <f t="shared" si="34"/>
        <v>-191.49655326181289</v>
      </c>
      <c r="K194" s="37">
        <f t="shared" si="39"/>
        <v>-417.94990566199897</v>
      </c>
      <c r="L194" s="37">
        <f t="shared" si="40"/>
        <v>-1098072.3057885023</v>
      </c>
      <c r="M194" s="37">
        <f t="shared" si="41"/>
        <v>-2026639.092555033</v>
      </c>
      <c r="N194" s="41">
        <f>'jan-apr'!M194</f>
        <v>-1270781.763571704</v>
      </c>
      <c r="O194" s="41">
        <f t="shared" si="42"/>
        <v>-755857.328983329</v>
      </c>
      <c r="P194" s="4"/>
      <c r="Q194" s="4"/>
      <c r="R194" s="4"/>
    </row>
    <row r="195" spans="1:18" s="34" customFormat="1" x14ac:dyDescent="0.2">
      <c r="A195" s="33">
        <v>1144</v>
      </c>
      <c r="B195" s="34" t="s">
        <v>269</v>
      </c>
      <c r="C195" s="36">
        <v>7098510</v>
      </c>
      <c r="D195" s="36">
        <v>542</v>
      </c>
      <c r="E195" s="37">
        <f t="shared" si="33"/>
        <v>13096.881918819188</v>
      </c>
      <c r="F195" s="38">
        <f t="shared" si="35"/>
        <v>0.8833607443762822</v>
      </c>
      <c r="G195" s="39">
        <f t="shared" si="36"/>
        <v>1037.5900679725619</v>
      </c>
      <c r="H195" s="39">
        <f t="shared" si="37"/>
        <v>86.343918526923332</v>
      </c>
      <c r="I195" s="37">
        <f t="shared" si="38"/>
        <v>1123.9339864994852</v>
      </c>
      <c r="J195" s="40">
        <f t="shared" si="34"/>
        <v>-191.49655326181289</v>
      </c>
      <c r="K195" s="37">
        <f t="shared" si="39"/>
        <v>932.43743323767228</v>
      </c>
      <c r="L195" s="37">
        <f t="shared" si="40"/>
        <v>609172.220682721</v>
      </c>
      <c r="M195" s="37">
        <f t="shared" si="41"/>
        <v>505381.08881481836</v>
      </c>
      <c r="N195" s="41">
        <f>'jan-apr'!M195</f>
        <v>192404.34921512415</v>
      </c>
      <c r="O195" s="41">
        <f t="shared" si="42"/>
        <v>312976.73959969421</v>
      </c>
      <c r="P195" s="4"/>
      <c r="Q195" s="4"/>
      <c r="R195" s="4"/>
    </row>
    <row r="196" spans="1:18" s="34" customFormat="1" x14ac:dyDescent="0.2">
      <c r="A196" s="33">
        <v>1145</v>
      </c>
      <c r="B196" s="34" t="s">
        <v>270</v>
      </c>
      <c r="C196" s="36">
        <v>10339239</v>
      </c>
      <c r="D196" s="36">
        <v>844</v>
      </c>
      <c r="E196" s="37">
        <f t="shared" si="33"/>
        <v>12250.283175355451</v>
      </c>
      <c r="F196" s="38">
        <f t="shared" si="35"/>
        <v>0.82625920670878994</v>
      </c>
      <c r="G196" s="39">
        <f t="shared" si="36"/>
        <v>1545.5493140508042</v>
      </c>
      <c r="H196" s="39">
        <f t="shared" si="37"/>
        <v>382.65347873923133</v>
      </c>
      <c r="I196" s="37">
        <f t="shared" si="38"/>
        <v>1928.2027927900356</v>
      </c>
      <c r="J196" s="40">
        <f t="shared" si="34"/>
        <v>-191.49655326181289</v>
      </c>
      <c r="K196" s="37">
        <f t="shared" si="39"/>
        <v>1736.7062395282228</v>
      </c>
      <c r="L196" s="37">
        <f t="shared" si="40"/>
        <v>1627403.1571147901</v>
      </c>
      <c r="M196" s="37">
        <f t="shared" si="41"/>
        <v>1465780.06616182</v>
      </c>
      <c r="N196" s="41">
        <f>'jan-apr'!M196</f>
        <v>812644.25213304418</v>
      </c>
      <c r="O196" s="41">
        <f t="shared" si="42"/>
        <v>653135.81402877579</v>
      </c>
      <c r="P196" s="4"/>
      <c r="Q196" s="4"/>
      <c r="R196" s="4"/>
    </row>
    <row r="197" spans="1:18" s="34" customFormat="1" x14ac:dyDescent="0.2">
      <c r="A197" s="33">
        <v>1146</v>
      </c>
      <c r="B197" s="34" t="s">
        <v>271</v>
      </c>
      <c r="C197" s="36">
        <v>142935633</v>
      </c>
      <c r="D197" s="36">
        <v>11023</v>
      </c>
      <c r="E197" s="37">
        <f t="shared" si="33"/>
        <v>12967.035562006713</v>
      </c>
      <c r="F197" s="38">
        <f t="shared" si="35"/>
        <v>0.87460284496790464</v>
      </c>
      <c r="G197" s="39">
        <f t="shared" si="36"/>
        <v>1115.497882060047</v>
      </c>
      <c r="H197" s="39">
        <f t="shared" si="37"/>
        <v>131.79014341128968</v>
      </c>
      <c r="I197" s="37">
        <f t="shared" si="38"/>
        <v>1247.2880254713366</v>
      </c>
      <c r="J197" s="40">
        <f t="shared" si="34"/>
        <v>-191.49655326181289</v>
      </c>
      <c r="K197" s="37">
        <f t="shared" si="39"/>
        <v>1055.7914722095238</v>
      </c>
      <c r="L197" s="37">
        <f t="shared" si="40"/>
        <v>13748855.904770544</v>
      </c>
      <c r="M197" s="37">
        <f t="shared" si="41"/>
        <v>11637989.398165582</v>
      </c>
      <c r="N197" s="41">
        <f>'jan-apr'!M197</f>
        <v>8314516.0404177047</v>
      </c>
      <c r="O197" s="41">
        <f t="shared" si="42"/>
        <v>3323473.357747877</v>
      </c>
      <c r="P197" s="4"/>
      <c r="Q197" s="4"/>
      <c r="R197" s="4"/>
    </row>
    <row r="198" spans="1:18" s="34" customFormat="1" x14ac:dyDescent="0.2">
      <c r="A198" s="33">
        <v>1149</v>
      </c>
      <c r="B198" s="34" t="s">
        <v>272</v>
      </c>
      <c r="C198" s="36">
        <v>528956244</v>
      </c>
      <c r="D198" s="36">
        <v>42243</v>
      </c>
      <c r="E198" s="37">
        <f t="shared" si="33"/>
        <v>12521.749023506853</v>
      </c>
      <c r="F198" s="38">
        <f t="shared" si="35"/>
        <v>0.84456908192811098</v>
      </c>
      <c r="G198" s="39">
        <f t="shared" si="36"/>
        <v>1382.6698051599633</v>
      </c>
      <c r="H198" s="39">
        <f t="shared" si="37"/>
        <v>287.64043188624078</v>
      </c>
      <c r="I198" s="37">
        <f t="shared" si="38"/>
        <v>1670.3102370462041</v>
      </c>
      <c r="J198" s="40">
        <f t="shared" si="34"/>
        <v>-191.49655326181289</v>
      </c>
      <c r="K198" s="37">
        <f t="shared" si="39"/>
        <v>1478.8136837843913</v>
      </c>
      <c r="L198" s="37">
        <f t="shared" si="40"/>
        <v>70558915.343542799</v>
      </c>
      <c r="M198" s="37">
        <f t="shared" si="41"/>
        <v>62469526.444104038</v>
      </c>
      <c r="N198" s="41">
        <f>'jan-apr'!M198</f>
        <v>33266749.912448078</v>
      </c>
      <c r="O198" s="41">
        <f t="shared" si="42"/>
        <v>29202776.53165596</v>
      </c>
      <c r="P198" s="4"/>
      <c r="Q198" s="4"/>
      <c r="R198" s="4"/>
    </row>
    <row r="199" spans="1:18" s="34" customFormat="1" x14ac:dyDescent="0.2">
      <c r="A199" s="33">
        <v>1151</v>
      </c>
      <c r="B199" s="34" t="s">
        <v>273</v>
      </c>
      <c r="C199" s="36">
        <v>2519024</v>
      </c>
      <c r="D199" s="36">
        <v>208</v>
      </c>
      <c r="E199" s="37">
        <f t="shared" si="33"/>
        <v>12110.692307692309</v>
      </c>
      <c r="F199" s="38">
        <f t="shared" si="35"/>
        <v>0.81684405785646197</v>
      </c>
      <c r="G199" s="39">
        <f t="shared" si="36"/>
        <v>1629.3038346486896</v>
      </c>
      <c r="H199" s="39">
        <f t="shared" si="37"/>
        <v>431.51028242133123</v>
      </c>
      <c r="I199" s="37">
        <f t="shared" si="38"/>
        <v>2060.814117070021</v>
      </c>
      <c r="J199" s="40">
        <f t="shared" si="34"/>
        <v>-191.49655326181289</v>
      </c>
      <c r="K199" s="37">
        <f t="shared" si="39"/>
        <v>1869.317563808208</v>
      </c>
      <c r="L199" s="37">
        <f t="shared" si="40"/>
        <v>428649.33635056438</v>
      </c>
      <c r="M199" s="37">
        <f t="shared" si="41"/>
        <v>388818.05327210727</v>
      </c>
      <c r="N199" s="41">
        <f>'jan-apr'!M199</f>
        <v>138412.47919866483</v>
      </c>
      <c r="O199" s="41">
        <f t="shared" si="42"/>
        <v>250405.57407344243</v>
      </c>
      <c r="P199" s="4"/>
      <c r="Q199" s="4"/>
      <c r="R199" s="4"/>
    </row>
    <row r="200" spans="1:18" s="34" customFormat="1" x14ac:dyDescent="0.2">
      <c r="A200" s="33">
        <v>1160</v>
      </c>
      <c r="B200" s="34" t="s">
        <v>274</v>
      </c>
      <c r="C200" s="36">
        <v>133090775</v>
      </c>
      <c r="D200" s="36">
        <v>8793</v>
      </c>
      <c r="E200" s="37">
        <f t="shared" si="33"/>
        <v>15135.991697941545</v>
      </c>
      <c r="F200" s="38">
        <f t="shared" si="35"/>
        <v>1.0208949714935167</v>
      </c>
      <c r="G200" s="39">
        <f t="shared" si="36"/>
        <v>-185.875799500852</v>
      </c>
      <c r="H200" s="39">
        <f t="shared" si="37"/>
        <v>0</v>
      </c>
      <c r="I200" s="37">
        <f t="shared" si="38"/>
        <v>-185.875799500852</v>
      </c>
      <c r="J200" s="40">
        <f t="shared" si="34"/>
        <v>-191.49655326181289</v>
      </c>
      <c r="K200" s="37">
        <f t="shared" si="39"/>
        <v>-377.37235276266489</v>
      </c>
      <c r="L200" s="37">
        <f t="shared" si="40"/>
        <v>-1634405.9050109915</v>
      </c>
      <c r="M200" s="37">
        <f t="shared" si="41"/>
        <v>-3318235.0978421122</v>
      </c>
      <c r="N200" s="41">
        <f>'jan-apr'!M200</f>
        <v>-3476662.678508136</v>
      </c>
      <c r="O200" s="41">
        <f t="shared" si="42"/>
        <v>158427.58066602377</v>
      </c>
      <c r="P200" s="4"/>
      <c r="Q200" s="4"/>
      <c r="R200" s="4"/>
    </row>
    <row r="201" spans="1:18" s="34" customFormat="1" x14ac:dyDescent="0.2">
      <c r="A201" s="33">
        <v>1201</v>
      </c>
      <c r="B201" s="34" t="s">
        <v>275</v>
      </c>
      <c r="C201" s="36">
        <v>4382535307</v>
      </c>
      <c r="D201" s="36">
        <v>279792</v>
      </c>
      <c r="E201" s="37">
        <f t="shared" ref="E201:E264" si="43">(C201)/D201</f>
        <v>15663.5475889232</v>
      </c>
      <c r="F201" s="38">
        <f t="shared" si="35"/>
        <v>1.0564776519701584</v>
      </c>
      <c r="G201" s="39">
        <f t="shared" si="36"/>
        <v>-502.40933408984529</v>
      </c>
      <c r="H201" s="39">
        <f t="shared" si="37"/>
        <v>0</v>
      </c>
      <c r="I201" s="37">
        <f t="shared" si="38"/>
        <v>-502.40933408984529</v>
      </c>
      <c r="J201" s="40">
        <f t="shared" ref="J201:J264" si="44">I$437</f>
        <v>-191.49655326181289</v>
      </c>
      <c r="K201" s="37">
        <f t="shared" si="39"/>
        <v>-693.90588735165818</v>
      </c>
      <c r="L201" s="37">
        <f t="shared" si="40"/>
        <v>-140570112.40366599</v>
      </c>
      <c r="M201" s="37">
        <f t="shared" si="41"/>
        <v>-194149316.03389513</v>
      </c>
      <c r="N201" s="41">
        <f>'jan-apr'!M201</f>
        <v>-95113705.412549585</v>
      </c>
      <c r="O201" s="41">
        <f t="shared" si="42"/>
        <v>-99035610.62134555</v>
      </c>
      <c r="P201" s="4"/>
      <c r="Q201" s="4"/>
      <c r="R201" s="4"/>
    </row>
    <row r="202" spans="1:18" s="34" customFormat="1" x14ac:dyDescent="0.2">
      <c r="A202" s="33">
        <v>1211</v>
      </c>
      <c r="B202" s="34" t="s">
        <v>276</v>
      </c>
      <c r="C202" s="36">
        <v>51242947</v>
      </c>
      <c r="D202" s="36">
        <v>4083</v>
      </c>
      <c r="E202" s="37">
        <f t="shared" si="43"/>
        <v>12550.317658584374</v>
      </c>
      <c r="F202" s="38">
        <f t="shared" si="35"/>
        <v>0.84649598414073846</v>
      </c>
      <c r="G202" s="39">
        <f t="shared" si="36"/>
        <v>1365.5286241134504</v>
      </c>
      <c r="H202" s="39">
        <f t="shared" si="37"/>
        <v>277.64140960910834</v>
      </c>
      <c r="I202" s="37">
        <f t="shared" si="38"/>
        <v>1643.1700337225589</v>
      </c>
      <c r="J202" s="40">
        <f t="shared" si="44"/>
        <v>-191.49655326181289</v>
      </c>
      <c r="K202" s="37">
        <f t="shared" si="39"/>
        <v>1451.6734804607458</v>
      </c>
      <c r="L202" s="37">
        <f t="shared" si="40"/>
        <v>6709063.247689208</v>
      </c>
      <c r="M202" s="37">
        <f t="shared" si="41"/>
        <v>5927182.8207212249</v>
      </c>
      <c r="N202" s="41">
        <f>'jan-apr'!M202</f>
        <v>2709953.9863853301</v>
      </c>
      <c r="O202" s="41">
        <f t="shared" si="42"/>
        <v>3217228.8343358948</v>
      </c>
      <c r="P202" s="4"/>
      <c r="Q202" s="4"/>
      <c r="R202" s="4"/>
    </row>
    <row r="203" spans="1:18" s="34" customFormat="1" x14ac:dyDescent="0.2">
      <c r="A203" s="33">
        <v>1216</v>
      </c>
      <c r="B203" s="34" t="s">
        <v>277</v>
      </c>
      <c r="C203" s="36">
        <v>68844730</v>
      </c>
      <c r="D203" s="36">
        <v>5721</v>
      </c>
      <c r="E203" s="37">
        <f t="shared" si="43"/>
        <v>12033.688166404474</v>
      </c>
      <c r="F203" s="38">
        <f t="shared" si="35"/>
        <v>0.81165026928986173</v>
      </c>
      <c r="G203" s="39">
        <f t="shared" si="36"/>
        <v>1675.5063194213903</v>
      </c>
      <c r="H203" s="39">
        <f t="shared" si="37"/>
        <v>458.4617318720733</v>
      </c>
      <c r="I203" s="37">
        <f t="shared" si="38"/>
        <v>2133.9680512934638</v>
      </c>
      <c r="J203" s="40">
        <f t="shared" si="44"/>
        <v>-191.49655326181289</v>
      </c>
      <c r="K203" s="37">
        <f t="shared" si="39"/>
        <v>1942.4714980316508</v>
      </c>
      <c r="L203" s="37">
        <f t="shared" si="40"/>
        <v>12208431.221449906</v>
      </c>
      <c r="M203" s="37">
        <f t="shared" si="41"/>
        <v>11112879.440239074</v>
      </c>
      <c r="N203" s="41">
        <f>'jan-apr'!M203</f>
        <v>7143662.0350748133</v>
      </c>
      <c r="O203" s="41">
        <f t="shared" si="42"/>
        <v>3969217.4051642604</v>
      </c>
      <c r="P203" s="4"/>
      <c r="Q203" s="4"/>
      <c r="R203" s="4"/>
    </row>
    <row r="204" spans="1:18" s="34" customFormat="1" x14ac:dyDescent="0.2">
      <c r="A204" s="33">
        <v>1219</v>
      </c>
      <c r="B204" s="34" t="s">
        <v>278</v>
      </c>
      <c r="C204" s="36">
        <v>154885188</v>
      </c>
      <c r="D204" s="36">
        <v>11902</v>
      </c>
      <c r="E204" s="37">
        <f t="shared" si="43"/>
        <v>13013.374894975634</v>
      </c>
      <c r="F204" s="38">
        <f t="shared" si="35"/>
        <v>0.87772834826854196</v>
      </c>
      <c r="G204" s="39">
        <f t="shared" si="36"/>
        <v>1087.6942822786946</v>
      </c>
      <c r="H204" s="39">
        <f t="shared" si="37"/>
        <v>115.57137687216745</v>
      </c>
      <c r="I204" s="37">
        <f t="shared" si="38"/>
        <v>1203.2656591508621</v>
      </c>
      <c r="J204" s="40">
        <f t="shared" si="44"/>
        <v>-191.49655326181289</v>
      </c>
      <c r="K204" s="37">
        <f t="shared" si="39"/>
        <v>1011.7691058890492</v>
      </c>
      <c r="L204" s="37">
        <f t="shared" si="40"/>
        <v>14321267.875213562</v>
      </c>
      <c r="M204" s="37">
        <f t="shared" si="41"/>
        <v>12042075.898291463</v>
      </c>
      <c r="N204" s="41">
        <f>'jan-apr'!M204</f>
        <v>5439474.641454367</v>
      </c>
      <c r="O204" s="41">
        <f t="shared" si="42"/>
        <v>6602601.2568370961</v>
      </c>
      <c r="P204" s="4"/>
      <c r="Q204" s="4"/>
      <c r="R204" s="4"/>
    </row>
    <row r="205" spans="1:18" s="34" customFormat="1" x14ac:dyDescent="0.2">
      <c r="A205" s="33">
        <v>1221</v>
      </c>
      <c r="B205" s="34" t="s">
        <v>279</v>
      </c>
      <c r="C205" s="36">
        <v>251889673</v>
      </c>
      <c r="D205" s="36">
        <v>18780</v>
      </c>
      <c r="E205" s="37">
        <f t="shared" si="43"/>
        <v>13412.655644302449</v>
      </c>
      <c r="F205" s="38">
        <f t="shared" si="35"/>
        <v>0.90465910492701351</v>
      </c>
      <c r="G205" s="39">
        <f t="shared" si="36"/>
        <v>848.12583268260528</v>
      </c>
      <c r="H205" s="39">
        <f t="shared" si="37"/>
        <v>0</v>
      </c>
      <c r="I205" s="37">
        <f t="shared" si="38"/>
        <v>848.12583268260528</v>
      </c>
      <c r="J205" s="40">
        <f t="shared" si="44"/>
        <v>-191.49655326181289</v>
      </c>
      <c r="K205" s="37">
        <f t="shared" si="39"/>
        <v>656.62927942079239</v>
      </c>
      <c r="L205" s="37">
        <f t="shared" si="40"/>
        <v>15927803.137779327</v>
      </c>
      <c r="M205" s="37">
        <f t="shared" si="41"/>
        <v>12331497.867522482</v>
      </c>
      <c r="N205" s="41">
        <f>'jan-apr'!M205</f>
        <v>5329926.7178229475</v>
      </c>
      <c r="O205" s="41">
        <f t="shared" si="42"/>
        <v>7001571.1496995343</v>
      </c>
      <c r="P205" s="4"/>
      <c r="Q205" s="4"/>
      <c r="R205" s="4"/>
    </row>
    <row r="206" spans="1:18" s="34" customFormat="1" x14ac:dyDescent="0.2">
      <c r="A206" s="33">
        <v>1222</v>
      </c>
      <c r="B206" s="34" t="s">
        <v>280</v>
      </c>
      <c r="C206" s="36">
        <v>41027847</v>
      </c>
      <c r="D206" s="36">
        <v>3194</v>
      </c>
      <c r="E206" s="37">
        <f t="shared" si="43"/>
        <v>12845.287100814026</v>
      </c>
      <c r="F206" s="38">
        <f t="shared" si="35"/>
        <v>0.86639113381616095</v>
      </c>
      <c r="G206" s="39">
        <f t="shared" si="36"/>
        <v>1188.546958775659</v>
      </c>
      <c r="H206" s="39">
        <f t="shared" si="37"/>
        <v>174.40210482872999</v>
      </c>
      <c r="I206" s="37">
        <f t="shared" si="38"/>
        <v>1362.949063604389</v>
      </c>
      <c r="J206" s="40">
        <f t="shared" si="44"/>
        <v>-191.49655326181289</v>
      </c>
      <c r="K206" s="37">
        <f t="shared" si="39"/>
        <v>1171.4525103425763</v>
      </c>
      <c r="L206" s="37">
        <f t="shared" si="40"/>
        <v>4353259.3091524187</v>
      </c>
      <c r="M206" s="37">
        <f t="shared" si="41"/>
        <v>3741619.3180341884</v>
      </c>
      <c r="N206" s="41">
        <f>'jan-apr'!M206</f>
        <v>1872991.814233345</v>
      </c>
      <c r="O206" s="41">
        <f t="shared" si="42"/>
        <v>1868627.5038008434</v>
      </c>
      <c r="P206" s="4"/>
      <c r="Q206" s="4"/>
      <c r="R206" s="4"/>
    </row>
    <row r="207" spans="1:18" s="34" customFormat="1" x14ac:dyDescent="0.2">
      <c r="A207" s="33">
        <v>1223</v>
      </c>
      <c r="B207" s="34" t="s">
        <v>281</v>
      </c>
      <c r="C207" s="36">
        <v>42966616</v>
      </c>
      <c r="D207" s="36">
        <v>2857</v>
      </c>
      <c r="E207" s="37">
        <f t="shared" si="43"/>
        <v>15039.067553377668</v>
      </c>
      <c r="F207" s="38">
        <f t="shared" si="35"/>
        <v>1.0143576151196341</v>
      </c>
      <c r="G207" s="39">
        <f t="shared" si="36"/>
        <v>-127.72131276252621</v>
      </c>
      <c r="H207" s="39">
        <f t="shared" si="37"/>
        <v>0</v>
      </c>
      <c r="I207" s="37">
        <f t="shared" si="38"/>
        <v>-127.72131276252621</v>
      </c>
      <c r="J207" s="40">
        <f t="shared" si="44"/>
        <v>-191.49655326181289</v>
      </c>
      <c r="K207" s="37">
        <f t="shared" si="39"/>
        <v>-319.21786602433912</v>
      </c>
      <c r="L207" s="37">
        <f t="shared" si="40"/>
        <v>-364899.79056253738</v>
      </c>
      <c r="M207" s="37">
        <f t="shared" si="41"/>
        <v>-912005.44323153689</v>
      </c>
      <c r="N207" s="41">
        <f>'jan-apr'!M207</f>
        <v>603148.36182215821</v>
      </c>
      <c r="O207" s="41">
        <f t="shared" si="42"/>
        <v>-1515153.8050536951</v>
      </c>
      <c r="P207" s="4"/>
      <c r="Q207" s="4"/>
      <c r="R207" s="4"/>
    </row>
    <row r="208" spans="1:18" s="34" customFormat="1" x14ac:dyDescent="0.2">
      <c r="A208" s="33">
        <v>1224</v>
      </c>
      <c r="B208" s="34" t="s">
        <v>282</v>
      </c>
      <c r="C208" s="36">
        <v>182280662</v>
      </c>
      <c r="D208" s="36">
        <v>13180</v>
      </c>
      <c r="E208" s="37">
        <f t="shared" si="43"/>
        <v>13830.095751138088</v>
      </c>
      <c r="F208" s="38">
        <f t="shared" si="35"/>
        <v>0.93281467705422183</v>
      </c>
      <c r="G208" s="39">
        <f t="shared" si="36"/>
        <v>597.6617685812223</v>
      </c>
      <c r="H208" s="39">
        <f t="shared" si="37"/>
        <v>0</v>
      </c>
      <c r="I208" s="37">
        <f t="shared" si="38"/>
        <v>597.6617685812223</v>
      </c>
      <c r="J208" s="40">
        <f t="shared" si="44"/>
        <v>-191.49655326181289</v>
      </c>
      <c r="K208" s="37">
        <f t="shared" si="39"/>
        <v>406.16521531940941</v>
      </c>
      <c r="L208" s="37">
        <f t="shared" si="40"/>
        <v>7877182.1099005099</v>
      </c>
      <c r="M208" s="37">
        <f t="shared" si="41"/>
        <v>5353257.537909816</v>
      </c>
      <c r="N208" s="41">
        <f>'jan-apr'!M208</f>
        <v>-2847516.262997529</v>
      </c>
      <c r="O208" s="41">
        <f t="shared" si="42"/>
        <v>8200773.8009073455</v>
      </c>
      <c r="P208" s="4"/>
      <c r="Q208" s="4"/>
      <c r="R208" s="4"/>
    </row>
    <row r="209" spans="1:18" s="34" customFormat="1" x14ac:dyDescent="0.2">
      <c r="A209" s="33">
        <v>1227</v>
      </c>
      <c r="B209" s="34" t="s">
        <v>283</v>
      </c>
      <c r="C209" s="36">
        <v>15456214</v>
      </c>
      <c r="D209" s="36">
        <v>1096</v>
      </c>
      <c r="E209" s="37">
        <f t="shared" si="43"/>
        <v>14102.385036496351</v>
      </c>
      <c r="F209" s="38">
        <f t="shared" si="35"/>
        <v>0.95118009160790573</v>
      </c>
      <c r="G209" s="39">
        <f t="shared" si="36"/>
        <v>434.28819736626428</v>
      </c>
      <c r="H209" s="39">
        <f t="shared" si="37"/>
        <v>0</v>
      </c>
      <c r="I209" s="37">
        <f t="shared" si="38"/>
        <v>434.28819736626428</v>
      </c>
      <c r="J209" s="40">
        <f t="shared" si="44"/>
        <v>-191.49655326181289</v>
      </c>
      <c r="K209" s="37">
        <f t="shared" si="39"/>
        <v>242.79164410445139</v>
      </c>
      <c r="L209" s="37">
        <f t="shared" si="40"/>
        <v>475979.86431342567</v>
      </c>
      <c r="M209" s="37">
        <f t="shared" si="41"/>
        <v>266099.64193847874</v>
      </c>
      <c r="N209" s="41">
        <f>'jan-apr'!M209</f>
        <v>-607135.402325136</v>
      </c>
      <c r="O209" s="41">
        <f t="shared" si="42"/>
        <v>873235.04426361481</v>
      </c>
      <c r="P209" s="4"/>
      <c r="Q209" s="4"/>
      <c r="R209" s="4"/>
    </row>
    <row r="210" spans="1:18" s="34" customFormat="1" x14ac:dyDescent="0.2">
      <c r="A210" s="33">
        <v>1228</v>
      </c>
      <c r="B210" s="34" t="s">
        <v>284</v>
      </c>
      <c r="C210" s="36">
        <v>119290550</v>
      </c>
      <c r="D210" s="36">
        <v>6835</v>
      </c>
      <c r="E210" s="37">
        <f t="shared" si="43"/>
        <v>17452.896854425751</v>
      </c>
      <c r="F210" s="38">
        <f t="shared" si="35"/>
        <v>1.1771659890049628</v>
      </c>
      <c r="G210" s="39">
        <f t="shared" si="36"/>
        <v>-1576.018893391376</v>
      </c>
      <c r="H210" s="39">
        <f t="shared" si="37"/>
        <v>0</v>
      </c>
      <c r="I210" s="37">
        <f t="shared" si="38"/>
        <v>-1576.018893391376</v>
      </c>
      <c r="J210" s="40">
        <f t="shared" si="44"/>
        <v>-191.49655326181289</v>
      </c>
      <c r="K210" s="37">
        <f t="shared" si="39"/>
        <v>-1767.515446653189</v>
      </c>
      <c r="L210" s="37">
        <f t="shared" si="40"/>
        <v>-10772089.136330055</v>
      </c>
      <c r="M210" s="37">
        <f t="shared" si="41"/>
        <v>-12080968.077874547</v>
      </c>
      <c r="N210" s="41">
        <f>'jan-apr'!M210</f>
        <v>-16183436.338587867</v>
      </c>
      <c r="O210" s="41">
        <f t="shared" si="42"/>
        <v>4102468.2607133202</v>
      </c>
      <c r="P210" s="4"/>
      <c r="Q210" s="4"/>
      <c r="R210" s="4"/>
    </row>
    <row r="211" spans="1:18" s="34" customFormat="1" x14ac:dyDescent="0.2">
      <c r="A211" s="33">
        <v>1231</v>
      </c>
      <c r="B211" s="34" t="s">
        <v>285</v>
      </c>
      <c r="C211" s="36">
        <v>42990009</v>
      </c>
      <c r="D211" s="36">
        <v>3363</v>
      </c>
      <c r="E211" s="37">
        <f t="shared" si="43"/>
        <v>12783.231935771633</v>
      </c>
      <c r="F211" s="38">
        <f t="shared" si="35"/>
        <v>0.86220562637064646</v>
      </c>
      <c r="G211" s="39">
        <f t="shared" si="36"/>
        <v>1225.7800578010949</v>
      </c>
      <c r="H211" s="39">
        <f t="shared" si="37"/>
        <v>196.12141259356758</v>
      </c>
      <c r="I211" s="37">
        <f t="shared" si="38"/>
        <v>1421.9014703946625</v>
      </c>
      <c r="J211" s="40">
        <f t="shared" si="44"/>
        <v>-191.49655326181289</v>
      </c>
      <c r="K211" s="37">
        <f t="shared" si="39"/>
        <v>1230.4049171328497</v>
      </c>
      <c r="L211" s="37">
        <f t="shared" si="40"/>
        <v>4781854.6449372498</v>
      </c>
      <c r="M211" s="37">
        <f t="shared" si="41"/>
        <v>4137851.7363177738</v>
      </c>
      <c r="N211" s="41">
        <f>'jan-apr'!M211</f>
        <v>1034851.0133034386</v>
      </c>
      <c r="O211" s="41">
        <f t="shared" si="42"/>
        <v>3103000.7230143351</v>
      </c>
      <c r="P211" s="4"/>
      <c r="Q211" s="4"/>
      <c r="R211" s="4"/>
    </row>
    <row r="212" spans="1:18" s="34" customFormat="1" x14ac:dyDescent="0.2">
      <c r="A212" s="33">
        <v>1232</v>
      </c>
      <c r="B212" s="34" t="s">
        <v>286</v>
      </c>
      <c r="C212" s="36">
        <v>37983866</v>
      </c>
      <c r="D212" s="36">
        <v>931</v>
      </c>
      <c r="E212" s="37">
        <f t="shared" si="43"/>
        <v>40798.996777658431</v>
      </c>
      <c r="F212" s="38">
        <f t="shared" si="35"/>
        <v>2.7518177522491758</v>
      </c>
      <c r="G212" s="39">
        <f t="shared" si="36"/>
        <v>-15583.678847330984</v>
      </c>
      <c r="H212" s="39">
        <f t="shared" si="37"/>
        <v>0</v>
      </c>
      <c r="I212" s="37">
        <f t="shared" si="38"/>
        <v>-15583.678847330984</v>
      </c>
      <c r="J212" s="40">
        <f t="shared" si="44"/>
        <v>-191.49655326181289</v>
      </c>
      <c r="K212" s="37">
        <f t="shared" si="39"/>
        <v>-15775.175400592798</v>
      </c>
      <c r="L212" s="37">
        <f t="shared" si="40"/>
        <v>-14508405.006865146</v>
      </c>
      <c r="M212" s="37">
        <f t="shared" si="41"/>
        <v>-14686688.297951894</v>
      </c>
      <c r="N212" s="41">
        <f>'jan-apr'!M212</f>
        <v>-14508937.966938596</v>
      </c>
      <c r="O212" s="41">
        <f t="shared" si="42"/>
        <v>-177750.33101329766</v>
      </c>
      <c r="P212" s="4"/>
      <c r="Q212" s="4"/>
      <c r="R212" s="4"/>
    </row>
    <row r="213" spans="1:18" s="34" customFormat="1" x14ac:dyDescent="0.2">
      <c r="A213" s="33">
        <v>1233</v>
      </c>
      <c r="B213" s="34" t="s">
        <v>287</v>
      </c>
      <c r="C213" s="36">
        <v>21144199</v>
      </c>
      <c r="D213" s="36">
        <v>1117</v>
      </c>
      <c r="E213" s="37">
        <f t="shared" si="43"/>
        <v>18929.452999104746</v>
      </c>
      <c r="F213" s="38">
        <f t="shared" si="35"/>
        <v>1.2767570018247996</v>
      </c>
      <c r="G213" s="39">
        <f t="shared" si="36"/>
        <v>-2461.9525801987725</v>
      </c>
      <c r="H213" s="39">
        <f t="shared" si="37"/>
        <v>0</v>
      </c>
      <c r="I213" s="37">
        <f t="shared" si="38"/>
        <v>-2461.9525801987725</v>
      </c>
      <c r="J213" s="40">
        <f t="shared" si="44"/>
        <v>-191.49655326181289</v>
      </c>
      <c r="K213" s="37">
        <f t="shared" si="39"/>
        <v>-2653.4491334605855</v>
      </c>
      <c r="L213" s="37">
        <f t="shared" si="40"/>
        <v>-2750001.0320820287</v>
      </c>
      <c r="M213" s="37">
        <f t="shared" si="41"/>
        <v>-2963902.6820754739</v>
      </c>
      <c r="N213" s="41">
        <f>'jan-apr'!M213</f>
        <v>-4113542.0286470596</v>
      </c>
      <c r="O213" s="41">
        <f t="shared" si="42"/>
        <v>1149639.3465715856</v>
      </c>
      <c r="P213" s="4"/>
      <c r="Q213" s="4"/>
      <c r="R213" s="4"/>
    </row>
    <row r="214" spans="1:18" s="34" customFormat="1" x14ac:dyDescent="0.2">
      <c r="A214" s="33">
        <v>1234</v>
      </c>
      <c r="B214" s="34" t="s">
        <v>288</v>
      </c>
      <c r="C214" s="36">
        <v>10987140</v>
      </c>
      <c r="D214" s="36">
        <v>931</v>
      </c>
      <c r="E214" s="37">
        <f t="shared" si="43"/>
        <v>11801.439312567132</v>
      </c>
      <c r="F214" s="38">
        <f t="shared" si="35"/>
        <v>0.79598550864851436</v>
      </c>
      <c r="G214" s="39">
        <f t="shared" si="36"/>
        <v>1814.8556317237956</v>
      </c>
      <c r="H214" s="39">
        <f t="shared" si="37"/>
        <v>539.74883071514296</v>
      </c>
      <c r="I214" s="37">
        <f t="shared" si="38"/>
        <v>2354.6044624389388</v>
      </c>
      <c r="J214" s="40">
        <f t="shared" si="44"/>
        <v>-191.49655326181289</v>
      </c>
      <c r="K214" s="37">
        <f t="shared" si="39"/>
        <v>2163.1079091771257</v>
      </c>
      <c r="L214" s="37">
        <f t="shared" si="40"/>
        <v>2192136.754530652</v>
      </c>
      <c r="M214" s="37">
        <f t="shared" si="41"/>
        <v>2013853.4634439042</v>
      </c>
      <c r="N214" s="41">
        <f>'jan-apr'!M214</f>
        <v>1199507.9708363314</v>
      </c>
      <c r="O214" s="41">
        <f t="shared" si="42"/>
        <v>814345.49260757281</v>
      </c>
      <c r="P214" s="4"/>
      <c r="Q214" s="4"/>
      <c r="R214" s="4"/>
    </row>
    <row r="215" spans="1:18" s="34" customFormat="1" x14ac:dyDescent="0.2">
      <c r="A215" s="33">
        <v>1235</v>
      </c>
      <c r="B215" s="34" t="s">
        <v>289</v>
      </c>
      <c r="C215" s="36">
        <v>194286477</v>
      </c>
      <c r="D215" s="36">
        <v>14577</v>
      </c>
      <c r="E215" s="37">
        <f t="shared" si="43"/>
        <v>13328.28956575427</v>
      </c>
      <c r="F215" s="38">
        <f t="shared" si="35"/>
        <v>0.89896876714979501</v>
      </c>
      <c r="G215" s="39">
        <f t="shared" si="36"/>
        <v>898.74547981151261</v>
      </c>
      <c r="H215" s="39">
        <f t="shared" si="37"/>
        <v>5.3512420996446046</v>
      </c>
      <c r="I215" s="37">
        <f t="shared" si="38"/>
        <v>904.09672191115726</v>
      </c>
      <c r="J215" s="40">
        <f t="shared" si="44"/>
        <v>-191.49655326181289</v>
      </c>
      <c r="K215" s="37">
        <f t="shared" si="39"/>
        <v>712.60016864934437</v>
      </c>
      <c r="L215" s="37">
        <f t="shared" si="40"/>
        <v>13179017.915298939</v>
      </c>
      <c r="M215" s="37">
        <f t="shared" si="41"/>
        <v>10387572.658401493</v>
      </c>
      <c r="N215" s="41">
        <f>'jan-apr'!M215</f>
        <v>3936859.957396429</v>
      </c>
      <c r="O215" s="41">
        <f t="shared" si="42"/>
        <v>6450712.701005064</v>
      </c>
      <c r="P215" s="4"/>
      <c r="Q215" s="4"/>
      <c r="R215" s="4"/>
    </row>
    <row r="216" spans="1:18" s="34" customFormat="1" x14ac:dyDescent="0.2">
      <c r="A216" s="33">
        <v>1238</v>
      </c>
      <c r="B216" s="34" t="s">
        <v>290</v>
      </c>
      <c r="C216" s="36">
        <v>108533023</v>
      </c>
      <c r="D216" s="36">
        <v>8455</v>
      </c>
      <c r="E216" s="37">
        <f t="shared" si="43"/>
        <v>12836.549142519219</v>
      </c>
      <c r="F216" s="38">
        <f t="shared" si="35"/>
        <v>0.86580177450212925</v>
      </c>
      <c r="G216" s="39">
        <f t="shared" si="36"/>
        <v>1193.789733752543</v>
      </c>
      <c r="H216" s="39">
        <f t="shared" si="37"/>
        <v>177.46039023191241</v>
      </c>
      <c r="I216" s="37">
        <f t="shared" si="38"/>
        <v>1371.2501239844555</v>
      </c>
      <c r="J216" s="40">
        <f t="shared" si="44"/>
        <v>-191.49655326181289</v>
      </c>
      <c r="K216" s="37">
        <f t="shared" si="39"/>
        <v>1179.7535707226425</v>
      </c>
      <c r="L216" s="37">
        <f t="shared" si="40"/>
        <v>11593919.798288571</v>
      </c>
      <c r="M216" s="37">
        <f t="shared" si="41"/>
        <v>9974816.4404599424</v>
      </c>
      <c r="N216" s="41">
        <f>'jan-apr'!M216</f>
        <v>5964134.4780034218</v>
      </c>
      <c r="O216" s="41">
        <f t="shared" si="42"/>
        <v>4010681.9624565206</v>
      </c>
      <c r="P216" s="4"/>
      <c r="Q216" s="4"/>
      <c r="R216" s="4"/>
    </row>
    <row r="217" spans="1:18" s="34" customFormat="1" x14ac:dyDescent="0.2">
      <c r="A217" s="33">
        <v>1241</v>
      </c>
      <c r="B217" s="34" t="s">
        <v>291</v>
      </c>
      <c r="C217" s="36">
        <v>54287835</v>
      </c>
      <c r="D217" s="36">
        <v>3920</v>
      </c>
      <c r="E217" s="37">
        <f t="shared" si="43"/>
        <v>13848.9375</v>
      </c>
      <c r="F217" s="38">
        <f t="shared" si="35"/>
        <v>0.93408551857231581</v>
      </c>
      <c r="G217" s="39">
        <f t="shared" si="36"/>
        <v>586.35671926407485</v>
      </c>
      <c r="H217" s="39">
        <f t="shared" si="37"/>
        <v>0</v>
      </c>
      <c r="I217" s="37">
        <f t="shared" si="38"/>
        <v>586.35671926407485</v>
      </c>
      <c r="J217" s="40">
        <f t="shared" si="44"/>
        <v>-191.49655326181289</v>
      </c>
      <c r="K217" s="37">
        <f t="shared" si="39"/>
        <v>394.86016600226196</v>
      </c>
      <c r="L217" s="37">
        <f t="shared" si="40"/>
        <v>2298518.3395151733</v>
      </c>
      <c r="M217" s="37">
        <f t="shared" si="41"/>
        <v>1547851.8507288669</v>
      </c>
      <c r="N217" s="41">
        <f>'jan-apr'!M217</f>
        <v>255088.88657432873</v>
      </c>
      <c r="O217" s="41">
        <f t="shared" si="42"/>
        <v>1292762.9641545382</v>
      </c>
      <c r="P217" s="4"/>
      <c r="Q217" s="4"/>
      <c r="R217" s="4"/>
    </row>
    <row r="218" spans="1:18" s="34" customFormat="1" x14ac:dyDescent="0.2">
      <c r="A218" s="33">
        <v>1242</v>
      </c>
      <c r="B218" s="34" t="s">
        <v>292</v>
      </c>
      <c r="C218" s="36">
        <v>33069022</v>
      </c>
      <c r="D218" s="36">
        <v>2463</v>
      </c>
      <c r="E218" s="37">
        <f t="shared" si="43"/>
        <v>13426.318311002842</v>
      </c>
      <c r="F218" s="38">
        <f t="shared" si="35"/>
        <v>0.90558062682065465</v>
      </c>
      <c r="G218" s="39">
        <f t="shared" si="36"/>
        <v>839.92823266236951</v>
      </c>
      <c r="H218" s="39">
        <f t="shared" si="37"/>
        <v>0</v>
      </c>
      <c r="I218" s="37">
        <f t="shared" si="38"/>
        <v>839.92823266236951</v>
      </c>
      <c r="J218" s="40">
        <f t="shared" si="44"/>
        <v>-191.49655326181289</v>
      </c>
      <c r="K218" s="37">
        <f t="shared" si="39"/>
        <v>648.43167940055662</v>
      </c>
      <c r="L218" s="37">
        <f t="shared" si="40"/>
        <v>2068743.2370474162</v>
      </c>
      <c r="M218" s="37">
        <f t="shared" si="41"/>
        <v>1597087.2263635709</v>
      </c>
      <c r="N218" s="41">
        <f>'jan-apr'!M218</f>
        <v>-3321.4300427104899</v>
      </c>
      <c r="O218" s="41">
        <f t="shared" si="42"/>
        <v>1600408.6564062813</v>
      </c>
      <c r="P218" s="4"/>
      <c r="Q218" s="4"/>
      <c r="R218" s="4"/>
    </row>
    <row r="219" spans="1:18" s="34" customFormat="1" x14ac:dyDescent="0.2">
      <c r="A219" s="33">
        <v>1243</v>
      </c>
      <c r="B219" s="34" t="s">
        <v>145</v>
      </c>
      <c r="C219" s="36">
        <v>273736799</v>
      </c>
      <c r="D219" s="36">
        <v>20573</v>
      </c>
      <c r="E219" s="37">
        <f t="shared" si="43"/>
        <v>13305.633548826132</v>
      </c>
      <c r="F219" s="38">
        <f t="shared" si="35"/>
        <v>0.89744066022310087</v>
      </c>
      <c r="G219" s="39">
        <f t="shared" si="36"/>
        <v>912.33908996839557</v>
      </c>
      <c r="H219" s="39">
        <f t="shared" si="37"/>
        <v>13.280848024493025</v>
      </c>
      <c r="I219" s="37">
        <f t="shared" si="38"/>
        <v>925.61993799288859</v>
      </c>
      <c r="J219" s="40">
        <f t="shared" si="44"/>
        <v>-191.49655326181289</v>
      </c>
      <c r="K219" s="37">
        <f t="shared" si="39"/>
        <v>734.1233847310757</v>
      </c>
      <c r="L219" s="37">
        <f t="shared" si="40"/>
        <v>19042778.984327696</v>
      </c>
      <c r="M219" s="37">
        <f t="shared" si="41"/>
        <v>15103120.394072421</v>
      </c>
      <c r="N219" s="41">
        <f>'jan-apr'!M219</f>
        <v>8836019.0132892169</v>
      </c>
      <c r="O219" s="41">
        <f t="shared" si="42"/>
        <v>6267101.380783204</v>
      </c>
      <c r="P219" s="4"/>
      <c r="Q219" s="4"/>
      <c r="R219" s="4"/>
    </row>
    <row r="220" spans="1:18" s="34" customFormat="1" x14ac:dyDescent="0.2">
      <c r="A220" s="33">
        <v>1244</v>
      </c>
      <c r="B220" s="34" t="s">
        <v>293</v>
      </c>
      <c r="C220" s="36">
        <v>105755461</v>
      </c>
      <c r="D220" s="36">
        <v>5189</v>
      </c>
      <c r="E220" s="37">
        <f t="shared" si="43"/>
        <v>20380.701676623627</v>
      </c>
      <c r="F220" s="38">
        <f t="shared" si="35"/>
        <v>1.374641072246636</v>
      </c>
      <c r="G220" s="39">
        <f t="shared" si="36"/>
        <v>-3332.7017867101008</v>
      </c>
      <c r="H220" s="39">
        <f t="shared" si="37"/>
        <v>0</v>
      </c>
      <c r="I220" s="37">
        <f t="shared" si="38"/>
        <v>-3332.7017867101008</v>
      </c>
      <c r="J220" s="40">
        <f t="shared" si="44"/>
        <v>-191.49655326181289</v>
      </c>
      <c r="K220" s="37">
        <f t="shared" si="39"/>
        <v>-3524.1983399719138</v>
      </c>
      <c r="L220" s="37">
        <f t="shared" si="40"/>
        <v>-17293389.571238711</v>
      </c>
      <c r="M220" s="37">
        <f t="shared" si="41"/>
        <v>-18287065.186114259</v>
      </c>
      <c r="N220" s="41">
        <f>'jan-apr'!M220</f>
        <v>-13904183.618307602</v>
      </c>
      <c r="O220" s="41">
        <f t="shared" si="42"/>
        <v>-4382881.5678066574</v>
      </c>
      <c r="P220" s="4"/>
      <c r="Q220" s="4"/>
      <c r="R220" s="4"/>
    </row>
    <row r="221" spans="1:18" s="34" customFormat="1" x14ac:dyDescent="0.2">
      <c r="A221" s="33">
        <v>1245</v>
      </c>
      <c r="B221" s="34" t="s">
        <v>294</v>
      </c>
      <c r="C221" s="36">
        <v>87355279</v>
      </c>
      <c r="D221" s="36">
        <v>7085</v>
      </c>
      <c r="E221" s="37">
        <f t="shared" si="43"/>
        <v>12329.608892025406</v>
      </c>
      <c r="F221" s="38">
        <f t="shared" si="35"/>
        <v>0.83160958129108375</v>
      </c>
      <c r="G221" s="39">
        <f t="shared" si="36"/>
        <v>1497.9538840488312</v>
      </c>
      <c r="H221" s="39">
        <f t="shared" si="37"/>
        <v>354.88947790474708</v>
      </c>
      <c r="I221" s="37">
        <f t="shared" si="38"/>
        <v>1852.8433619535783</v>
      </c>
      <c r="J221" s="40">
        <f t="shared" si="44"/>
        <v>-191.49655326181289</v>
      </c>
      <c r="K221" s="37">
        <f t="shared" si="39"/>
        <v>1661.3468086917655</v>
      </c>
      <c r="L221" s="37">
        <f t="shared" si="40"/>
        <v>13127395.219441103</v>
      </c>
      <c r="M221" s="37">
        <f t="shared" si="41"/>
        <v>11770642.139581159</v>
      </c>
      <c r="N221" s="41">
        <f>'jan-apr'!M221</f>
        <v>6548721.0852045221</v>
      </c>
      <c r="O221" s="41">
        <f t="shared" si="42"/>
        <v>5221921.0543766366</v>
      </c>
      <c r="P221" s="4"/>
      <c r="Q221" s="4"/>
      <c r="R221" s="4"/>
    </row>
    <row r="222" spans="1:18" s="34" customFormat="1" x14ac:dyDescent="0.2">
      <c r="A222" s="33">
        <v>1246</v>
      </c>
      <c r="B222" s="34" t="s">
        <v>295</v>
      </c>
      <c r="C222" s="36">
        <v>359989996</v>
      </c>
      <c r="D222" s="36">
        <v>25725</v>
      </c>
      <c r="E222" s="37">
        <f t="shared" si="43"/>
        <v>13993.780213799806</v>
      </c>
      <c r="F222" s="38">
        <f t="shared" si="35"/>
        <v>0.94385489484620788</v>
      </c>
      <c r="G222" s="39">
        <f t="shared" si="36"/>
        <v>499.45109098419124</v>
      </c>
      <c r="H222" s="39">
        <f t="shared" si="37"/>
        <v>0</v>
      </c>
      <c r="I222" s="37">
        <f t="shared" si="38"/>
        <v>499.45109098419124</v>
      </c>
      <c r="J222" s="40">
        <f t="shared" si="44"/>
        <v>-191.49655326181289</v>
      </c>
      <c r="K222" s="37">
        <f t="shared" si="39"/>
        <v>307.95453772237835</v>
      </c>
      <c r="L222" s="37">
        <f t="shared" si="40"/>
        <v>12848379.31556832</v>
      </c>
      <c r="M222" s="37">
        <f t="shared" si="41"/>
        <v>7922130.4829081828</v>
      </c>
      <c r="N222" s="41">
        <f>'jan-apr'!M222</f>
        <v>5569507.3556440398</v>
      </c>
      <c r="O222" s="41">
        <f t="shared" si="42"/>
        <v>2352623.127264143</v>
      </c>
      <c r="P222" s="4"/>
      <c r="Q222" s="4"/>
      <c r="R222" s="4"/>
    </row>
    <row r="223" spans="1:18" s="34" customFormat="1" x14ac:dyDescent="0.2">
      <c r="A223" s="33">
        <v>1247</v>
      </c>
      <c r="B223" s="34" t="s">
        <v>296</v>
      </c>
      <c r="C223" s="36">
        <v>357318283</v>
      </c>
      <c r="D223" s="36">
        <v>29071</v>
      </c>
      <c r="E223" s="37">
        <f t="shared" si="43"/>
        <v>12291.227787141825</v>
      </c>
      <c r="F223" s="38">
        <f t="shared" si="35"/>
        <v>0.82902084592719327</v>
      </c>
      <c r="G223" s="39">
        <f t="shared" si="36"/>
        <v>1520.9825469789801</v>
      </c>
      <c r="H223" s="39">
        <f t="shared" si="37"/>
        <v>368.32286461400059</v>
      </c>
      <c r="I223" s="37">
        <f t="shared" si="38"/>
        <v>1889.3054115929806</v>
      </c>
      <c r="J223" s="40">
        <f t="shared" si="44"/>
        <v>-191.49655326181289</v>
      </c>
      <c r="K223" s="37">
        <f t="shared" si="39"/>
        <v>1697.8088583311678</v>
      </c>
      <c r="L223" s="37">
        <f t="shared" si="40"/>
        <v>54923997.62041954</v>
      </c>
      <c r="M223" s="37">
        <f t="shared" si="41"/>
        <v>49357001.320545383</v>
      </c>
      <c r="N223" s="41">
        <f>'jan-apr'!M223</f>
        <v>28253736.089348</v>
      </c>
      <c r="O223" s="41">
        <f t="shared" si="42"/>
        <v>21103265.231197383</v>
      </c>
      <c r="P223" s="4"/>
      <c r="Q223" s="4"/>
      <c r="R223" s="4"/>
    </row>
    <row r="224" spans="1:18" s="34" customFormat="1" x14ac:dyDescent="0.2">
      <c r="A224" s="33">
        <v>1251</v>
      </c>
      <c r="B224" s="34" t="s">
        <v>297</v>
      </c>
      <c r="C224" s="36">
        <v>59291448</v>
      </c>
      <c r="D224" s="36">
        <v>4127</v>
      </c>
      <c r="E224" s="37">
        <f t="shared" si="43"/>
        <v>14366.718681851224</v>
      </c>
      <c r="F224" s="38">
        <f t="shared" si="35"/>
        <v>0.96900891278623924</v>
      </c>
      <c r="G224" s="39">
        <f t="shared" si="36"/>
        <v>275.68801015334066</v>
      </c>
      <c r="H224" s="39">
        <f t="shared" si="37"/>
        <v>0</v>
      </c>
      <c r="I224" s="37">
        <f t="shared" si="38"/>
        <v>275.68801015334066</v>
      </c>
      <c r="J224" s="40">
        <f t="shared" si="44"/>
        <v>-191.49655326181289</v>
      </c>
      <c r="K224" s="37">
        <f t="shared" si="39"/>
        <v>84.191456891527764</v>
      </c>
      <c r="L224" s="37">
        <f t="shared" si="40"/>
        <v>1137764.4179028368</v>
      </c>
      <c r="M224" s="37">
        <f t="shared" si="41"/>
        <v>347458.14259133505</v>
      </c>
      <c r="N224" s="41">
        <f>'jan-apr'!M224</f>
        <v>-3622500.6014560577</v>
      </c>
      <c r="O224" s="41">
        <f t="shared" si="42"/>
        <v>3969958.7440473926</v>
      </c>
      <c r="P224" s="4"/>
      <c r="Q224" s="4"/>
      <c r="R224" s="4"/>
    </row>
    <row r="225" spans="1:18" s="34" customFormat="1" x14ac:dyDescent="0.2">
      <c r="A225" s="33">
        <v>1252</v>
      </c>
      <c r="B225" s="34" t="s">
        <v>298</v>
      </c>
      <c r="C225" s="36">
        <v>21243953</v>
      </c>
      <c r="D225" s="36">
        <v>380</v>
      </c>
      <c r="E225" s="37">
        <f t="shared" si="43"/>
        <v>55905.139473684212</v>
      </c>
      <c r="F225" s="38">
        <f t="shared" si="35"/>
        <v>3.7706994631273312</v>
      </c>
      <c r="G225" s="39">
        <f t="shared" si="36"/>
        <v>-24647.364464946451</v>
      </c>
      <c r="H225" s="39">
        <f t="shared" si="37"/>
        <v>0</v>
      </c>
      <c r="I225" s="37">
        <f t="shared" si="38"/>
        <v>-24647.364464946451</v>
      </c>
      <c r="J225" s="40">
        <f t="shared" si="44"/>
        <v>-191.49655326181289</v>
      </c>
      <c r="K225" s="37">
        <f t="shared" si="39"/>
        <v>-24838.861018208263</v>
      </c>
      <c r="L225" s="37">
        <f t="shared" si="40"/>
        <v>-9365998.4966796506</v>
      </c>
      <c r="M225" s="37">
        <f t="shared" si="41"/>
        <v>-9438767.1869191397</v>
      </c>
      <c r="N225" s="41">
        <f>'jan-apr'!M225</f>
        <v>-9843270.1905871816</v>
      </c>
      <c r="O225" s="41">
        <f t="shared" si="42"/>
        <v>404503.0036680419</v>
      </c>
      <c r="P225" s="4"/>
      <c r="Q225" s="4"/>
      <c r="R225" s="4"/>
    </row>
    <row r="226" spans="1:18" s="34" customFormat="1" x14ac:dyDescent="0.2">
      <c r="A226" s="33">
        <v>1253</v>
      </c>
      <c r="B226" s="34" t="s">
        <v>299</v>
      </c>
      <c r="C226" s="36">
        <v>93484913</v>
      </c>
      <c r="D226" s="36">
        <v>8125</v>
      </c>
      <c r="E226" s="37">
        <f t="shared" si="43"/>
        <v>11505.835446153846</v>
      </c>
      <c r="F226" s="38">
        <f t="shared" si="35"/>
        <v>0.77604756822163057</v>
      </c>
      <c r="G226" s="39">
        <f t="shared" si="36"/>
        <v>1992.2179515717673</v>
      </c>
      <c r="H226" s="39">
        <f t="shared" si="37"/>
        <v>643.2101839597932</v>
      </c>
      <c r="I226" s="37">
        <f t="shared" si="38"/>
        <v>2635.4281355315607</v>
      </c>
      <c r="J226" s="40">
        <f t="shared" si="44"/>
        <v>-191.49655326181289</v>
      </c>
      <c r="K226" s="37">
        <f t="shared" si="39"/>
        <v>2443.9315822697477</v>
      </c>
      <c r="L226" s="37">
        <f t="shared" si="40"/>
        <v>21412853.601193931</v>
      </c>
      <c r="M226" s="37">
        <f t="shared" si="41"/>
        <v>19856944.105941698</v>
      </c>
      <c r="N226" s="41">
        <f>'jan-apr'!M226</f>
        <v>11228606.081197845</v>
      </c>
      <c r="O226" s="41">
        <f t="shared" si="42"/>
        <v>8628338.0247438531</v>
      </c>
      <c r="P226" s="4"/>
      <c r="Q226" s="4"/>
      <c r="R226" s="4"/>
    </row>
    <row r="227" spans="1:18" s="34" customFormat="1" x14ac:dyDescent="0.2">
      <c r="A227" s="33">
        <v>1256</v>
      </c>
      <c r="B227" s="34" t="s">
        <v>300</v>
      </c>
      <c r="C227" s="36">
        <v>97350050</v>
      </c>
      <c r="D227" s="36">
        <v>8079</v>
      </c>
      <c r="E227" s="37">
        <f t="shared" si="43"/>
        <v>12049.764822379007</v>
      </c>
      <c r="F227" s="38">
        <f t="shared" si="35"/>
        <v>0.81273461034728078</v>
      </c>
      <c r="G227" s="39">
        <f t="shared" si="36"/>
        <v>1665.8603258366704</v>
      </c>
      <c r="H227" s="39">
        <f t="shared" si="37"/>
        <v>452.83490228098657</v>
      </c>
      <c r="I227" s="37">
        <f t="shared" si="38"/>
        <v>2118.6952281176568</v>
      </c>
      <c r="J227" s="40">
        <f t="shared" si="44"/>
        <v>-191.49655326181289</v>
      </c>
      <c r="K227" s="37">
        <f t="shared" si="39"/>
        <v>1927.1986748558438</v>
      </c>
      <c r="L227" s="37">
        <f t="shared" si="40"/>
        <v>17116938.747962549</v>
      </c>
      <c r="M227" s="37">
        <f t="shared" si="41"/>
        <v>15569838.094160363</v>
      </c>
      <c r="N227" s="41">
        <f>'jan-apr'!M227</f>
        <v>9205432.8540673722</v>
      </c>
      <c r="O227" s="41">
        <f t="shared" si="42"/>
        <v>6364405.2400929909</v>
      </c>
      <c r="P227" s="4"/>
      <c r="Q227" s="4"/>
      <c r="R227" s="4"/>
    </row>
    <row r="228" spans="1:18" s="34" customFormat="1" x14ac:dyDescent="0.2">
      <c r="A228" s="33">
        <v>1259</v>
      </c>
      <c r="B228" s="34" t="s">
        <v>301</v>
      </c>
      <c r="C228" s="36">
        <v>57206724</v>
      </c>
      <c r="D228" s="36">
        <v>4877</v>
      </c>
      <c r="E228" s="37">
        <f t="shared" si="43"/>
        <v>11729.900348574944</v>
      </c>
      <c r="F228" s="38">
        <f t="shared" si="35"/>
        <v>0.7911603363001829</v>
      </c>
      <c r="G228" s="39">
        <f t="shared" si="36"/>
        <v>1857.7790101191085</v>
      </c>
      <c r="H228" s="39">
        <f t="shared" si="37"/>
        <v>564.78746811240899</v>
      </c>
      <c r="I228" s="37">
        <f t="shared" si="38"/>
        <v>2422.5664782315175</v>
      </c>
      <c r="J228" s="40">
        <f t="shared" si="44"/>
        <v>-191.49655326181289</v>
      </c>
      <c r="K228" s="37">
        <f t="shared" si="39"/>
        <v>2231.0699249697045</v>
      </c>
      <c r="L228" s="37">
        <f t="shared" si="40"/>
        <v>11814856.71433511</v>
      </c>
      <c r="M228" s="37">
        <f t="shared" si="41"/>
        <v>10880928.02407725</v>
      </c>
      <c r="N228" s="41">
        <f>'jan-apr'!M228</f>
        <v>5665040.2329417709</v>
      </c>
      <c r="O228" s="41">
        <f t="shared" si="42"/>
        <v>5215887.7911354788</v>
      </c>
      <c r="P228" s="4"/>
      <c r="Q228" s="4"/>
      <c r="R228" s="4"/>
    </row>
    <row r="229" spans="1:18" s="34" customFormat="1" x14ac:dyDescent="0.2">
      <c r="A229" s="33">
        <v>1260</v>
      </c>
      <c r="B229" s="34" t="s">
        <v>302</v>
      </c>
      <c r="C229" s="36">
        <v>58352988</v>
      </c>
      <c r="D229" s="36">
        <v>5129</v>
      </c>
      <c r="E229" s="37">
        <f t="shared" si="43"/>
        <v>11377.069214271787</v>
      </c>
      <c r="F229" s="38">
        <f t="shared" si="35"/>
        <v>0.76736252126534565</v>
      </c>
      <c r="G229" s="39">
        <f t="shared" si="36"/>
        <v>2069.4776907010023</v>
      </c>
      <c r="H229" s="39">
        <f t="shared" si="37"/>
        <v>688.27836511851365</v>
      </c>
      <c r="I229" s="37">
        <f t="shared" si="38"/>
        <v>2757.756055819516</v>
      </c>
      <c r="J229" s="40">
        <f t="shared" si="44"/>
        <v>-191.49655326181289</v>
      </c>
      <c r="K229" s="37">
        <f t="shared" si="39"/>
        <v>2566.2595025577029</v>
      </c>
      <c r="L229" s="37">
        <f t="shared" si="40"/>
        <v>14144530.810298298</v>
      </c>
      <c r="M229" s="37">
        <f t="shared" si="41"/>
        <v>13162344.988618458</v>
      </c>
      <c r="N229" s="41">
        <f>'jan-apr'!M229</f>
        <v>7290439.8250478441</v>
      </c>
      <c r="O229" s="41">
        <f t="shared" si="42"/>
        <v>5871905.1635706136</v>
      </c>
      <c r="P229" s="4"/>
      <c r="Q229" s="4"/>
      <c r="R229" s="4"/>
    </row>
    <row r="230" spans="1:18" s="34" customFormat="1" x14ac:dyDescent="0.2">
      <c r="A230" s="33">
        <v>1263</v>
      </c>
      <c r="B230" s="34" t="s">
        <v>303</v>
      </c>
      <c r="C230" s="36">
        <v>205716879</v>
      </c>
      <c r="D230" s="36">
        <v>15789</v>
      </c>
      <c r="E230" s="37">
        <f t="shared" si="43"/>
        <v>13029.126543796314</v>
      </c>
      <c r="F230" s="38">
        <f t="shared" si="35"/>
        <v>0.87879076818754542</v>
      </c>
      <c r="G230" s="39">
        <f t="shared" si="36"/>
        <v>1078.2432929862864</v>
      </c>
      <c r="H230" s="39">
        <f t="shared" si="37"/>
        <v>110.05829978492937</v>
      </c>
      <c r="I230" s="37">
        <f t="shared" si="38"/>
        <v>1188.3015927712158</v>
      </c>
      <c r="J230" s="40">
        <f t="shared" si="44"/>
        <v>-191.49655326181289</v>
      </c>
      <c r="K230" s="37">
        <f t="shared" si="39"/>
        <v>996.80503950940295</v>
      </c>
      <c r="L230" s="37">
        <f t="shared" si="40"/>
        <v>18762093.848264728</v>
      </c>
      <c r="M230" s="37">
        <f t="shared" si="41"/>
        <v>15738554.768813964</v>
      </c>
      <c r="N230" s="41">
        <f>'jan-apr'!M230</f>
        <v>9160336.2339794245</v>
      </c>
      <c r="O230" s="41">
        <f t="shared" si="42"/>
        <v>6578218.5348345395</v>
      </c>
      <c r="P230" s="4"/>
      <c r="Q230" s="4"/>
      <c r="R230" s="4"/>
    </row>
    <row r="231" spans="1:18" s="34" customFormat="1" x14ac:dyDescent="0.2">
      <c r="A231" s="33">
        <v>1264</v>
      </c>
      <c r="B231" s="34" t="s">
        <v>304</v>
      </c>
      <c r="C231" s="36">
        <v>42275905</v>
      </c>
      <c r="D231" s="36">
        <v>2902</v>
      </c>
      <c r="E231" s="37">
        <f t="shared" si="43"/>
        <v>14567.851481736734</v>
      </c>
      <c r="F231" s="38">
        <f t="shared" si="35"/>
        <v>0.98257495246855853</v>
      </c>
      <c r="G231" s="39">
        <f t="shared" si="36"/>
        <v>155.0083302220344</v>
      </c>
      <c r="H231" s="39">
        <f t="shared" si="37"/>
        <v>0</v>
      </c>
      <c r="I231" s="37">
        <f t="shared" si="38"/>
        <v>155.0083302220344</v>
      </c>
      <c r="J231" s="40">
        <f t="shared" si="44"/>
        <v>-191.49655326181289</v>
      </c>
      <c r="K231" s="37">
        <f t="shared" si="39"/>
        <v>-36.488223039778489</v>
      </c>
      <c r="L231" s="37">
        <f t="shared" si="40"/>
        <v>449834.17430434382</v>
      </c>
      <c r="M231" s="37">
        <f t="shared" si="41"/>
        <v>-105888.82326143718</v>
      </c>
      <c r="N231" s="41">
        <f>'jan-apr'!M231</f>
        <v>-30172.866010533973</v>
      </c>
      <c r="O231" s="41">
        <f t="shared" si="42"/>
        <v>-75715.957250903215</v>
      </c>
      <c r="P231" s="4"/>
      <c r="Q231" s="4"/>
      <c r="R231" s="4"/>
    </row>
    <row r="232" spans="1:18" s="34" customFormat="1" x14ac:dyDescent="0.2">
      <c r="A232" s="33">
        <v>1265</v>
      </c>
      <c r="B232" s="34" t="s">
        <v>305</v>
      </c>
      <c r="C232" s="36">
        <v>6976105</v>
      </c>
      <c r="D232" s="36">
        <v>561</v>
      </c>
      <c r="E232" s="37">
        <f t="shared" si="43"/>
        <v>12435.124777183601</v>
      </c>
      <c r="F232" s="38">
        <f t="shared" si="35"/>
        <v>0.83872643486238541</v>
      </c>
      <c r="G232" s="39">
        <f t="shared" si="36"/>
        <v>1434.6443529539144</v>
      </c>
      <c r="H232" s="39">
        <f t="shared" si="37"/>
        <v>317.95891809937899</v>
      </c>
      <c r="I232" s="37">
        <f t="shared" si="38"/>
        <v>1752.6032710532934</v>
      </c>
      <c r="J232" s="40">
        <f t="shared" si="44"/>
        <v>-191.49655326181289</v>
      </c>
      <c r="K232" s="37">
        <f t="shared" si="39"/>
        <v>1561.1067177914806</v>
      </c>
      <c r="L232" s="37">
        <f t="shared" si="40"/>
        <v>983210.43506089761</v>
      </c>
      <c r="M232" s="37">
        <f t="shared" si="41"/>
        <v>875780.86868102057</v>
      </c>
      <c r="N232" s="41">
        <f>'jan-apr'!M232</f>
        <v>393435.18956947589</v>
      </c>
      <c r="O232" s="41">
        <f t="shared" si="42"/>
        <v>482345.67911154468</v>
      </c>
      <c r="P232" s="4"/>
      <c r="Q232" s="4"/>
      <c r="R232" s="4"/>
    </row>
    <row r="233" spans="1:18" s="34" customFormat="1" x14ac:dyDescent="0.2">
      <c r="A233" s="33">
        <v>1266</v>
      </c>
      <c r="B233" s="34" t="s">
        <v>306</v>
      </c>
      <c r="C233" s="36">
        <v>32262256</v>
      </c>
      <c r="D233" s="36">
        <v>1730</v>
      </c>
      <c r="E233" s="37">
        <f t="shared" si="43"/>
        <v>18648.702890173412</v>
      </c>
      <c r="F233" s="38">
        <f t="shared" si="35"/>
        <v>1.2578209201874639</v>
      </c>
      <c r="G233" s="39">
        <f t="shared" si="36"/>
        <v>-2293.5025148399723</v>
      </c>
      <c r="H233" s="39">
        <f t="shared" si="37"/>
        <v>0</v>
      </c>
      <c r="I233" s="37">
        <f t="shared" si="38"/>
        <v>-2293.5025148399723</v>
      </c>
      <c r="J233" s="40">
        <f t="shared" si="44"/>
        <v>-191.49655326181289</v>
      </c>
      <c r="K233" s="37">
        <f t="shared" si="39"/>
        <v>-2484.9990681017853</v>
      </c>
      <c r="L233" s="37">
        <f t="shared" si="40"/>
        <v>-3967759.3506731521</v>
      </c>
      <c r="M233" s="37">
        <f t="shared" si="41"/>
        <v>-4299048.3878160883</v>
      </c>
      <c r="N233" s="41">
        <f>'jan-apr'!M233</f>
        <v>-5381682.4255679604</v>
      </c>
      <c r="O233" s="41">
        <f t="shared" si="42"/>
        <v>1082634.0377518721</v>
      </c>
      <c r="P233" s="4"/>
      <c r="Q233" s="4"/>
      <c r="R233" s="4"/>
    </row>
    <row r="234" spans="1:18" s="34" customFormat="1" x14ac:dyDescent="0.2">
      <c r="A234" s="33">
        <v>1401</v>
      </c>
      <c r="B234" s="34" t="s">
        <v>307</v>
      </c>
      <c r="C234" s="36">
        <v>168764963</v>
      </c>
      <c r="D234" s="36">
        <v>11988</v>
      </c>
      <c r="E234" s="37">
        <f t="shared" si="43"/>
        <v>14077.824741408074</v>
      </c>
      <c r="F234" s="38">
        <f t="shared" si="35"/>
        <v>0.94952354460032329</v>
      </c>
      <c r="G234" s="39">
        <f t="shared" si="36"/>
        <v>449.0243744192303</v>
      </c>
      <c r="H234" s="39">
        <f t="shared" si="37"/>
        <v>0</v>
      </c>
      <c r="I234" s="37">
        <f t="shared" si="38"/>
        <v>449.0243744192303</v>
      </c>
      <c r="J234" s="40">
        <f t="shared" si="44"/>
        <v>-191.49655326181289</v>
      </c>
      <c r="K234" s="37">
        <f t="shared" si="39"/>
        <v>257.52782115741741</v>
      </c>
      <c r="L234" s="37">
        <f t="shared" si="40"/>
        <v>5382904.2005377328</v>
      </c>
      <c r="M234" s="37">
        <f t="shared" si="41"/>
        <v>3087243.5200351197</v>
      </c>
      <c r="N234" s="41">
        <f>'jan-apr'!M234</f>
        <v>1932758.5453706766</v>
      </c>
      <c r="O234" s="41">
        <f t="shared" si="42"/>
        <v>1154484.9746644432</v>
      </c>
      <c r="P234" s="4"/>
      <c r="Q234" s="4"/>
      <c r="R234" s="4"/>
    </row>
    <row r="235" spans="1:18" s="34" customFormat="1" x14ac:dyDescent="0.2">
      <c r="A235" s="33">
        <v>1411</v>
      </c>
      <c r="B235" s="34" t="s">
        <v>308</v>
      </c>
      <c r="C235" s="36">
        <v>33857706</v>
      </c>
      <c r="D235" s="36">
        <v>2345</v>
      </c>
      <c r="E235" s="37">
        <f t="shared" si="43"/>
        <v>14438.254157782516</v>
      </c>
      <c r="F235" s="38">
        <f t="shared" si="35"/>
        <v>0.97383384987123933</v>
      </c>
      <c r="G235" s="39">
        <f t="shared" si="36"/>
        <v>232.76672459456529</v>
      </c>
      <c r="H235" s="39">
        <f t="shared" si="37"/>
        <v>0</v>
      </c>
      <c r="I235" s="37">
        <f t="shared" si="38"/>
        <v>232.76672459456529</v>
      </c>
      <c r="J235" s="40">
        <f t="shared" si="44"/>
        <v>-191.49655326181289</v>
      </c>
      <c r="K235" s="37">
        <f t="shared" si="39"/>
        <v>41.270171332752398</v>
      </c>
      <c r="L235" s="37">
        <f t="shared" si="40"/>
        <v>545837.96917425562</v>
      </c>
      <c r="M235" s="37">
        <f t="shared" si="41"/>
        <v>96778.551775304368</v>
      </c>
      <c r="N235" s="41">
        <f>'jan-apr'!M235</f>
        <v>-313641.33928142837</v>
      </c>
      <c r="O235" s="41">
        <f t="shared" si="42"/>
        <v>410419.89105673274</v>
      </c>
      <c r="P235" s="4"/>
      <c r="Q235" s="4"/>
      <c r="R235" s="4"/>
    </row>
    <row r="236" spans="1:18" s="34" customFormat="1" x14ac:dyDescent="0.2">
      <c r="A236" s="33">
        <v>1412</v>
      </c>
      <c r="B236" s="34" t="s">
        <v>309</v>
      </c>
      <c r="C236" s="36">
        <v>10699083</v>
      </c>
      <c r="D236" s="36">
        <v>807</v>
      </c>
      <c r="E236" s="37">
        <f t="shared" si="43"/>
        <v>13257.847583643123</v>
      </c>
      <c r="F236" s="38">
        <f t="shared" si="35"/>
        <v>0.89421758422406128</v>
      </c>
      <c r="G236" s="39">
        <f t="shared" si="36"/>
        <v>941.01066907820132</v>
      </c>
      <c r="H236" s="39">
        <f t="shared" si="37"/>
        <v>30.005935838546336</v>
      </c>
      <c r="I236" s="37">
        <f t="shared" si="38"/>
        <v>971.01660491674761</v>
      </c>
      <c r="J236" s="40">
        <f t="shared" si="44"/>
        <v>-191.49655326181289</v>
      </c>
      <c r="K236" s="37">
        <f t="shared" si="39"/>
        <v>779.52005165493472</v>
      </c>
      <c r="L236" s="37">
        <f t="shared" si="40"/>
        <v>783610.40016781527</v>
      </c>
      <c r="M236" s="37">
        <f t="shared" si="41"/>
        <v>629072.68168553233</v>
      </c>
      <c r="N236" s="41">
        <f>'jan-apr'!M236</f>
        <v>360583.83900635812</v>
      </c>
      <c r="O236" s="41">
        <f t="shared" si="42"/>
        <v>268488.84267917421</v>
      </c>
      <c r="P236" s="4"/>
      <c r="Q236" s="4"/>
      <c r="R236" s="4"/>
    </row>
    <row r="237" spans="1:18" s="34" customFormat="1" x14ac:dyDescent="0.2">
      <c r="A237" s="33">
        <v>1413</v>
      </c>
      <c r="B237" s="34" t="s">
        <v>310</v>
      </c>
      <c r="C237" s="36">
        <v>17785581</v>
      </c>
      <c r="D237" s="36">
        <v>1378</v>
      </c>
      <c r="E237" s="37">
        <f t="shared" si="43"/>
        <v>12906.807692307691</v>
      </c>
      <c r="F237" s="38">
        <f t="shared" si="35"/>
        <v>0.87054058525301203</v>
      </c>
      <c r="G237" s="39">
        <f t="shared" si="36"/>
        <v>1151.63460387946</v>
      </c>
      <c r="H237" s="39">
        <f t="shared" si="37"/>
        <v>152.8698978059472</v>
      </c>
      <c r="I237" s="37">
        <f t="shared" si="38"/>
        <v>1304.5045016854071</v>
      </c>
      <c r="J237" s="40">
        <f t="shared" si="44"/>
        <v>-191.49655326181289</v>
      </c>
      <c r="K237" s="37">
        <f t="shared" si="39"/>
        <v>1113.0079484235944</v>
      </c>
      <c r="L237" s="37">
        <f t="shared" si="40"/>
        <v>1797607.2033224911</v>
      </c>
      <c r="M237" s="37">
        <f t="shared" si="41"/>
        <v>1533724.952927713</v>
      </c>
      <c r="N237" s="41">
        <f>'jan-apr'!M237</f>
        <v>662322.3496911549</v>
      </c>
      <c r="O237" s="41">
        <f t="shared" si="42"/>
        <v>871402.60323655815</v>
      </c>
      <c r="P237" s="4"/>
      <c r="Q237" s="4"/>
      <c r="R237" s="4"/>
    </row>
    <row r="238" spans="1:18" s="34" customFormat="1" x14ac:dyDescent="0.2">
      <c r="A238" s="33">
        <v>1416</v>
      </c>
      <c r="B238" s="34" t="s">
        <v>311</v>
      </c>
      <c r="C238" s="36">
        <v>57922127</v>
      </c>
      <c r="D238" s="36">
        <v>4154</v>
      </c>
      <c r="E238" s="37">
        <f t="shared" si="43"/>
        <v>13943.699325950891</v>
      </c>
      <c r="F238" s="38">
        <f t="shared" si="35"/>
        <v>0.94047703050846243</v>
      </c>
      <c r="G238" s="39">
        <f t="shared" si="36"/>
        <v>529.49962369354034</v>
      </c>
      <c r="H238" s="39">
        <f t="shared" si="37"/>
        <v>0</v>
      </c>
      <c r="I238" s="37">
        <f t="shared" si="38"/>
        <v>529.49962369354034</v>
      </c>
      <c r="J238" s="40">
        <f t="shared" si="44"/>
        <v>-191.49655326181289</v>
      </c>
      <c r="K238" s="37">
        <f t="shared" si="39"/>
        <v>338.00307043172745</v>
      </c>
      <c r="L238" s="37">
        <f t="shared" si="40"/>
        <v>2199541.4368229667</v>
      </c>
      <c r="M238" s="37">
        <f t="shared" si="41"/>
        <v>1404064.7545733959</v>
      </c>
      <c r="N238" s="41">
        <f>'jan-apr'!M238</f>
        <v>-626350.57815567334</v>
      </c>
      <c r="O238" s="41">
        <f t="shared" si="42"/>
        <v>2030415.3327290693</v>
      </c>
      <c r="P238" s="4"/>
      <c r="Q238" s="4"/>
      <c r="R238" s="4"/>
    </row>
    <row r="239" spans="1:18" s="34" customFormat="1" x14ac:dyDescent="0.2">
      <c r="A239" s="33">
        <v>1417</v>
      </c>
      <c r="B239" s="34" t="s">
        <v>312</v>
      </c>
      <c r="C239" s="36">
        <v>44753155</v>
      </c>
      <c r="D239" s="36">
        <v>2674</v>
      </c>
      <c r="E239" s="37">
        <f t="shared" si="43"/>
        <v>16736.408002991771</v>
      </c>
      <c r="F239" s="38">
        <f t="shared" si="35"/>
        <v>1.1288401257145124</v>
      </c>
      <c r="G239" s="39">
        <f t="shared" si="36"/>
        <v>-1146.1255825309879</v>
      </c>
      <c r="H239" s="39">
        <f t="shared" si="37"/>
        <v>0</v>
      </c>
      <c r="I239" s="37">
        <f t="shared" si="38"/>
        <v>-1146.1255825309879</v>
      </c>
      <c r="J239" s="40">
        <f t="shared" si="44"/>
        <v>-191.49655326181289</v>
      </c>
      <c r="K239" s="37">
        <f t="shared" si="39"/>
        <v>-1337.6221357928007</v>
      </c>
      <c r="L239" s="37">
        <f t="shared" si="40"/>
        <v>-3064739.8076878618</v>
      </c>
      <c r="M239" s="37">
        <f t="shared" si="41"/>
        <v>-3576801.5911099492</v>
      </c>
      <c r="N239" s="41">
        <f>'jan-apr'!M239</f>
        <v>-3454529.9516582233</v>
      </c>
      <c r="O239" s="41">
        <f t="shared" si="42"/>
        <v>-122271.63945172587</v>
      </c>
      <c r="P239" s="4"/>
      <c r="Q239" s="4"/>
      <c r="R239" s="4"/>
    </row>
    <row r="240" spans="1:18" s="34" customFormat="1" x14ac:dyDescent="0.2">
      <c r="A240" s="33">
        <v>1418</v>
      </c>
      <c r="B240" s="34" t="s">
        <v>313</v>
      </c>
      <c r="C240" s="36">
        <v>17715540</v>
      </c>
      <c r="D240" s="36">
        <v>1262</v>
      </c>
      <c r="E240" s="37">
        <f t="shared" si="43"/>
        <v>14037.670364500793</v>
      </c>
      <c r="F240" s="38">
        <f t="shared" si="35"/>
        <v>0.94681520527996843</v>
      </c>
      <c r="G240" s="39">
        <f t="shared" si="36"/>
        <v>473.11700056359911</v>
      </c>
      <c r="H240" s="39">
        <f t="shared" si="37"/>
        <v>0</v>
      </c>
      <c r="I240" s="37">
        <f t="shared" si="38"/>
        <v>473.11700056359911</v>
      </c>
      <c r="J240" s="40">
        <f t="shared" si="44"/>
        <v>-191.49655326181289</v>
      </c>
      <c r="K240" s="37">
        <f t="shared" si="39"/>
        <v>281.62044730178621</v>
      </c>
      <c r="L240" s="37">
        <f t="shared" si="40"/>
        <v>597073.65471126209</v>
      </c>
      <c r="M240" s="37">
        <f t="shared" si="41"/>
        <v>355405.00449485419</v>
      </c>
      <c r="N240" s="41">
        <f>'jan-apr'!M240</f>
        <v>-440938.29610795836</v>
      </c>
      <c r="O240" s="41">
        <f t="shared" si="42"/>
        <v>796343.30060281255</v>
      </c>
      <c r="P240" s="4"/>
      <c r="Q240" s="4"/>
      <c r="R240" s="4"/>
    </row>
    <row r="241" spans="1:18" s="34" customFormat="1" x14ac:dyDescent="0.2">
      <c r="A241" s="33">
        <v>1419</v>
      </c>
      <c r="B241" s="34" t="s">
        <v>314</v>
      </c>
      <c r="C241" s="36">
        <v>32841861</v>
      </c>
      <c r="D241" s="36">
        <v>2345</v>
      </c>
      <c r="E241" s="37">
        <f t="shared" si="43"/>
        <v>14005.057995735608</v>
      </c>
      <c r="F241" s="38">
        <f t="shared" si="35"/>
        <v>0.94461556062203711</v>
      </c>
      <c r="G241" s="39">
        <f t="shared" si="36"/>
        <v>492.68442182271025</v>
      </c>
      <c r="H241" s="39">
        <f t="shared" si="37"/>
        <v>0</v>
      </c>
      <c r="I241" s="37">
        <f t="shared" si="38"/>
        <v>492.68442182271025</v>
      </c>
      <c r="J241" s="40">
        <f t="shared" si="44"/>
        <v>-191.49655326181289</v>
      </c>
      <c r="K241" s="37">
        <f t="shared" si="39"/>
        <v>301.18786856089736</v>
      </c>
      <c r="L241" s="37">
        <f t="shared" si="40"/>
        <v>1155344.9691742556</v>
      </c>
      <c r="M241" s="37">
        <f t="shared" si="41"/>
        <v>706285.55177530425</v>
      </c>
      <c r="N241" s="41">
        <f>'jan-apr'!M241</f>
        <v>311505.26071857219</v>
      </c>
      <c r="O241" s="41">
        <f t="shared" si="42"/>
        <v>394780.29105673207</v>
      </c>
      <c r="P241" s="4"/>
      <c r="Q241" s="4"/>
      <c r="R241" s="4"/>
    </row>
    <row r="242" spans="1:18" s="34" customFormat="1" x14ac:dyDescent="0.2">
      <c r="A242" s="33">
        <v>1420</v>
      </c>
      <c r="B242" s="34" t="s">
        <v>315</v>
      </c>
      <c r="C242" s="36">
        <v>105153001</v>
      </c>
      <c r="D242" s="36">
        <v>8059</v>
      </c>
      <c r="E242" s="37">
        <f t="shared" si="43"/>
        <v>13047.896885469661</v>
      </c>
      <c r="F242" s="38">
        <f t="shared" si="35"/>
        <v>0.88005679342130283</v>
      </c>
      <c r="G242" s="39">
        <f t="shared" si="36"/>
        <v>1066.981087982278</v>
      </c>
      <c r="H242" s="39">
        <f t="shared" si="37"/>
        <v>103.48868019925776</v>
      </c>
      <c r="I242" s="37">
        <f t="shared" si="38"/>
        <v>1170.4697681815358</v>
      </c>
      <c r="J242" s="40">
        <f t="shared" si="44"/>
        <v>-191.49655326181289</v>
      </c>
      <c r="K242" s="37">
        <f t="shared" si="39"/>
        <v>978.97321491972286</v>
      </c>
      <c r="L242" s="37">
        <f t="shared" si="40"/>
        <v>9432815.8617749959</v>
      </c>
      <c r="M242" s="37">
        <f t="shared" si="41"/>
        <v>7889545.1390380468</v>
      </c>
      <c r="N242" s="41">
        <f>'jan-apr'!M242</f>
        <v>3873607.8618367282</v>
      </c>
      <c r="O242" s="41">
        <f t="shared" si="42"/>
        <v>4015937.2772013186</v>
      </c>
      <c r="P242" s="4"/>
      <c r="Q242" s="4"/>
      <c r="R242" s="4"/>
    </row>
    <row r="243" spans="1:18" s="34" customFormat="1" x14ac:dyDescent="0.2">
      <c r="A243" s="33">
        <v>1421</v>
      </c>
      <c r="B243" s="34" t="s">
        <v>316</v>
      </c>
      <c r="C243" s="36">
        <v>56588716</v>
      </c>
      <c r="D243" s="36">
        <v>1778</v>
      </c>
      <c r="E243" s="37">
        <f t="shared" si="43"/>
        <v>31827.17435320585</v>
      </c>
      <c r="F243" s="38">
        <f t="shared" si="35"/>
        <v>2.1466847301755676</v>
      </c>
      <c r="G243" s="39">
        <f t="shared" si="36"/>
        <v>-10200.585392659434</v>
      </c>
      <c r="H243" s="39">
        <f t="shared" si="37"/>
        <v>0</v>
      </c>
      <c r="I243" s="37">
        <f t="shared" si="38"/>
        <v>-10200.585392659434</v>
      </c>
      <c r="J243" s="40">
        <f t="shared" si="44"/>
        <v>-191.49655326181289</v>
      </c>
      <c r="K243" s="37">
        <f t="shared" si="39"/>
        <v>-10392.081945921247</v>
      </c>
      <c r="L243" s="37">
        <f t="shared" si="40"/>
        <v>-18136640.828148473</v>
      </c>
      <c r="M243" s="37">
        <f t="shared" si="41"/>
        <v>-18477121.699847978</v>
      </c>
      <c r="N243" s="41">
        <f>'jan-apr'!M243</f>
        <v>-16833190.428589497</v>
      </c>
      <c r="O243" s="41">
        <f t="shared" si="42"/>
        <v>-1643931.2712584808</v>
      </c>
      <c r="P243" s="4"/>
      <c r="Q243" s="4"/>
      <c r="R243" s="4"/>
    </row>
    <row r="244" spans="1:18" s="34" customFormat="1" x14ac:dyDescent="0.2">
      <c r="A244" s="33">
        <v>1422</v>
      </c>
      <c r="B244" s="34" t="s">
        <v>317</v>
      </c>
      <c r="C244" s="36">
        <v>38536168</v>
      </c>
      <c r="D244" s="36">
        <v>2153</v>
      </c>
      <c r="E244" s="37">
        <f t="shared" si="43"/>
        <v>17898.823966558291</v>
      </c>
      <c r="F244" s="38">
        <f t="shared" si="35"/>
        <v>1.2072429575653147</v>
      </c>
      <c r="G244" s="39">
        <f t="shared" si="36"/>
        <v>-1843.5751606709</v>
      </c>
      <c r="H244" s="39">
        <f t="shared" si="37"/>
        <v>0</v>
      </c>
      <c r="I244" s="37">
        <f t="shared" si="38"/>
        <v>-1843.5751606709</v>
      </c>
      <c r="J244" s="40">
        <f t="shared" si="44"/>
        <v>-191.49655326181289</v>
      </c>
      <c r="K244" s="37">
        <f t="shared" si="39"/>
        <v>-2035.071713932713</v>
      </c>
      <c r="L244" s="37">
        <f t="shared" si="40"/>
        <v>-3969217.3209244478</v>
      </c>
      <c r="M244" s="37">
        <f t="shared" si="41"/>
        <v>-4381509.4000971308</v>
      </c>
      <c r="N244" s="41">
        <f>'jan-apr'!M244</f>
        <v>-4185480.5271952706</v>
      </c>
      <c r="O244" s="41">
        <f t="shared" si="42"/>
        <v>-196028.87290186016</v>
      </c>
      <c r="P244" s="4"/>
      <c r="Q244" s="4"/>
      <c r="R244" s="4"/>
    </row>
    <row r="245" spans="1:18" s="34" customFormat="1" x14ac:dyDescent="0.2">
      <c r="A245" s="33">
        <v>1424</v>
      </c>
      <c r="B245" s="34" t="s">
        <v>318</v>
      </c>
      <c r="C245" s="36">
        <v>95115439</v>
      </c>
      <c r="D245" s="36">
        <v>5277</v>
      </c>
      <c r="E245" s="37">
        <f t="shared" si="43"/>
        <v>18024.528898995643</v>
      </c>
      <c r="F245" s="38">
        <f t="shared" si="35"/>
        <v>1.2157215254700975</v>
      </c>
      <c r="G245" s="39">
        <f t="shared" si="36"/>
        <v>-1918.9981201333105</v>
      </c>
      <c r="H245" s="39">
        <f t="shared" si="37"/>
        <v>0</v>
      </c>
      <c r="I245" s="37">
        <f t="shared" si="38"/>
        <v>-1918.9981201333105</v>
      </c>
      <c r="J245" s="40">
        <f t="shared" si="44"/>
        <v>-191.49655326181289</v>
      </c>
      <c r="K245" s="37">
        <f t="shared" si="39"/>
        <v>-2110.4946733951233</v>
      </c>
      <c r="L245" s="37">
        <f t="shared" si="40"/>
        <v>-10126553.07994348</v>
      </c>
      <c r="M245" s="37">
        <f t="shared" si="41"/>
        <v>-11137080.391506067</v>
      </c>
      <c r="N245" s="41">
        <f>'jan-apr'!M245</f>
        <v>-10837757.157180423</v>
      </c>
      <c r="O245" s="41">
        <f t="shared" si="42"/>
        <v>-299323.23432564363</v>
      </c>
      <c r="P245" s="4"/>
      <c r="Q245" s="4"/>
      <c r="R245" s="4"/>
    </row>
    <row r="246" spans="1:18" s="34" customFormat="1" x14ac:dyDescent="0.2">
      <c r="A246" s="33">
        <v>1426</v>
      </c>
      <c r="B246" s="34" t="s">
        <v>319</v>
      </c>
      <c r="C246" s="36">
        <v>92343023</v>
      </c>
      <c r="D246" s="36">
        <v>5223</v>
      </c>
      <c r="E246" s="37">
        <f t="shared" si="43"/>
        <v>17680.073329504117</v>
      </c>
      <c r="F246" s="38">
        <f t="shared" si="35"/>
        <v>1.1924886269713055</v>
      </c>
      <c r="G246" s="39">
        <f t="shared" si="36"/>
        <v>-1712.3247784383955</v>
      </c>
      <c r="H246" s="39">
        <f t="shared" si="37"/>
        <v>0</v>
      </c>
      <c r="I246" s="37">
        <f t="shared" si="38"/>
        <v>-1712.3247784383955</v>
      </c>
      <c r="J246" s="40">
        <f t="shared" si="44"/>
        <v>-191.49655326181289</v>
      </c>
      <c r="K246" s="37">
        <f t="shared" si="39"/>
        <v>-1903.8213317002082</v>
      </c>
      <c r="L246" s="37">
        <f t="shared" si="40"/>
        <v>-8943472.3177837394</v>
      </c>
      <c r="M246" s="37">
        <f t="shared" si="41"/>
        <v>-9943658.815470187</v>
      </c>
      <c r="N246" s="41">
        <f>'jan-apr'!M246</f>
        <v>-13517247.803781193</v>
      </c>
      <c r="O246" s="41">
        <f t="shared" si="42"/>
        <v>3573588.9883110058</v>
      </c>
      <c r="P246" s="4"/>
      <c r="Q246" s="4"/>
      <c r="R246" s="4"/>
    </row>
    <row r="247" spans="1:18" s="34" customFormat="1" x14ac:dyDescent="0.2">
      <c r="A247" s="33">
        <v>1428</v>
      </c>
      <c r="B247" s="34" t="s">
        <v>320</v>
      </c>
      <c r="C247" s="36">
        <v>37306772</v>
      </c>
      <c r="D247" s="36">
        <v>3052</v>
      </c>
      <c r="E247" s="37">
        <f t="shared" si="43"/>
        <v>12223.712975098297</v>
      </c>
      <c r="F247" s="38">
        <f t="shared" si="35"/>
        <v>0.82446709527166528</v>
      </c>
      <c r="G247" s="39">
        <f t="shared" si="36"/>
        <v>1561.4914342050968</v>
      </c>
      <c r="H247" s="39">
        <f t="shared" si="37"/>
        <v>391.95304882923534</v>
      </c>
      <c r="I247" s="37">
        <f t="shared" si="38"/>
        <v>1953.4444830343321</v>
      </c>
      <c r="J247" s="40">
        <f t="shared" si="44"/>
        <v>-191.49655326181289</v>
      </c>
      <c r="K247" s="37">
        <f t="shared" si="39"/>
        <v>1761.9479297725193</v>
      </c>
      <c r="L247" s="37">
        <f t="shared" si="40"/>
        <v>5961912.5622207811</v>
      </c>
      <c r="M247" s="37">
        <f t="shared" si="41"/>
        <v>5377465.0816657292</v>
      </c>
      <c r="N247" s="41">
        <f>'jan-apr'!M247</f>
        <v>3614468.2043957948</v>
      </c>
      <c r="O247" s="41">
        <f t="shared" si="42"/>
        <v>1762996.8772699344</v>
      </c>
      <c r="P247" s="4"/>
      <c r="Q247" s="4"/>
      <c r="R247" s="4"/>
    </row>
    <row r="248" spans="1:18" s="34" customFormat="1" x14ac:dyDescent="0.2">
      <c r="A248" s="33">
        <v>1429</v>
      </c>
      <c r="B248" s="34" t="s">
        <v>321</v>
      </c>
      <c r="C248" s="36">
        <v>32274213</v>
      </c>
      <c r="D248" s="36">
        <v>2846</v>
      </c>
      <c r="E248" s="37">
        <f t="shared" si="43"/>
        <v>11340.201335207308</v>
      </c>
      <c r="F248" s="38">
        <f t="shared" si="35"/>
        <v>0.76487585021678284</v>
      </c>
      <c r="G248" s="39">
        <f t="shared" si="36"/>
        <v>2091.5984181396898</v>
      </c>
      <c r="H248" s="39">
        <f t="shared" si="37"/>
        <v>701.18212279108138</v>
      </c>
      <c r="I248" s="37">
        <f t="shared" si="38"/>
        <v>2792.7805409307712</v>
      </c>
      <c r="J248" s="40">
        <f t="shared" si="44"/>
        <v>-191.49655326181289</v>
      </c>
      <c r="K248" s="37">
        <f t="shared" si="39"/>
        <v>2601.2839876689582</v>
      </c>
      <c r="L248" s="37">
        <f t="shared" si="40"/>
        <v>7948253.4194889748</v>
      </c>
      <c r="M248" s="37">
        <f t="shared" si="41"/>
        <v>7403254.2289058547</v>
      </c>
      <c r="N248" s="41">
        <f>'jan-apr'!M248</f>
        <v>4017520.0394201921</v>
      </c>
      <c r="O248" s="41">
        <f t="shared" si="42"/>
        <v>3385734.1894856626</v>
      </c>
      <c r="P248" s="4"/>
      <c r="Q248" s="4"/>
      <c r="R248" s="4"/>
    </row>
    <row r="249" spans="1:18" s="34" customFormat="1" x14ac:dyDescent="0.2">
      <c r="A249" s="33">
        <v>1430</v>
      </c>
      <c r="B249" s="34" t="s">
        <v>322</v>
      </c>
      <c r="C249" s="36">
        <v>34918840</v>
      </c>
      <c r="D249" s="36">
        <v>3006</v>
      </c>
      <c r="E249" s="37">
        <f t="shared" si="43"/>
        <v>11616.380572188955</v>
      </c>
      <c r="F249" s="38">
        <f t="shared" si="35"/>
        <v>0.78350363489664787</v>
      </c>
      <c r="G249" s="39">
        <f t="shared" si="36"/>
        <v>1925.8908759507019</v>
      </c>
      <c r="H249" s="39">
        <f t="shared" si="37"/>
        <v>604.51938984750495</v>
      </c>
      <c r="I249" s="37">
        <f t="shared" si="38"/>
        <v>2530.4102657982066</v>
      </c>
      <c r="J249" s="40">
        <f t="shared" si="44"/>
        <v>-191.49655326181289</v>
      </c>
      <c r="K249" s="37">
        <f t="shared" si="39"/>
        <v>2338.9137125363936</v>
      </c>
      <c r="L249" s="37">
        <f t="shared" si="40"/>
        <v>7606413.2589894095</v>
      </c>
      <c r="M249" s="37">
        <f t="shared" si="41"/>
        <v>7030774.6198843997</v>
      </c>
      <c r="N249" s="41">
        <f>'jan-apr'!M249</f>
        <v>4542501.3272653194</v>
      </c>
      <c r="O249" s="41">
        <f t="shared" si="42"/>
        <v>2488273.2926190803</v>
      </c>
      <c r="P249" s="4"/>
      <c r="Q249" s="4"/>
      <c r="R249" s="4"/>
    </row>
    <row r="250" spans="1:18" s="34" customFormat="1" x14ac:dyDescent="0.2">
      <c r="A250" s="33">
        <v>1431</v>
      </c>
      <c r="B250" s="34" t="s">
        <v>323</v>
      </c>
      <c r="C250" s="36">
        <v>40220584</v>
      </c>
      <c r="D250" s="36">
        <v>3043</v>
      </c>
      <c r="E250" s="37">
        <f t="shared" si="43"/>
        <v>13217.411764705883</v>
      </c>
      <c r="F250" s="38">
        <f t="shared" ref="F250:F313" si="45">IF(ISNUMBER(C250),E250/E$435,"")</f>
        <v>0.89149026215326066</v>
      </c>
      <c r="G250" s="39">
        <f t="shared" ref="G250:G313" si="46">(E$435-E250)*0.6</f>
        <v>965.27216044054512</v>
      </c>
      <c r="H250" s="39">
        <f t="shared" ref="H250:H313" si="47">IF(E250&gt;=E$435*0.9,0,IF(E250&lt;0.9*E$435,(E$435*0.9-E250)*0.35))</f>
        <v>44.158472466580221</v>
      </c>
      <c r="I250" s="37">
        <f t="shared" ref="I250:I313" si="48">G250+H250</f>
        <v>1009.4306329071253</v>
      </c>
      <c r="J250" s="40">
        <f t="shared" si="44"/>
        <v>-191.49655326181289</v>
      </c>
      <c r="K250" s="37">
        <f t="shared" ref="K250:K313" si="49">I250+J250</f>
        <v>817.93407964531241</v>
      </c>
      <c r="L250" s="37">
        <f t="shared" ref="L250:L313" si="50">(I250*D250)</f>
        <v>3071697.4159363825</v>
      </c>
      <c r="M250" s="37">
        <f t="shared" ref="M250:M313" si="51">(K250*D250)</f>
        <v>2488973.4043606855</v>
      </c>
      <c r="N250" s="41">
        <f>'jan-apr'!M250</f>
        <v>703654.30011369451</v>
      </c>
      <c r="O250" s="41">
        <f t="shared" ref="O250:O313" si="52">M250-N250</f>
        <v>1785319.104246991</v>
      </c>
      <c r="P250" s="4"/>
      <c r="Q250" s="4"/>
      <c r="R250" s="4"/>
    </row>
    <row r="251" spans="1:18" s="34" customFormat="1" x14ac:dyDescent="0.2">
      <c r="A251" s="33">
        <v>1432</v>
      </c>
      <c r="B251" s="34" t="s">
        <v>324</v>
      </c>
      <c r="C251" s="36">
        <v>186809843</v>
      </c>
      <c r="D251" s="36">
        <v>13089</v>
      </c>
      <c r="E251" s="37">
        <f t="shared" si="43"/>
        <v>14272.277714111086</v>
      </c>
      <c r="F251" s="38">
        <f t="shared" si="45"/>
        <v>0.9626390421498805</v>
      </c>
      <c r="G251" s="39">
        <f t="shared" si="46"/>
        <v>332.35259079742355</v>
      </c>
      <c r="H251" s="39">
        <f t="shared" si="47"/>
        <v>0</v>
      </c>
      <c r="I251" s="37">
        <f t="shared" si="48"/>
        <v>332.35259079742355</v>
      </c>
      <c r="J251" s="40">
        <f t="shared" si="44"/>
        <v>-191.49655326181289</v>
      </c>
      <c r="K251" s="37">
        <f t="shared" si="49"/>
        <v>140.85603753561065</v>
      </c>
      <c r="L251" s="37">
        <f t="shared" si="50"/>
        <v>4350163.0609474769</v>
      </c>
      <c r="M251" s="37">
        <f t="shared" si="51"/>
        <v>1843664.6753036079</v>
      </c>
      <c r="N251" s="41">
        <f>'jan-apr'!M251</f>
        <v>583678.85106413101</v>
      </c>
      <c r="O251" s="41">
        <f t="shared" si="52"/>
        <v>1259985.824239477</v>
      </c>
      <c r="P251" s="4"/>
      <c r="Q251" s="4"/>
      <c r="R251" s="4"/>
    </row>
    <row r="252" spans="1:18" s="34" customFormat="1" x14ac:dyDescent="0.2">
      <c r="A252" s="33">
        <v>1433</v>
      </c>
      <c r="B252" s="34" t="s">
        <v>325</v>
      </c>
      <c r="C252" s="36">
        <v>33077438</v>
      </c>
      <c r="D252" s="36">
        <v>2825</v>
      </c>
      <c r="E252" s="37">
        <f t="shared" si="43"/>
        <v>11708.82761061947</v>
      </c>
      <c r="F252" s="38">
        <f t="shared" si="45"/>
        <v>0.78973901864596741</v>
      </c>
      <c r="G252" s="39">
        <f t="shared" si="46"/>
        <v>1870.4226528923928</v>
      </c>
      <c r="H252" s="39">
        <f t="shared" si="47"/>
        <v>572.16292639682479</v>
      </c>
      <c r="I252" s="37">
        <f t="shared" si="48"/>
        <v>2442.5855792892175</v>
      </c>
      <c r="J252" s="40">
        <f t="shared" si="44"/>
        <v>-191.49655326181289</v>
      </c>
      <c r="K252" s="37">
        <f t="shared" si="49"/>
        <v>2251.0890260274045</v>
      </c>
      <c r="L252" s="37">
        <f t="shared" si="50"/>
        <v>6900304.26149204</v>
      </c>
      <c r="M252" s="37">
        <f t="shared" si="51"/>
        <v>6359326.4985274179</v>
      </c>
      <c r="N252" s="41">
        <f>'jan-apr'!M252</f>
        <v>3047519.1400780194</v>
      </c>
      <c r="O252" s="41">
        <f t="shared" si="52"/>
        <v>3311807.3584493985</v>
      </c>
      <c r="P252" s="4"/>
      <c r="Q252" s="4"/>
      <c r="R252" s="4"/>
    </row>
    <row r="253" spans="1:18" s="34" customFormat="1" x14ac:dyDescent="0.2">
      <c r="A253" s="33">
        <v>1438</v>
      </c>
      <c r="B253" s="34" t="s">
        <v>326</v>
      </c>
      <c r="C253" s="36">
        <v>57800501</v>
      </c>
      <c r="D253" s="36">
        <v>3767</v>
      </c>
      <c r="E253" s="37">
        <f t="shared" si="43"/>
        <v>15343.907884258031</v>
      </c>
      <c r="F253" s="38">
        <f t="shared" si="45"/>
        <v>1.0349185381906019</v>
      </c>
      <c r="G253" s="39">
        <f t="shared" si="46"/>
        <v>-310.62551129074382</v>
      </c>
      <c r="H253" s="39">
        <f t="shared" si="47"/>
        <v>0</v>
      </c>
      <c r="I253" s="37">
        <f t="shared" si="48"/>
        <v>-310.62551129074382</v>
      </c>
      <c r="J253" s="40">
        <f t="shared" si="44"/>
        <v>-191.49655326181289</v>
      </c>
      <c r="K253" s="37">
        <f t="shared" si="49"/>
        <v>-502.12206455255671</v>
      </c>
      <c r="L253" s="37">
        <f t="shared" si="50"/>
        <v>-1170126.3010322319</v>
      </c>
      <c r="M253" s="37">
        <f t="shared" si="51"/>
        <v>-1891493.8171694812</v>
      </c>
      <c r="N253" s="41">
        <f>'jan-apr'!M253</f>
        <v>-4918402.7787945159</v>
      </c>
      <c r="O253" s="41">
        <f t="shared" si="52"/>
        <v>3026908.9616250349</v>
      </c>
      <c r="P253" s="4"/>
      <c r="Q253" s="4"/>
      <c r="R253" s="4"/>
    </row>
    <row r="254" spans="1:18" s="34" customFormat="1" x14ac:dyDescent="0.2">
      <c r="A254" s="33">
        <v>1439</v>
      </c>
      <c r="B254" s="34" t="s">
        <v>327</v>
      </c>
      <c r="C254" s="36">
        <v>82099082</v>
      </c>
      <c r="D254" s="36">
        <v>6001</v>
      </c>
      <c r="E254" s="37">
        <f t="shared" si="43"/>
        <v>13680.900183302783</v>
      </c>
      <c r="F254" s="38">
        <f t="shared" si="45"/>
        <v>0.92275170873263535</v>
      </c>
      <c r="G254" s="39">
        <f t="shared" si="46"/>
        <v>687.17910928240485</v>
      </c>
      <c r="H254" s="39">
        <f t="shared" si="47"/>
        <v>0</v>
      </c>
      <c r="I254" s="37">
        <f t="shared" si="48"/>
        <v>687.17910928240485</v>
      </c>
      <c r="J254" s="40">
        <f t="shared" si="44"/>
        <v>-191.49655326181289</v>
      </c>
      <c r="K254" s="37">
        <f t="shared" si="49"/>
        <v>495.68255602059196</v>
      </c>
      <c r="L254" s="37">
        <f t="shared" si="50"/>
        <v>4123761.8348037116</v>
      </c>
      <c r="M254" s="37">
        <f t="shared" si="51"/>
        <v>2974591.0186795723</v>
      </c>
      <c r="N254" s="41">
        <f>'jan-apr'!M254</f>
        <v>937851.16391136986</v>
      </c>
      <c r="O254" s="41">
        <f t="shared" si="52"/>
        <v>2036739.8547682024</v>
      </c>
      <c r="P254" s="4"/>
      <c r="Q254" s="4"/>
      <c r="R254" s="4"/>
    </row>
    <row r="255" spans="1:18" s="34" customFormat="1" x14ac:dyDescent="0.2">
      <c r="A255" s="33">
        <v>1441</v>
      </c>
      <c r="B255" s="34" t="s">
        <v>328</v>
      </c>
      <c r="C255" s="36">
        <v>33144062</v>
      </c>
      <c r="D255" s="36">
        <v>2757</v>
      </c>
      <c r="E255" s="37">
        <f t="shared" si="43"/>
        <v>12021.785273848385</v>
      </c>
      <c r="F255" s="38">
        <f t="shared" si="45"/>
        <v>0.81084744094539374</v>
      </c>
      <c r="G255" s="39">
        <f t="shared" si="46"/>
        <v>1682.6480549550436</v>
      </c>
      <c r="H255" s="39">
        <f t="shared" si="47"/>
        <v>462.62774426670438</v>
      </c>
      <c r="I255" s="37">
        <f t="shared" si="48"/>
        <v>2145.275799221748</v>
      </c>
      <c r="J255" s="40">
        <f t="shared" si="44"/>
        <v>-191.49655326181289</v>
      </c>
      <c r="K255" s="37">
        <f t="shared" si="49"/>
        <v>1953.779245959935</v>
      </c>
      <c r="L255" s="37">
        <f t="shared" si="50"/>
        <v>5914525.3784543592</v>
      </c>
      <c r="M255" s="37">
        <f t="shared" si="51"/>
        <v>5386569.3811115408</v>
      </c>
      <c r="N255" s="41">
        <f>'jan-apr'!M255</f>
        <v>3000216.9064938412</v>
      </c>
      <c r="O255" s="41">
        <f t="shared" si="52"/>
        <v>2386352.4746176996</v>
      </c>
      <c r="P255" s="4"/>
      <c r="Q255" s="4"/>
      <c r="R255" s="4"/>
    </row>
    <row r="256" spans="1:18" s="34" customFormat="1" x14ac:dyDescent="0.2">
      <c r="A256" s="33">
        <v>1443</v>
      </c>
      <c r="B256" s="34" t="s">
        <v>329</v>
      </c>
      <c r="C256" s="36">
        <v>73838470</v>
      </c>
      <c r="D256" s="36">
        <v>6157</v>
      </c>
      <c r="E256" s="37">
        <f t="shared" si="43"/>
        <v>11992.605164853012</v>
      </c>
      <c r="F256" s="38">
        <f t="shared" si="45"/>
        <v>0.80887929593477903</v>
      </c>
      <c r="G256" s="39">
        <f t="shared" si="46"/>
        <v>1700.1561203522676</v>
      </c>
      <c r="H256" s="39">
        <f t="shared" si="47"/>
        <v>472.84078241508502</v>
      </c>
      <c r="I256" s="37">
        <f t="shared" si="48"/>
        <v>2172.9969027673528</v>
      </c>
      <c r="J256" s="40">
        <f t="shared" si="44"/>
        <v>-191.49655326181289</v>
      </c>
      <c r="K256" s="37">
        <f t="shared" si="49"/>
        <v>1981.5003495055398</v>
      </c>
      <c r="L256" s="37">
        <f t="shared" si="50"/>
        <v>13379141.930338591</v>
      </c>
      <c r="M256" s="37">
        <f t="shared" si="51"/>
        <v>12200097.651905609</v>
      </c>
      <c r="N256" s="41">
        <f>'jan-apr'!M256</f>
        <v>6377723.6357027832</v>
      </c>
      <c r="O256" s="41">
        <f t="shared" si="52"/>
        <v>5822374.0162028261</v>
      </c>
      <c r="P256" s="4"/>
      <c r="Q256" s="4"/>
      <c r="R256" s="4"/>
    </row>
    <row r="257" spans="1:18" s="34" customFormat="1" x14ac:dyDescent="0.2">
      <c r="A257" s="33">
        <v>1444</v>
      </c>
      <c r="B257" s="34" t="s">
        <v>330</v>
      </c>
      <c r="C257" s="36">
        <v>13415009</v>
      </c>
      <c r="D257" s="36">
        <v>1175</v>
      </c>
      <c r="E257" s="37">
        <f t="shared" si="43"/>
        <v>11417.028936170213</v>
      </c>
      <c r="F257" s="38">
        <f t="shared" si="45"/>
        <v>0.77005773146118162</v>
      </c>
      <c r="G257" s="39">
        <f t="shared" si="46"/>
        <v>2045.5018575619472</v>
      </c>
      <c r="H257" s="39">
        <f t="shared" si="47"/>
        <v>674.29246245406478</v>
      </c>
      <c r="I257" s="37">
        <f t="shared" si="48"/>
        <v>2719.7943200160121</v>
      </c>
      <c r="J257" s="40">
        <f t="shared" si="44"/>
        <v>-191.49655326181289</v>
      </c>
      <c r="K257" s="37">
        <f t="shared" si="49"/>
        <v>2528.2977667541991</v>
      </c>
      <c r="L257" s="37">
        <f t="shared" si="50"/>
        <v>3195758.326018814</v>
      </c>
      <c r="M257" s="37">
        <f t="shared" si="51"/>
        <v>2970749.8759361841</v>
      </c>
      <c r="N257" s="41">
        <f>'jan-apr'!M257</f>
        <v>1657779.6060501498</v>
      </c>
      <c r="O257" s="41">
        <f t="shared" si="52"/>
        <v>1312970.2698860343</v>
      </c>
      <c r="P257" s="4"/>
      <c r="Q257" s="4"/>
      <c r="R257" s="4"/>
    </row>
    <row r="258" spans="1:18" s="34" customFormat="1" x14ac:dyDescent="0.2">
      <c r="A258" s="33">
        <v>1445</v>
      </c>
      <c r="B258" s="34" t="s">
        <v>331</v>
      </c>
      <c r="C258" s="36">
        <v>73082636</v>
      </c>
      <c r="D258" s="36">
        <v>5874</v>
      </c>
      <c r="E258" s="37">
        <f t="shared" si="43"/>
        <v>12441.715355805243</v>
      </c>
      <c r="F258" s="38">
        <f t="shared" si="45"/>
        <v>0.83917095734286373</v>
      </c>
      <c r="G258" s="39">
        <f t="shared" si="46"/>
        <v>1430.6900057809289</v>
      </c>
      <c r="H258" s="39">
        <f t="shared" si="47"/>
        <v>315.65221558180406</v>
      </c>
      <c r="I258" s="37">
        <f t="shared" si="48"/>
        <v>1746.342221362733</v>
      </c>
      <c r="J258" s="40">
        <f t="shared" si="44"/>
        <v>-191.49655326181289</v>
      </c>
      <c r="K258" s="37">
        <f t="shared" si="49"/>
        <v>1554.8456681009202</v>
      </c>
      <c r="L258" s="37">
        <f t="shared" si="50"/>
        <v>10258014.208284693</v>
      </c>
      <c r="M258" s="37">
        <f t="shared" si="51"/>
        <v>9133163.4544248059</v>
      </c>
      <c r="N258" s="41">
        <f>'jan-apr'!M258</f>
        <v>6088966.6731392201</v>
      </c>
      <c r="O258" s="41">
        <f t="shared" si="52"/>
        <v>3044196.7812855858</v>
      </c>
      <c r="P258" s="4"/>
      <c r="Q258" s="4"/>
      <c r="R258" s="4"/>
    </row>
    <row r="259" spans="1:18" s="34" customFormat="1" x14ac:dyDescent="0.2">
      <c r="A259" s="33">
        <v>1449</v>
      </c>
      <c r="B259" s="34" t="s">
        <v>332</v>
      </c>
      <c r="C259" s="36">
        <v>88994535</v>
      </c>
      <c r="D259" s="36">
        <v>7195</v>
      </c>
      <c r="E259" s="37">
        <f t="shared" si="43"/>
        <v>12368.941626129257</v>
      </c>
      <c r="F259" s="38">
        <f t="shared" si="45"/>
        <v>0.83426250230630694</v>
      </c>
      <c r="G259" s="39">
        <f t="shared" si="46"/>
        <v>1474.3542435865204</v>
      </c>
      <c r="H259" s="39">
        <f t="shared" si="47"/>
        <v>341.1230209683992</v>
      </c>
      <c r="I259" s="37">
        <f t="shared" si="48"/>
        <v>1815.4772645549197</v>
      </c>
      <c r="J259" s="40">
        <f t="shared" si="44"/>
        <v>-191.49655326181289</v>
      </c>
      <c r="K259" s="37">
        <f t="shared" si="49"/>
        <v>1623.9807112931067</v>
      </c>
      <c r="L259" s="37">
        <f t="shared" si="50"/>
        <v>13062358.918472648</v>
      </c>
      <c r="M259" s="37">
        <f t="shared" si="51"/>
        <v>11684541.217753902</v>
      </c>
      <c r="N259" s="41">
        <f>'jan-apr'!M259</f>
        <v>7058314.3674730454</v>
      </c>
      <c r="O259" s="41">
        <f t="shared" si="52"/>
        <v>4626226.8502808567</v>
      </c>
      <c r="P259" s="4"/>
      <c r="Q259" s="4"/>
      <c r="R259" s="4"/>
    </row>
    <row r="260" spans="1:18" s="34" customFormat="1" x14ac:dyDescent="0.2">
      <c r="A260" s="33">
        <v>1502</v>
      </c>
      <c r="B260" s="34" t="s">
        <v>333</v>
      </c>
      <c r="C260" s="36">
        <v>376467672</v>
      </c>
      <c r="D260" s="36">
        <v>26900</v>
      </c>
      <c r="E260" s="37">
        <f t="shared" si="43"/>
        <v>13995.080743494424</v>
      </c>
      <c r="F260" s="38">
        <f t="shared" si="45"/>
        <v>0.94394261319674666</v>
      </c>
      <c r="G260" s="39">
        <f t="shared" si="46"/>
        <v>498.67077316742069</v>
      </c>
      <c r="H260" s="39">
        <f t="shared" si="47"/>
        <v>0</v>
      </c>
      <c r="I260" s="37">
        <f t="shared" si="48"/>
        <v>498.67077316742069</v>
      </c>
      <c r="J260" s="40">
        <f t="shared" si="44"/>
        <v>-191.49655326181289</v>
      </c>
      <c r="K260" s="37">
        <f t="shared" si="49"/>
        <v>307.1742199056078</v>
      </c>
      <c r="L260" s="37">
        <f t="shared" si="50"/>
        <v>13414243.798203617</v>
      </c>
      <c r="M260" s="37">
        <f t="shared" si="51"/>
        <v>8262986.5154608497</v>
      </c>
      <c r="N260" s="41">
        <f>'jan-apr'!M260</f>
        <v>4896674.7400126122</v>
      </c>
      <c r="O260" s="41">
        <f t="shared" si="52"/>
        <v>3366311.7754482375</v>
      </c>
      <c r="P260" s="4"/>
      <c r="Q260" s="4"/>
      <c r="R260" s="4"/>
    </row>
    <row r="261" spans="1:18" s="34" customFormat="1" x14ac:dyDescent="0.2">
      <c r="A261" s="33">
        <v>1504</v>
      </c>
      <c r="B261" s="34" t="s">
        <v>334</v>
      </c>
      <c r="C261" s="36">
        <v>715133683</v>
      </c>
      <c r="D261" s="36">
        <v>47510</v>
      </c>
      <c r="E261" s="37">
        <f t="shared" si="43"/>
        <v>15052.277057461588</v>
      </c>
      <c r="F261" s="38">
        <f t="shared" si="45"/>
        <v>1.0152485720231736</v>
      </c>
      <c r="G261" s="39">
        <f t="shared" si="46"/>
        <v>-135.64701521287788</v>
      </c>
      <c r="H261" s="39">
        <f t="shared" si="47"/>
        <v>0</v>
      </c>
      <c r="I261" s="37">
        <f t="shared" si="48"/>
        <v>-135.64701521287788</v>
      </c>
      <c r="J261" s="40">
        <f t="shared" si="44"/>
        <v>-191.49655326181289</v>
      </c>
      <c r="K261" s="37">
        <f t="shared" si="49"/>
        <v>-327.14356847469077</v>
      </c>
      <c r="L261" s="37">
        <f t="shared" si="50"/>
        <v>-6444589.6927638277</v>
      </c>
      <c r="M261" s="37">
        <f t="shared" si="51"/>
        <v>-15542590.938232558</v>
      </c>
      <c r="N261" s="41">
        <f>'jan-apr'!M261</f>
        <v>-4534239.8073605774</v>
      </c>
      <c r="O261" s="41">
        <f t="shared" si="52"/>
        <v>-11008351.130871981</v>
      </c>
      <c r="P261" s="4"/>
      <c r="Q261" s="4"/>
      <c r="R261" s="4"/>
    </row>
    <row r="262" spans="1:18" s="34" customFormat="1" x14ac:dyDescent="0.2">
      <c r="A262" s="33">
        <v>1505</v>
      </c>
      <c r="B262" s="34" t="s">
        <v>335</v>
      </c>
      <c r="C262" s="36">
        <v>304597003</v>
      </c>
      <c r="D262" s="36">
        <v>24300</v>
      </c>
      <c r="E262" s="37">
        <f t="shared" si="43"/>
        <v>12534.856090534979</v>
      </c>
      <c r="F262" s="38">
        <f t="shared" si="45"/>
        <v>0.8454531296394916</v>
      </c>
      <c r="G262" s="39">
        <f t="shared" si="46"/>
        <v>1374.8055649430876</v>
      </c>
      <c r="H262" s="39">
        <f t="shared" si="47"/>
        <v>283.05295842639669</v>
      </c>
      <c r="I262" s="37">
        <f t="shared" si="48"/>
        <v>1657.8585233694844</v>
      </c>
      <c r="J262" s="40">
        <f t="shared" si="44"/>
        <v>-191.49655326181289</v>
      </c>
      <c r="K262" s="37">
        <f t="shared" si="49"/>
        <v>1466.3619701076714</v>
      </c>
      <c r="L262" s="37">
        <f t="shared" si="50"/>
        <v>40285962.117878467</v>
      </c>
      <c r="M262" s="37">
        <f t="shared" si="51"/>
        <v>35632595.873616412</v>
      </c>
      <c r="N262" s="41">
        <f>'jan-apr'!M262</f>
        <v>17507294.160228629</v>
      </c>
      <c r="O262" s="41">
        <f t="shared" si="52"/>
        <v>18125301.713387784</v>
      </c>
      <c r="P262" s="4"/>
      <c r="Q262" s="4"/>
      <c r="R262" s="4"/>
    </row>
    <row r="263" spans="1:18" s="34" customFormat="1" x14ac:dyDescent="0.2">
      <c r="A263" s="33">
        <v>1511</v>
      </c>
      <c r="B263" s="34" t="s">
        <v>336</v>
      </c>
      <c r="C263" s="36">
        <v>38513397</v>
      </c>
      <c r="D263" s="36">
        <v>3187</v>
      </c>
      <c r="E263" s="37">
        <f t="shared" si="43"/>
        <v>12084.529965484782</v>
      </c>
      <c r="F263" s="38">
        <f t="shared" si="45"/>
        <v>0.81507945569922191</v>
      </c>
      <c r="G263" s="39">
        <f t="shared" si="46"/>
        <v>1645.0012399732054</v>
      </c>
      <c r="H263" s="39">
        <f t="shared" si="47"/>
        <v>440.66710219396543</v>
      </c>
      <c r="I263" s="37">
        <f t="shared" si="48"/>
        <v>2085.668342167171</v>
      </c>
      <c r="J263" s="40">
        <f t="shared" si="44"/>
        <v>-191.49655326181289</v>
      </c>
      <c r="K263" s="37">
        <f t="shared" si="49"/>
        <v>1894.171788905358</v>
      </c>
      <c r="L263" s="37">
        <f t="shared" si="50"/>
        <v>6647025.0064867735</v>
      </c>
      <c r="M263" s="37">
        <f t="shared" si="51"/>
        <v>6036725.4912413759</v>
      </c>
      <c r="N263" s="41">
        <f>'jan-apr'!M263</f>
        <v>3146753.2144526178</v>
      </c>
      <c r="O263" s="41">
        <f t="shared" si="52"/>
        <v>2889972.2767887581</v>
      </c>
      <c r="P263" s="4"/>
      <c r="Q263" s="4"/>
      <c r="R263" s="4"/>
    </row>
    <row r="264" spans="1:18" s="34" customFormat="1" x14ac:dyDescent="0.2">
      <c r="A264" s="33">
        <v>1514</v>
      </c>
      <c r="B264" s="34" t="s">
        <v>197</v>
      </c>
      <c r="C264" s="36">
        <v>35061452</v>
      </c>
      <c r="D264" s="36">
        <v>2522</v>
      </c>
      <c r="E264" s="37">
        <f t="shared" si="43"/>
        <v>13902.24107850912</v>
      </c>
      <c r="F264" s="38">
        <f t="shared" si="45"/>
        <v>0.93768074750402641</v>
      </c>
      <c r="G264" s="39">
        <f t="shared" si="46"/>
        <v>554.37457215860297</v>
      </c>
      <c r="H264" s="39">
        <f t="shared" si="47"/>
        <v>0</v>
      </c>
      <c r="I264" s="37">
        <f t="shared" si="48"/>
        <v>554.37457215860297</v>
      </c>
      <c r="J264" s="40">
        <f t="shared" si="44"/>
        <v>-191.49655326181289</v>
      </c>
      <c r="K264" s="37">
        <f t="shared" si="49"/>
        <v>362.87801889679008</v>
      </c>
      <c r="L264" s="37">
        <f t="shared" si="50"/>
        <v>1398132.6709839967</v>
      </c>
      <c r="M264" s="37">
        <f t="shared" si="51"/>
        <v>915178.36365770455</v>
      </c>
      <c r="N264" s="41">
        <f>'jan-apr'!M264</f>
        <v>371261.52457664697</v>
      </c>
      <c r="O264" s="41">
        <f t="shared" si="52"/>
        <v>543916.83908105758</v>
      </c>
      <c r="P264" s="4"/>
      <c r="Q264" s="4"/>
      <c r="R264" s="4"/>
    </row>
    <row r="265" spans="1:18" s="34" customFormat="1" x14ac:dyDescent="0.2">
      <c r="A265" s="33">
        <v>1515</v>
      </c>
      <c r="B265" s="34" t="s">
        <v>337</v>
      </c>
      <c r="C265" s="36">
        <v>134333522</v>
      </c>
      <c r="D265" s="36">
        <v>8965</v>
      </c>
      <c r="E265" s="37">
        <f t="shared" ref="E265:E328" si="53">(C265)/D265</f>
        <v>14984.218851087562</v>
      </c>
      <c r="F265" s="38">
        <f t="shared" si="45"/>
        <v>1.0106581704133761</v>
      </c>
      <c r="G265" s="39">
        <f t="shared" si="46"/>
        <v>-94.812091388462434</v>
      </c>
      <c r="H265" s="39">
        <f t="shared" si="47"/>
        <v>0</v>
      </c>
      <c r="I265" s="37">
        <f t="shared" si="48"/>
        <v>-94.812091388462434</v>
      </c>
      <c r="J265" s="40">
        <f t="shared" ref="J265:J328" si="54">I$437</f>
        <v>-191.49655326181289</v>
      </c>
      <c r="K265" s="37">
        <f t="shared" si="49"/>
        <v>-286.30864465027531</v>
      </c>
      <c r="L265" s="37">
        <f t="shared" si="50"/>
        <v>-849990.39929756569</v>
      </c>
      <c r="M265" s="37">
        <f t="shared" si="51"/>
        <v>-2566756.999289718</v>
      </c>
      <c r="N265" s="41">
        <f>'jan-apr'!M265</f>
        <v>-3714656.5226686518</v>
      </c>
      <c r="O265" s="41">
        <f t="shared" si="52"/>
        <v>1147899.5233789338</v>
      </c>
      <c r="P265" s="4"/>
      <c r="Q265" s="4"/>
      <c r="R265" s="4"/>
    </row>
    <row r="266" spans="1:18" s="34" customFormat="1" x14ac:dyDescent="0.2">
      <c r="A266" s="33">
        <v>1516</v>
      </c>
      <c r="B266" s="34" t="s">
        <v>338</v>
      </c>
      <c r="C266" s="36">
        <v>130658944</v>
      </c>
      <c r="D266" s="36">
        <v>8555</v>
      </c>
      <c r="E266" s="37">
        <f t="shared" si="53"/>
        <v>15272.816364699007</v>
      </c>
      <c r="F266" s="38">
        <f t="shared" si="45"/>
        <v>1.0301235451513608</v>
      </c>
      <c r="G266" s="39">
        <f t="shared" si="46"/>
        <v>-267.97059955532933</v>
      </c>
      <c r="H266" s="39">
        <f t="shared" si="47"/>
        <v>0</v>
      </c>
      <c r="I266" s="37">
        <f t="shared" si="48"/>
        <v>-267.97059955532933</v>
      </c>
      <c r="J266" s="40">
        <f t="shared" si="54"/>
        <v>-191.49655326181289</v>
      </c>
      <c r="K266" s="37">
        <f t="shared" si="49"/>
        <v>-459.46715281714222</v>
      </c>
      <c r="L266" s="37">
        <f t="shared" si="50"/>
        <v>-2292488.4791958425</v>
      </c>
      <c r="M266" s="37">
        <f t="shared" si="51"/>
        <v>-3930741.4923506519</v>
      </c>
      <c r="N266" s="41">
        <f>'jan-apr'!M266</f>
        <v>-2413495.1801930079</v>
      </c>
      <c r="O266" s="41">
        <f t="shared" si="52"/>
        <v>-1517246.312157644</v>
      </c>
      <c r="P266" s="4"/>
      <c r="Q266" s="4"/>
      <c r="R266" s="4"/>
    </row>
    <row r="267" spans="1:18" s="34" customFormat="1" x14ac:dyDescent="0.2">
      <c r="A267" s="33">
        <v>1517</v>
      </c>
      <c r="B267" s="34" t="s">
        <v>339</v>
      </c>
      <c r="C267" s="36">
        <v>61004639</v>
      </c>
      <c r="D267" s="36">
        <v>5150</v>
      </c>
      <c r="E267" s="37">
        <f t="shared" si="53"/>
        <v>11845.560970873787</v>
      </c>
      <c r="F267" s="38">
        <f t="shared" si="45"/>
        <v>0.79896143384708218</v>
      </c>
      <c r="G267" s="39">
        <f t="shared" si="46"/>
        <v>1788.3826367398028</v>
      </c>
      <c r="H267" s="39">
        <f t="shared" si="47"/>
        <v>524.30625030781391</v>
      </c>
      <c r="I267" s="37">
        <f t="shared" si="48"/>
        <v>2312.6888870476168</v>
      </c>
      <c r="J267" s="40">
        <f t="shared" si="54"/>
        <v>-191.49655326181289</v>
      </c>
      <c r="K267" s="37">
        <f t="shared" si="49"/>
        <v>2121.1923337858038</v>
      </c>
      <c r="L267" s="37">
        <f t="shared" si="50"/>
        <v>11910347.768295227</v>
      </c>
      <c r="M267" s="37">
        <f t="shared" si="51"/>
        <v>10924140.518996891</v>
      </c>
      <c r="N267" s="41">
        <f>'jan-apr'!M267</f>
        <v>5948438.0743900212</v>
      </c>
      <c r="O267" s="41">
        <f t="shared" si="52"/>
        <v>4975702.4446068695</v>
      </c>
      <c r="P267" s="4"/>
      <c r="Q267" s="4"/>
      <c r="R267" s="4"/>
    </row>
    <row r="268" spans="1:18" s="34" customFormat="1" x14ac:dyDescent="0.2">
      <c r="A268" s="33">
        <v>1519</v>
      </c>
      <c r="B268" s="34" t="s">
        <v>340</v>
      </c>
      <c r="C268" s="36">
        <v>106858787</v>
      </c>
      <c r="D268" s="36">
        <v>9188</v>
      </c>
      <c r="E268" s="37">
        <f t="shared" si="53"/>
        <v>11630.255441880714</v>
      </c>
      <c r="F268" s="38">
        <f t="shared" si="45"/>
        <v>0.78443946949415033</v>
      </c>
      <c r="G268" s="39">
        <f t="shared" si="46"/>
        <v>1917.5659541356463</v>
      </c>
      <c r="H268" s="39">
        <f t="shared" si="47"/>
        <v>599.66318545538934</v>
      </c>
      <c r="I268" s="37">
        <f t="shared" si="48"/>
        <v>2517.2291395910356</v>
      </c>
      <c r="J268" s="40">
        <f t="shared" si="54"/>
        <v>-191.49655326181289</v>
      </c>
      <c r="K268" s="37">
        <f t="shared" si="49"/>
        <v>2325.7325863292226</v>
      </c>
      <c r="L268" s="37">
        <f t="shared" si="50"/>
        <v>23128301.334562436</v>
      </c>
      <c r="M268" s="37">
        <f t="shared" si="51"/>
        <v>21368831.003192898</v>
      </c>
      <c r="N268" s="41">
        <f>'jan-apr'!M268</f>
        <v>11188726.740756407</v>
      </c>
      <c r="O268" s="41">
        <f t="shared" si="52"/>
        <v>10180104.262436491</v>
      </c>
      <c r="P268" s="4"/>
      <c r="Q268" s="4"/>
      <c r="R268" s="4"/>
    </row>
    <row r="269" spans="1:18" s="34" customFormat="1" x14ac:dyDescent="0.2">
      <c r="A269" s="33">
        <v>1520</v>
      </c>
      <c r="B269" s="34" t="s">
        <v>341</v>
      </c>
      <c r="C269" s="36">
        <v>133965147</v>
      </c>
      <c r="D269" s="36">
        <v>10812</v>
      </c>
      <c r="E269" s="37">
        <f t="shared" si="53"/>
        <v>12390.413152053274</v>
      </c>
      <c r="F269" s="38">
        <f t="shared" si="45"/>
        <v>0.83571071748001791</v>
      </c>
      <c r="G269" s="39">
        <f t="shared" si="46"/>
        <v>1461.4713280321105</v>
      </c>
      <c r="H269" s="39">
        <f t="shared" si="47"/>
        <v>333.60798689499342</v>
      </c>
      <c r="I269" s="37">
        <f t="shared" si="48"/>
        <v>1795.079314927104</v>
      </c>
      <c r="J269" s="40">
        <f t="shared" si="54"/>
        <v>-191.49655326181289</v>
      </c>
      <c r="K269" s="37">
        <f t="shared" si="49"/>
        <v>1603.5827616652909</v>
      </c>
      <c r="L269" s="37">
        <f t="shared" si="50"/>
        <v>19408397.552991848</v>
      </c>
      <c r="M269" s="37">
        <f t="shared" si="51"/>
        <v>17337936.819125127</v>
      </c>
      <c r="N269" s="41">
        <f>'jan-apr'!M269</f>
        <v>8486730.1398844421</v>
      </c>
      <c r="O269" s="41">
        <f t="shared" si="52"/>
        <v>8851206.679240685</v>
      </c>
      <c r="P269" s="4"/>
      <c r="Q269" s="4"/>
      <c r="R269" s="4"/>
    </row>
    <row r="270" spans="1:18" s="34" customFormat="1" x14ac:dyDescent="0.2">
      <c r="A270" s="33">
        <v>1523</v>
      </c>
      <c r="B270" s="34" t="s">
        <v>342</v>
      </c>
      <c r="C270" s="36">
        <v>29738622</v>
      </c>
      <c r="D270" s="36">
        <v>2267</v>
      </c>
      <c r="E270" s="37">
        <f t="shared" si="53"/>
        <v>13118.051168945743</v>
      </c>
      <c r="F270" s="38">
        <f t="shared" si="45"/>
        <v>0.88478857160001323</v>
      </c>
      <c r="G270" s="39">
        <f t="shared" si="46"/>
        <v>1024.8885178966286</v>
      </c>
      <c r="H270" s="39">
        <f t="shared" si="47"/>
        <v>78.934680982629004</v>
      </c>
      <c r="I270" s="37">
        <f t="shared" si="48"/>
        <v>1103.8231988792577</v>
      </c>
      <c r="J270" s="40">
        <f t="shared" si="54"/>
        <v>-191.49655326181289</v>
      </c>
      <c r="K270" s="37">
        <f t="shared" si="49"/>
        <v>912.3266456174448</v>
      </c>
      <c r="L270" s="37">
        <f t="shared" si="50"/>
        <v>2502367.191859277</v>
      </c>
      <c r="M270" s="37">
        <f t="shared" si="51"/>
        <v>2068244.5056147473</v>
      </c>
      <c r="N270" s="41">
        <f>'jan-apr'!M270</f>
        <v>1933149.52184314</v>
      </c>
      <c r="O270" s="41">
        <f t="shared" si="52"/>
        <v>135094.98377160728</v>
      </c>
      <c r="P270" s="4"/>
      <c r="Q270" s="4"/>
      <c r="R270" s="4"/>
    </row>
    <row r="271" spans="1:18" s="34" customFormat="1" x14ac:dyDescent="0.2">
      <c r="A271" s="33">
        <v>1524</v>
      </c>
      <c r="B271" s="34" t="s">
        <v>343</v>
      </c>
      <c r="C271" s="36">
        <v>27164427</v>
      </c>
      <c r="D271" s="36">
        <v>1670</v>
      </c>
      <c r="E271" s="37">
        <f t="shared" si="53"/>
        <v>16266.123952095808</v>
      </c>
      <c r="F271" s="38">
        <f t="shared" si="45"/>
        <v>1.0971203261589548</v>
      </c>
      <c r="G271" s="39">
        <f t="shared" si="46"/>
        <v>-863.95515199340991</v>
      </c>
      <c r="H271" s="39">
        <f t="shared" si="47"/>
        <v>0</v>
      </c>
      <c r="I271" s="37">
        <f t="shared" si="48"/>
        <v>-863.95515199340991</v>
      </c>
      <c r="J271" s="40">
        <f t="shared" si="54"/>
        <v>-191.49655326181289</v>
      </c>
      <c r="K271" s="37">
        <f t="shared" si="49"/>
        <v>-1055.4517052552228</v>
      </c>
      <c r="L271" s="37">
        <f t="shared" si="50"/>
        <v>-1442805.1038289946</v>
      </c>
      <c r="M271" s="37">
        <f t="shared" si="51"/>
        <v>-1762604.347776222</v>
      </c>
      <c r="N271" s="41">
        <f>'jan-apr'!M271</f>
        <v>-3332896.1217910368</v>
      </c>
      <c r="O271" s="41">
        <f t="shared" si="52"/>
        <v>1570291.7740148148</v>
      </c>
      <c r="P271" s="4"/>
      <c r="Q271" s="4"/>
      <c r="R271" s="4"/>
    </row>
    <row r="272" spans="1:18" s="34" customFormat="1" x14ac:dyDescent="0.2">
      <c r="A272" s="33">
        <v>1525</v>
      </c>
      <c r="B272" s="34" t="s">
        <v>344</v>
      </c>
      <c r="C272" s="36">
        <v>58769024</v>
      </c>
      <c r="D272" s="36">
        <v>4587</v>
      </c>
      <c r="E272" s="37">
        <f t="shared" si="53"/>
        <v>12812.082842816655</v>
      </c>
      <c r="F272" s="38">
        <f t="shared" si="45"/>
        <v>0.8641515673114899</v>
      </c>
      <c r="G272" s="39">
        <f t="shared" si="46"/>
        <v>1208.4695135740817</v>
      </c>
      <c r="H272" s="39">
        <f t="shared" si="47"/>
        <v>186.02359512780993</v>
      </c>
      <c r="I272" s="37">
        <f t="shared" si="48"/>
        <v>1394.4931087018917</v>
      </c>
      <c r="J272" s="40">
        <f t="shared" si="54"/>
        <v>-191.49655326181289</v>
      </c>
      <c r="K272" s="37">
        <f t="shared" si="49"/>
        <v>1202.9965554400787</v>
      </c>
      <c r="L272" s="37">
        <f t="shared" si="50"/>
        <v>6396539.8896155776</v>
      </c>
      <c r="M272" s="37">
        <f t="shared" si="51"/>
        <v>5518145.1998036411</v>
      </c>
      <c r="N272" s="41">
        <f>'jan-apr'!M272</f>
        <v>2648441.370597478</v>
      </c>
      <c r="O272" s="41">
        <f t="shared" si="52"/>
        <v>2869703.8292061631</v>
      </c>
      <c r="P272" s="4"/>
      <c r="Q272" s="4"/>
      <c r="R272" s="4"/>
    </row>
    <row r="273" spans="1:18" s="34" customFormat="1" x14ac:dyDescent="0.2">
      <c r="A273" s="33">
        <v>1526</v>
      </c>
      <c r="B273" s="34" t="s">
        <v>345</v>
      </c>
      <c r="C273" s="36">
        <v>10681269</v>
      </c>
      <c r="D273" s="36">
        <v>972</v>
      </c>
      <c r="E273" s="37">
        <f t="shared" si="53"/>
        <v>10988.959876543209</v>
      </c>
      <c r="F273" s="38">
        <f t="shared" si="45"/>
        <v>0.7411852558978792</v>
      </c>
      <c r="G273" s="39">
        <f t="shared" si="46"/>
        <v>2302.3432933381491</v>
      </c>
      <c r="H273" s="39">
        <f t="shared" si="47"/>
        <v>824.116633323516</v>
      </c>
      <c r="I273" s="37">
        <f t="shared" si="48"/>
        <v>3126.4599266616651</v>
      </c>
      <c r="J273" s="40">
        <f t="shared" si="54"/>
        <v>-191.49655326181289</v>
      </c>
      <c r="K273" s="37">
        <f t="shared" si="49"/>
        <v>2934.9633733998521</v>
      </c>
      <c r="L273" s="37">
        <f t="shared" si="50"/>
        <v>3038919.0487151383</v>
      </c>
      <c r="M273" s="37">
        <f t="shared" si="51"/>
        <v>2852784.3989446564</v>
      </c>
      <c r="N273" s="41">
        <f>'jan-apr'!M273</f>
        <v>1648127.3624091453</v>
      </c>
      <c r="O273" s="41">
        <f t="shared" si="52"/>
        <v>1204657.036535511</v>
      </c>
      <c r="P273" s="4"/>
      <c r="Q273" s="4"/>
      <c r="R273" s="4"/>
    </row>
    <row r="274" spans="1:18" s="34" customFormat="1" x14ac:dyDescent="0.2">
      <c r="A274" s="33">
        <v>1528</v>
      </c>
      <c r="B274" s="34" t="s">
        <v>346</v>
      </c>
      <c r="C274" s="36">
        <v>93094253</v>
      </c>
      <c r="D274" s="36">
        <v>7695</v>
      </c>
      <c r="E274" s="37">
        <f t="shared" si="53"/>
        <v>12098.018583495776</v>
      </c>
      <c r="F274" s="38">
        <f t="shared" si="45"/>
        <v>0.81598923832692327</v>
      </c>
      <c r="G274" s="39">
        <f t="shared" si="46"/>
        <v>1636.9080691666095</v>
      </c>
      <c r="H274" s="39">
        <f t="shared" si="47"/>
        <v>435.94608589011773</v>
      </c>
      <c r="I274" s="37">
        <f t="shared" si="48"/>
        <v>2072.854155056727</v>
      </c>
      <c r="J274" s="40">
        <f t="shared" si="54"/>
        <v>-191.49655326181289</v>
      </c>
      <c r="K274" s="37">
        <f t="shared" si="49"/>
        <v>1881.357601794914</v>
      </c>
      <c r="L274" s="37">
        <f t="shared" si="50"/>
        <v>15950612.723161515</v>
      </c>
      <c r="M274" s="37">
        <f t="shared" si="51"/>
        <v>14477046.745811863</v>
      </c>
      <c r="N274" s="41">
        <f>'jan-apr'!M274</f>
        <v>9351814.8232390638</v>
      </c>
      <c r="O274" s="41">
        <f t="shared" si="52"/>
        <v>5125231.922572799</v>
      </c>
      <c r="P274" s="4"/>
      <c r="Q274" s="4"/>
      <c r="R274" s="4"/>
    </row>
    <row r="275" spans="1:18" s="34" customFormat="1" x14ac:dyDescent="0.2">
      <c r="A275" s="33">
        <v>1529</v>
      </c>
      <c r="B275" s="34" t="s">
        <v>347</v>
      </c>
      <c r="C275" s="36">
        <v>56777162</v>
      </c>
      <c r="D275" s="36">
        <v>4680</v>
      </c>
      <c r="E275" s="37">
        <f t="shared" si="53"/>
        <v>12131.872222222222</v>
      </c>
      <c r="F275" s="38">
        <f t="shared" si="45"/>
        <v>0.81827260437470517</v>
      </c>
      <c r="G275" s="39">
        <f t="shared" si="46"/>
        <v>1616.5958859307414</v>
      </c>
      <c r="H275" s="39">
        <f t="shared" si="47"/>
        <v>424.09731233586143</v>
      </c>
      <c r="I275" s="37">
        <f t="shared" si="48"/>
        <v>2040.6931982666028</v>
      </c>
      <c r="J275" s="40">
        <f t="shared" si="54"/>
        <v>-191.49655326181289</v>
      </c>
      <c r="K275" s="37">
        <f t="shared" si="49"/>
        <v>1849.1966450047898</v>
      </c>
      <c r="L275" s="37">
        <f t="shared" si="50"/>
        <v>9550444.1678877007</v>
      </c>
      <c r="M275" s="37">
        <f t="shared" si="51"/>
        <v>8654240.2986224163</v>
      </c>
      <c r="N275" s="41">
        <f>'jan-apr'!M275</f>
        <v>4607359.6819699584</v>
      </c>
      <c r="O275" s="41">
        <f t="shared" si="52"/>
        <v>4046880.616652458</v>
      </c>
      <c r="P275" s="4"/>
      <c r="Q275" s="4"/>
      <c r="R275" s="4"/>
    </row>
    <row r="276" spans="1:18" s="34" customFormat="1" x14ac:dyDescent="0.2">
      <c r="A276" s="33">
        <v>1531</v>
      </c>
      <c r="B276" s="34" t="s">
        <v>348</v>
      </c>
      <c r="C276" s="36">
        <v>110200404</v>
      </c>
      <c r="D276" s="36">
        <v>9131</v>
      </c>
      <c r="E276" s="37">
        <f t="shared" si="53"/>
        <v>12068.820939656116</v>
      </c>
      <c r="F276" s="38">
        <f t="shared" si="45"/>
        <v>0.81401991062311507</v>
      </c>
      <c r="G276" s="39">
        <f t="shared" si="46"/>
        <v>1654.4266554704052</v>
      </c>
      <c r="H276" s="39">
        <f t="shared" si="47"/>
        <v>446.16526123399859</v>
      </c>
      <c r="I276" s="37">
        <f t="shared" si="48"/>
        <v>2100.591916704404</v>
      </c>
      <c r="J276" s="40">
        <f t="shared" si="54"/>
        <v>-191.49655326181289</v>
      </c>
      <c r="K276" s="37">
        <f t="shared" si="49"/>
        <v>1909.095363442591</v>
      </c>
      <c r="L276" s="37">
        <f t="shared" si="50"/>
        <v>19180504.791427914</v>
      </c>
      <c r="M276" s="37">
        <f t="shared" si="51"/>
        <v>17431949.7635943</v>
      </c>
      <c r="N276" s="41">
        <f>'jan-apr'!M276</f>
        <v>9266947.5853990782</v>
      </c>
      <c r="O276" s="41">
        <f t="shared" si="52"/>
        <v>8165002.1781952213</v>
      </c>
      <c r="P276" s="4"/>
      <c r="Q276" s="4"/>
      <c r="R276" s="4"/>
    </row>
    <row r="277" spans="1:18" s="34" customFormat="1" x14ac:dyDescent="0.2">
      <c r="A277" s="33">
        <v>1532</v>
      </c>
      <c r="B277" s="34" t="s">
        <v>349</v>
      </c>
      <c r="C277" s="36">
        <v>110287332</v>
      </c>
      <c r="D277" s="36">
        <v>8292</v>
      </c>
      <c r="E277" s="37">
        <f t="shared" si="53"/>
        <v>13300.450072358901</v>
      </c>
      <c r="F277" s="38">
        <f t="shared" si="45"/>
        <v>0.89709104421076058</v>
      </c>
      <c r="G277" s="39">
        <f t="shared" si="46"/>
        <v>915.4491758487344</v>
      </c>
      <c r="H277" s="39">
        <f t="shared" si="47"/>
        <v>15.095064788023954</v>
      </c>
      <c r="I277" s="37">
        <f t="shared" si="48"/>
        <v>930.54424063675833</v>
      </c>
      <c r="J277" s="40">
        <f t="shared" si="54"/>
        <v>-191.49655326181289</v>
      </c>
      <c r="K277" s="37">
        <f t="shared" si="49"/>
        <v>739.04768737494544</v>
      </c>
      <c r="L277" s="37">
        <f t="shared" si="50"/>
        <v>7716072.8433600003</v>
      </c>
      <c r="M277" s="37">
        <f t="shared" si="51"/>
        <v>6128183.423713048</v>
      </c>
      <c r="N277" s="41">
        <f>'jan-apr'!M277</f>
        <v>2605696.7780291741</v>
      </c>
      <c r="O277" s="41">
        <f t="shared" si="52"/>
        <v>3522486.6456838739</v>
      </c>
      <c r="P277" s="4"/>
      <c r="Q277" s="4"/>
      <c r="R277" s="4"/>
    </row>
    <row r="278" spans="1:18" s="34" customFormat="1" x14ac:dyDescent="0.2">
      <c r="A278" s="33">
        <v>1534</v>
      </c>
      <c r="B278" s="34" t="s">
        <v>350</v>
      </c>
      <c r="C278" s="36">
        <v>121635883</v>
      </c>
      <c r="D278" s="36">
        <v>9345</v>
      </c>
      <c r="E278" s="37">
        <f t="shared" si="53"/>
        <v>13016.145853397538</v>
      </c>
      <c r="F278" s="38">
        <f t="shared" si="45"/>
        <v>0.87791524434879842</v>
      </c>
      <c r="G278" s="39">
        <f t="shared" si="46"/>
        <v>1086.0317072255518</v>
      </c>
      <c r="H278" s="39">
        <f t="shared" si="47"/>
        <v>114.60154142450082</v>
      </c>
      <c r="I278" s="37">
        <f t="shared" si="48"/>
        <v>1200.6332486500526</v>
      </c>
      <c r="J278" s="40">
        <f t="shared" si="54"/>
        <v>-191.49655326181289</v>
      </c>
      <c r="K278" s="37">
        <f t="shared" si="49"/>
        <v>1009.1366953882397</v>
      </c>
      <c r="L278" s="37">
        <f t="shared" si="50"/>
        <v>11219917.708634742</v>
      </c>
      <c r="M278" s="37">
        <f t="shared" si="51"/>
        <v>9430382.4184031002</v>
      </c>
      <c r="N278" s="41">
        <f>'jan-apr'!M278</f>
        <v>4007105.0867441613</v>
      </c>
      <c r="O278" s="41">
        <f t="shared" si="52"/>
        <v>5423277.3316589389</v>
      </c>
      <c r="P278" s="4"/>
      <c r="Q278" s="4"/>
      <c r="R278" s="4"/>
    </row>
    <row r="279" spans="1:18" s="34" customFormat="1" x14ac:dyDescent="0.2">
      <c r="A279" s="33">
        <v>1535</v>
      </c>
      <c r="B279" s="34" t="s">
        <v>351</v>
      </c>
      <c r="C279" s="36">
        <v>82664529</v>
      </c>
      <c r="D279" s="36">
        <v>6559</v>
      </c>
      <c r="E279" s="37">
        <f t="shared" si="53"/>
        <v>12603.221375209636</v>
      </c>
      <c r="F279" s="38">
        <f t="shared" si="45"/>
        <v>0.85006424311932871</v>
      </c>
      <c r="G279" s="39">
        <f t="shared" si="46"/>
        <v>1333.7863941382932</v>
      </c>
      <c r="H279" s="39">
        <f t="shared" si="47"/>
        <v>259.12510879026667</v>
      </c>
      <c r="I279" s="37">
        <f t="shared" si="48"/>
        <v>1592.9115029285599</v>
      </c>
      <c r="J279" s="40">
        <f t="shared" si="54"/>
        <v>-191.49655326181289</v>
      </c>
      <c r="K279" s="37">
        <f t="shared" si="49"/>
        <v>1401.4149496667469</v>
      </c>
      <c r="L279" s="37">
        <f t="shared" si="50"/>
        <v>10447906.547708424</v>
      </c>
      <c r="M279" s="37">
        <f t="shared" si="51"/>
        <v>9191880.6548641939</v>
      </c>
      <c r="N279" s="41">
        <f>'jan-apr'!M279</f>
        <v>4678833.5445386637</v>
      </c>
      <c r="O279" s="41">
        <f t="shared" si="52"/>
        <v>4513047.1103255302</v>
      </c>
      <c r="P279" s="4"/>
      <c r="Q279" s="4"/>
      <c r="R279" s="4"/>
    </row>
    <row r="280" spans="1:18" s="34" customFormat="1" x14ac:dyDescent="0.2">
      <c r="A280" s="33">
        <v>1539</v>
      </c>
      <c r="B280" s="34" t="s">
        <v>352</v>
      </c>
      <c r="C280" s="36">
        <v>94512135</v>
      </c>
      <c r="D280" s="36">
        <v>7507</v>
      </c>
      <c r="E280" s="37">
        <f t="shared" si="53"/>
        <v>12589.867457040096</v>
      </c>
      <c r="F280" s="38">
        <f t="shared" si="45"/>
        <v>0.84916354574970254</v>
      </c>
      <c r="G280" s="39">
        <f t="shared" si="46"/>
        <v>1341.7987450400171</v>
      </c>
      <c r="H280" s="39">
        <f t="shared" si="47"/>
        <v>263.79898014960554</v>
      </c>
      <c r="I280" s="37">
        <f t="shared" si="48"/>
        <v>1605.5977251896227</v>
      </c>
      <c r="J280" s="40">
        <f t="shared" si="54"/>
        <v>-191.49655326181289</v>
      </c>
      <c r="K280" s="37">
        <f t="shared" si="49"/>
        <v>1414.1011719278099</v>
      </c>
      <c r="L280" s="37">
        <f t="shared" si="50"/>
        <v>12053222.122998498</v>
      </c>
      <c r="M280" s="37">
        <f t="shared" si="51"/>
        <v>10615657.497662069</v>
      </c>
      <c r="N280" s="41">
        <f>'jan-apr'!M280</f>
        <v>4645511.0362710431</v>
      </c>
      <c r="O280" s="41">
        <f t="shared" si="52"/>
        <v>5970146.4613910262</v>
      </c>
      <c r="P280" s="4"/>
      <c r="Q280" s="4"/>
      <c r="R280" s="4"/>
    </row>
    <row r="281" spans="1:18" s="34" customFormat="1" x14ac:dyDescent="0.2">
      <c r="A281" s="33">
        <v>1543</v>
      </c>
      <c r="B281" s="34" t="s">
        <v>353</v>
      </c>
      <c r="C281" s="36">
        <v>43047295</v>
      </c>
      <c r="D281" s="36">
        <v>2946</v>
      </c>
      <c r="E281" s="37">
        <f t="shared" si="53"/>
        <v>14612.116429056348</v>
      </c>
      <c r="F281" s="38">
        <f t="shared" si="45"/>
        <v>0.98556054224911871</v>
      </c>
      <c r="G281" s="39">
        <f t="shared" si="46"/>
        <v>128.44936183026584</v>
      </c>
      <c r="H281" s="39">
        <f t="shared" si="47"/>
        <v>0</v>
      </c>
      <c r="I281" s="37">
        <f t="shared" si="48"/>
        <v>128.44936183026584</v>
      </c>
      <c r="J281" s="40">
        <f t="shared" si="54"/>
        <v>-191.49655326181289</v>
      </c>
      <c r="K281" s="37">
        <f t="shared" si="49"/>
        <v>-63.047191431547049</v>
      </c>
      <c r="L281" s="37">
        <f t="shared" si="50"/>
        <v>378411.81995196315</v>
      </c>
      <c r="M281" s="37">
        <f t="shared" si="51"/>
        <v>-185737.02595733761</v>
      </c>
      <c r="N281" s="41">
        <f>'jan-apr'!M281</f>
        <v>-2199064.6354469433</v>
      </c>
      <c r="O281" s="41">
        <f t="shared" si="52"/>
        <v>2013327.6094896058</v>
      </c>
      <c r="P281" s="4"/>
      <c r="Q281" s="4"/>
      <c r="R281" s="4"/>
    </row>
    <row r="282" spans="1:18" s="34" customFormat="1" x14ac:dyDescent="0.2">
      <c r="A282" s="33">
        <v>1545</v>
      </c>
      <c r="B282" s="34" t="s">
        <v>354</v>
      </c>
      <c r="C282" s="36">
        <v>26559988</v>
      </c>
      <c r="D282" s="36">
        <v>2049</v>
      </c>
      <c r="E282" s="37">
        <f t="shared" si="53"/>
        <v>12962.414836505612</v>
      </c>
      <c r="F282" s="38">
        <f t="shared" si="45"/>
        <v>0.87429118547952323</v>
      </c>
      <c r="G282" s="39">
        <f t="shared" si="46"/>
        <v>1118.2703173607078</v>
      </c>
      <c r="H282" s="39">
        <f t="shared" si="47"/>
        <v>133.40739733667513</v>
      </c>
      <c r="I282" s="37">
        <f t="shared" si="48"/>
        <v>1251.677714697383</v>
      </c>
      <c r="J282" s="40">
        <f t="shared" si="54"/>
        <v>-191.49655326181289</v>
      </c>
      <c r="K282" s="37">
        <f t="shared" si="49"/>
        <v>1060.1811614355702</v>
      </c>
      <c r="L282" s="37">
        <f t="shared" si="50"/>
        <v>2564687.6374149378</v>
      </c>
      <c r="M282" s="37">
        <f t="shared" si="51"/>
        <v>2172311.1997814835</v>
      </c>
      <c r="N282" s="41">
        <f>'jan-apr'!M282</f>
        <v>819179.1460180612</v>
      </c>
      <c r="O282" s="41">
        <f t="shared" si="52"/>
        <v>1353132.0537634222</v>
      </c>
      <c r="P282" s="4"/>
      <c r="Q282" s="4"/>
      <c r="R282" s="4"/>
    </row>
    <row r="283" spans="1:18" s="34" customFormat="1" x14ac:dyDescent="0.2">
      <c r="A283" s="33">
        <v>1546</v>
      </c>
      <c r="B283" s="34" t="s">
        <v>355</v>
      </c>
      <c r="C283" s="36">
        <v>18907304</v>
      </c>
      <c r="D283" s="36">
        <v>1263</v>
      </c>
      <c r="E283" s="37">
        <f t="shared" si="53"/>
        <v>14970.15360253365</v>
      </c>
      <c r="F283" s="38">
        <f t="shared" si="45"/>
        <v>1.0097094951096333</v>
      </c>
      <c r="G283" s="39">
        <f t="shared" si="46"/>
        <v>-86.372942256115124</v>
      </c>
      <c r="H283" s="39">
        <f t="shared" si="47"/>
        <v>0</v>
      </c>
      <c r="I283" s="37">
        <f t="shared" si="48"/>
        <v>-86.372942256115124</v>
      </c>
      <c r="J283" s="40">
        <f t="shared" si="54"/>
        <v>-191.49655326181289</v>
      </c>
      <c r="K283" s="37">
        <f t="shared" si="49"/>
        <v>-277.86949551792804</v>
      </c>
      <c r="L283" s="37">
        <f t="shared" si="50"/>
        <v>-109089.0260694734</v>
      </c>
      <c r="M283" s="37">
        <f t="shared" si="51"/>
        <v>-350949.17283914314</v>
      </c>
      <c r="N283" s="41">
        <f>'jan-apr'!M283</f>
        <v>-711229.15450423956</v>
      </c>
      <c r="O283" s="41">
        <f t="shared" si="52"/>
        <v>360279.98166509642</v>
      </c>
      <c r="P283" s="4"/>
      <c r="Q283" s="4"/>
      <c r="R283" s="4"/>
    </row>
    <row r="284" spans="1:18" s="34" customFormat="1" x14ac:dyDescent="0.2">
      <c r="A284" s="33">
        <v>1547</v>
      </c>
      <c r="B284" s="34" t="s">
        <v>356</v>
      </c>
      <c r="C284" s="36">
        <v>49099292</v>
      </c>
      <c r="D284" s="36">
        <v>3557</v>
      </c>
      <c r="E284" s="37">
        <f t="shared" si="53"/>
        <v>13803.568175428733</v>
      </c>
      <c r="F284" s="38">
        <f t="shared" si="45"/>
        <v>0.93102544056492875</v>
      </c>
      <c r="G284" s="39">
        <f t="shared" si="46"/>
        <v>613.57831400683528</v>
      </c>
      <c r="H284" s="39">
        <f t="shared" si="47"/>
        <v>0</v>
      </c>
      <c r="I284" s="37">
        <f t="shared" si="48"/>
        <v>613.57831400683528</v>
      </c>
      <c r="J284" s="40">
        <f t="shared" si="54"/>
        <v>-191.49655326181289</v>
      </c>
      <c r="K284" s="37">
        <f t="shared" si="49"/>
        <v>422.08176074502239</v>
      </c>
      <c r="L284" s="37">
        <f t="shared" si="50"/>
        <v>2182498.0629223129</v>
      </c>
      <c r="M284" s="37">
        <f t="shared" si="51"/>
        <v>1501344.8229700446</v>
      </c>
      <c r="N284" s="41">
        <f>'jan-apr'!M284</f>
        <v>59266.484424717019</v>
      </c>
      <c r="O284" s="41">
        <f t="shared" si="52"/>
        <v>1442078.3385453275</v>
      </c>
      <c r="P284" s="4"/>
      <c r="Q284" s="4"/>
      <c r="R284" s="4"/>
    </row>
    <row r="285" spans="1:18" s="34" customFormat="1" x14ac:dyDescent="0.2">
      <c r="A285" s="33">
        <v>1548</v>
      </c>
      <c r="B285" s="34" t="s">
        <v>357</v>
      </c>
      <c r="C285" s="36">
        <v>121245550</v>
      </c>
      <c r="D285" s="36">
        <v>9775</v>
      </c>
      <c r="E285" s="37">
        <f t="shared" si="53"/>
        <v>12403.636828644501</v>
      </c>
      <c r="F285" s="38">
        <f t="shared" si="45"/>
        <v>0.83660263029326787</v>
      </c>
      <c r="G285" s="39">
        <f t="shared" si="46"/>
        <v>1453.5371220773741</v>
      </c>
      <c r="H285" s="39">
        <f t="shared" si="47"/>
        <v>328.97970008806374</v>
      </c>
      <c r="I285" s="37">
        <f t="shared" si="48"/>
        <v>1782.5168221654378</v>
      </c>
      <c r="J285" s="40">
        <f t="shared" si="54"/>
        <v>-191.49655326181289</v>
      </c>
      <c r="K285" s="37">
        <f t="shared" si="49"/>
        <v>1591.020268903625</v>
      </c>
      <c r="L285" s="37">
        <f t="shared" si="50"/>
        <v>17424101.936667155</v>
      </c>
      <c r="M285" s="37">
        <f t="shared" si="51"/>
        <v>15552223.128532935</v>
      </c>
      <c r="N285" s="41">
        <f>'jan-apr'!M285</f>
        <v>8550781.9152257144</v>
      </c>
      <c r="O285" s="41">
        <f t="shared" si="52"/>
        <v>7001441.2133072205</v>
      </c>
      <c r="P285" s="4"/>
      <c r="Q285" s="4"/>
      <c r="R285" s="4"/>
    </row>
    <row r="286" spans="1:18" s="34" customFormat="1" x14ac:dyDescent="0.2">
      <c r="A286" s="33">
        <v>1551</v>
      </c>
      <c r="B286" s="34" t="s">
        <v>358</v>
      </c>
      <c r="C286" s="36">
        <v>40872245</v>
      </c>
      <c r="D286" s="36">
        <v>3440</v>
      </c>
      <c r="E286" s="37">
        <f t="shared" si="53"/>
        <v>11881.466569767443</v>
      </c>
      <c r="F286" s="38">
        <f t="shared" si="45"/>
        <v>0.8013832008571673</v>
      </c>
      <c r="G286" s="39">
        <f t="shared" si="46"/>
        <v>1766.8392774036092</v>
      </c>
      <c r="H286" s="39">
        <f t="shared" si="47"/>
        <v>511.73929069503424</v>
      </c>
      <c r="I286" s="37">
        <f t="shared" si="48"/>
        <v>2278.5785680986437</v>
      </c>
      <c r="J286" s="40">
        <f t="shared" si="54"/>
        <v>-191.49655326181289</v>
      </c>
      <c r="K286" s="37">
        <f t="shared" si="49"/>
        <v>2087.0820148368307</v>
      </c>
      <c r="L286" s="37">
        <f t="shared" si="50"/>
        <v>7838310.2742593344</v>
      </c>
      <c r="M286" s="37">
        <f t="shared" si="51"/>
        <v>7179562.1310386974</v>
      </c>
      <c r="N286" s="41">
        <f>'jan-apr'!M286</f>
        <v>3763904.7136702253</v>
      </c>
      <c r="O286" s="41">
        <f t="shared" si="52"/>
        <v>3415657.4173684721</v>
      </c>
      <c r="P286" s="4"/>
      <c r="Q286" s="4"/>
      <c r="R286" s="4"/>
    </row>
    <row r="287" spans="1:18" s="34" customFormat="1" x14ac:dyDescent="0.2">
      <c r="A287" s="33">
        <v>1554</v>
      </c>
      <c r="B287" s="34" t="s">
        <v>359</v>
      </c>
      <c r="C287" s="36">
        <v>76521795</v>
      </c>
      <c r="D287" s="36">
        <v>5859</v>
      </c>
      <c r="E287" s="37">
        <f t="shared" si="53"/>
        <v>13060.555555555555</v>
      </c>
      <c r="F287" s="38">
        <f t="shared" si="45"/>
        <v>0.88091059757859769</v>
      </c>
      <c r="G287" s="39">
        <f t="shared" si="46"/>
        <v>1059.385885930742</v>
      </c>
      <c r="H287" s="39">
        <f t="shared" si="47"/>
        <v>99.058145669195071</v>
      </c>
      <c r="I287" s="37">
        <f t="shared" si="48"/>
        <v>1158.444031599937</v>
      </c>
      <c r="J287" s="40">
        <f t="shared" si="54"/>
        <v>-191.49655326181289</v>
      </c>
      <c r="K287" s="37">
        <f t="shared" si="49"/>
        <v>966.94747833812414</v>
      </c>
      <c r="L287" s="37">
        <f t="shared" si="50"/>
        <v>6787323.5811440311</v>
      </c>
      <c r="M287" s="37">
        <f t="shared" si="51"/>
        <v>5665345.2755830698</v>
      </c>
      <c r="N287" s="41">
        <f>'jan-apr'!M287</f>
        <v>3068670.3664662372</v>
      </c>
      <c r="O287" s="41">
        <f t="shared" si="52"/>
        <v>2596674.9091168325</v>
      </c>
      <c r="P287" s="4"/>
      <c r="Q287" s="4"/>
      <c r="R287" s="4"/>
    </row>
    <row r="288" spans="1:18" s="34" customFormat="1" x14ac:dyDescent="0.2">
      <c r="A288" s="33">
        <v>1557</v>
      </c>
      <c r="B288" s="34" t="s">
        <v>360</v>
      </c>
      <c r="C288" s="36">
        <v>30616823</v>
      </c>
      <c r="D288" s="36">
        <v>2623</v>
      </c>
      <c r="E288" s="37">
        <f t="shared" si="53"/>
        <v>11672.44491040793</v>
      </c>
      <c r="F288" s="38">
        <f t="shared" si="45"/>
        <v>0.78728507202413045</v>
      </c>
      <c r="G288" s="39">
        <f t="shared" si="46"/>
        <v>1892.2522730193166</v>
      </c>
      <c r="H288" s="39">
        <f t="shared" si="47"/>
        <v>584.89687147086352</v>
      </c>
      <c r="I288" s="37">
        <f t="shared" si="48"/>
        <v>2477.1491444901803</v>
      </c>
      <c r="J288" s="40">
        <f t="shared" si="54"/>
        <v>-191.49655326181289</v>
      </c>
      <c r="K288" s="37">
        <f t="shared" si="49"/>
        <v>2285.6525912283673</v>
      </c>
      <c r="L288" s="37">
        <f t="shared" si="50"/>
        <v>6497562.2059977427</v>
      </c>
      <c r="M288" s="37">
        <f t="shared" si="51"/>
        <v>5995266.7467920072</v>
      </c>
      <c r="N288" s="41">
        <f>'jan-apr'!M288</f>
        <v>3892615.3535485473</v>
      </c>
      <c r="O288" s="41">
        <f t="shared" si="52"/>
        <v>2102651.39324346</v>
      </c>
      <c r="P288" s="4"/>
      <c r="Q288" s="4"/>
      <c r="R288" s="4"/>
    </row>
    <row r="289" spans="1:18" s="34" customFormat="1" x14ac:dyDescent="0.2">
      <c r="A289" s="33">
        <v>1560</v>
      </c>
      <c r="B289" s="34" t="s">
        <v>361</v>
      </c>
      <c r="C289" s="36">
        <v>33844945</v>
      </c>
      <c r="D289" s="36">
        <v>3078</v>
      </c>
      <c r="E289" s="37">
        <f t="shared" si="53"/>
        <v>10995.75860948668</v>
      </c>
      <c r="F289" s="38">
        <f t="shared" si="45"/>
        <v>0.74164381800685952</v>
      </c>
      <c r="G289" s="39">
        <f t="shared" si="46"/>
        <v>2298.2640535720666</v>
      </c>
      <c r="H289" s="39">
        <f t="shared" si="47"/>
        <v>821.73707679330118</v>
      </c>
      <c r="I289" s="37">
        <f t="shared" si="48"/>
        <v>3120.0011303653678</v>
      </c>
      <c r="J289" s="40">
        <f t="shared" si="54"/>
        <v>-191.49655326181289</v>
      </c>
      <c r="K289" s="37">
        <f t="shared" si="49"/>
        <v>2928.5045771035548</v>
      </c>
      <c r="L289" s="37">
        <f t="shared" si="50"/>
        <v>9603363.4792646021</v>
      </c>
      <c r="M289" s="37">
        <f t="shared" si="51"/>
        <v>9013937.0883247424</v>
      </c>
      <c r="N289" s="41">
        <f>'jan-apr'!M289</f>
        <v>5453691.6392956264</v>
      </c>
      <c r="O289" s="41">
        <f t="shared" si="52"/>
        <v>3560245.449029116</v>
      </c>
      <c r="P289" s="4"/>
      <c r="Q289" s="4"/>
      <c r="R289" s="4"/>
    </row>
    <row r="290" spans="1:18" s="34" customFormat="1" x14ac:dyDescent="0.2">
      <c r="A290" s="33">
        <v>1563</v>
      </c>
      <c r="B290" s="34" t="s">
        <v>362</v>
      </c>
      <c r="C290" s="36">
        <v>104944283</v>
      </c>
      <c r="D290" s="36">
        <v>7119</v>
      </c>
      <c r="E290" s="37">
        <f t="shared" si="53"/>
        <v>14741.436016294423</v>
      </c>
      <c r="F290" s="38">
        <f t="shared" si="45"/>
        <v>0.99428291201263563</v>
      </c>
      <c r="G290" s="39">
        <f t="shared" si="46"/>
        <v>50.857609487420994</v>
      </c>
      <c r="H290" s="39">
        <f t="shared" si="47"/>
        <v>0</v>
      </c>
      <c r="I290" s="37">
        <f t="shared" si="48"/>
        <v>50.857609487420994</v>
      </c>
      <c r="J290" s="40">
        <f t="shared" si="54"/>
        <v>-191.49655326181289</v>
      </c>
      <c r="K290" s="37">
        <f t="shared" si="49"/>
        <v>-140.63894377439189</v>
      </c>
      <c r="L290" s="37">
        <f t="shared" si="50"/>
        <v>362055.32194095006</v>
      </c>
      <c r="M290" s="37">
        <f t="shared" si="51"/>
        <v>-1001208.6407298959</v>
      </c>
      <c r="N290" s="41">
        <f>'jan-apr'!M290</f>
        <v>-2883401.3231319757</v>
      </c>
      <c r="O290" s="41">
        <f t="shared" si="52"/>
        <v>1882192.6824020799</v>
      </c>
      <c r="P290" s="4"/>
      <c r="Q290" s="4"/>
      <c r="R290" s="4"/>
    </row>
    <row r="291" spans="1:18" s="34" customFormat="1" x14ac:dyDescent="0.2">
      <c r="A291" s="33">
        <v>1566</v>
      </c>
      <c r="B291" s="34" t="s">
        <v>363</v>
      </c>
      <c r="C291" s="36">
        <v>73250508</v>
      </c>
      <c r="D291" s="36">
        <v>5978</v>
      </c>
      <c r="E291" s="37">
        <f t="shared" si="53"/>
        <v>12253.34693877551</v>
      </c>
      <c r="F291" s="38">
        <f t="shared" si="45"/>
        <v>0.82646585195092559</v>
      </c>
      <c r="G291" s="39">
        <f t="shared" si="46"/>
        <v>1543.7110559987686</v>
      </c>
      <c r="H291" s="39">
        <f t="shared" si="47"/>
        <v>381.58116154221057</v>
      </c>
      <c r="I291" s="37">
        <f t="shared" si="48"/>
        <v>1925.2922175409792</v>
      </c>
      <c r="J291" s="40">
        <f t="shared" si="54"/>
        <v>-191.49655326181289</v>
      </c>
      <c r="K291" s="37">
        <f t="shared" si="49"/>
        <v>1733.7956642791664</v>
      </c>
      <c r="L291" s="37">
        <f t="shared" si="50"/>
        <v>11509396.876459973</v>
      </c>
      <c r="M291" s="37">
        <f t="shared" si="51"/>
        <v>10364630.481060857</v>
      </c>
      <c r="N291" s="41">
        <f>'jan-apr'!M291</f>
        <v>3825422.2627385524</v>
      </c>
      <c r="O291" s="41">
        <f t="shared" si="52"/>
        <v>6539208.218322305</v>
      </c>
      <c r="P291" s="4"/>
      <c r="Q291" s="4"/>
      <c r="R291" s="4"/>
    </row>
    <row r="292" spans="1:18" s="34" customFormat="1" x14ac:dyDescent="0.2">
      <c r="A292" s="33">
        <v>1567</v>
      </c>
      <c r="B292" s="34" t="s">
        <v>364</v>
      </c>
      <c r="C292" s="36">
        <v>24622750</v>
      </c>
      <c r="D292" s="36">
        <v>2039</v>
      </c>
      <c r="E292" s="37">
        <f t="shared" si="53"/>
        <v>12075.895046591466</v>
      </c>
      <c r="F292" s="38">
        <f t="shared" si="45"/>
        <v>0.81449704620446517</v>
      </c>
      <c r="G292" s="39">
        <f t="shared" si="46"/>
        <v>1650.1821913091953</v>
      </c>
      <c r="H292" s="39">
        <f t="shared" si="47"/>
        <v>443.68932380662613</v>
      </c>
      <c r="I292" s="37">
        <f t="shared" si="48"/>
        <v>2093.8715151158212</v>
      </c>
      <c r="J292" s="40">
        <f t="shared" si="54"/>
        <v>-191.49655326181289</v>
      </c>
      <c r="K292" s="37">
        <f t="shared" si="49"/>
        <v>1902.3749618540082</v>
      </c>
      <c r="L292" s="37">
        <f t="shared" si="50"/>
        <v>4269404.0193211595</v>
      </c>
      <c r="M292" s="37">
        <f t="shared" si="51"/>
        <v>3878942.5472203228</v>
      </c>
      <c r="N292" s="41">
        <f>'jan-apr'!M292</f>
        <v>2101775.7504138346</v>
      </c>
      <c r="O292" s="41">
        <f t="shared" si="52"/>
        <v>1777166.7968064882</v>
      </c>
      <c r="P292" s="4"/>
      <c r="Q292" s="4"/>
      <c r="R292" s="4"/>
    </row>
    <row r="293" spans="1:18" s="34" customFormat="1" x14ac:dyDescent="0.2">
      <c r="A293" s="33">
        <v>1571</v>
      </c>
      <c r="B293" s="34" t="s">
        <v>365</v>
      </c>
      <c r="C293" s="36">
        <v>17601394</v>
      </c>
      <c r="D293" s="36">
        <v>1571</v>
      </c>
      <c r="E293" s="37">
        <f t="shared" si="53"/>
        <v>11203.942711648631</v>
      </c>
      <c r="F293" s="38">
        <f t="shared" si="45"/>
        <v>0.75568545513797214</v>
      </c>
      <c r="G293" s="39">
        <f t="shared" si="46"/>
        <v>2173.3535922748961</v>
      </c>
      <c r="H293" s="39">
        <f t="shared" si="47"/>
        <v>748.87264103661823</v>
      </c>
      <c r="I293" s="37">
        <f t="shared" si="48"/>
        <v>2922.2262333115141</v>
      </c>
      <c r="J293" s="40">
        <f t="shared" si="54"/>
        <v>-191.49655326181289</v>
      </c>
      <c r="K293" s="37">
        <f t="shared" si="49"/>
        <v>2730.7296800497011</v>
      </c>
      <c r="L293" s="37">
        <f t="shared" si="50"/>
        <v>4590817.4125323882</v>
      </c>
      <c r="M293" s="37">
        <f t="shared" si="51"/>
        <v>4289976.3273580801</v>
      </c>
      <c r="N293" s="41">
        <f>'jan-apr'!M293</f>
        <v>2588589.9222168382</v>
      </c>
      <c r="O293" s="41">
        <f t="shared" si="52"/>
        <v>1701386.4051412418</v>
      </c>
      <c r="P293" s="4"/>
      <c r="Q293" s="4"/>
      <c r="R293" s="4"/>
    </row>
    <row r="294" spans="1:18" s="34" customFormat="1" x14ac:dyDescent="0.2">
      <c r="A294" s="33">
        <v>1573</v>
      </c>
      <c r="B294" s="34" t="s">
        <v>366</v>
      </c>
      <c r="C294" s="36">
        <v>26113180</v>
      </c>
      <c r="D294" s="36">
        <v>2172</v>
      </c>
      <c r="E294" s="37">
        <f t="shared" si="53"/>
        <v>12022.642725598527</v>
      </c>
      <c r="F294" s="38">
        <f t="shared" si="45"/>
        <v>0.81090527449852245</v>
      </c>
      <c r="G294" s="39">
        <f t="shared" si="46"/>
        <v>1682.1335839049584</v>
      </c>
      <c r="H294" s="39">
        <f t="shared" si="47"/>
        <v>462.32763615415467</v>
      </c>
      <c r="I294" s="37">
        <f t="shared" si="48"/>
        <v>2144.4612200591132</v>
      </c>
      <c r="J294" s="40">
        <f t="shared" si="54"/>
        <v>-191.49655326181289</v>
      </c>
      <c r="K294" s="37">
        <f t="shared" si="49"/>
        <v>1952.9646667973002</v>
      </c>
      <c r="L294" s="37">
        <f t="shared" si="50"/>
        <v>4657769.7699683942</v>
      </c>
      <c r="M294" s="37">
        <f t="shared" si="51"/>
        <v>4241839.2562837359</v>
      </c>
      <c r="N294" s="41">
        <f>'jan-apr'!M294</f>
        <v>2235711.4962475966</v>
      </c>
      <c r="O294" s="41">
        <f t="shared" si="52"/>
        <v>2006127.7600361393</v>
      </c>
      <c r="P294" s="4"/>
      <c r="Q294" s="4"/>
      <c r="R294" s="4"/>
    </row>
    <row r="295" spans="1:18" s="34" customFormat="1" x14ac:dyDescent="0.2">
      <c r="A295" s="33">
        <v>1576</v>
      </c>
      <c r="B295" s="34" t="s">
        <v>367</v>
      </c>
      <c r="C295" s="36">
        <v>44176537</v>
      </c>
      <c r="D295" s="36">
        <v>3593</v>
      </c>
      <c r="E295" s="37">
        <f t="shared" si="53"/>
        <v>12295.16754801002</v>
      </c>
      <c r="F295" s="38">
        <f t="shared" si="45"/>
        <v>0.82928657559588592</v>
      </c>
      <c r="G295" s="39">
        <f t="shared" si="46"/>
        <v>1518.6186904580627</v>
      </c>
      <c r="H295" s="39">
        <f t="shared" si="47"/>
        <v>366.9439483101321</v>
      </c>
      <c r="I295" s="37">
        <f t="shared" si="48"/>
        <v>1885.5626387681948</v>
      </c>
      <c r="J295" s="40">
        <f t="shared" si="54"/>
        <v>-191.49655326181289</v>
      </c>
      <c r="K295" s="37">
        <f t="shared" si="49"/>
        <v>1694.066085506382</v>
      </c>
      <c r="L295" s="37">
        <f t="shared" si="50"/>
        <v>6774826.5610941239</v>
      </c>
      <c r="M295" s="37">
        <f t="shared" si="51"/>
        <v>6086779.4452244304</v>
      </c>
      <c r="N295" s="41">
        <f>'jan-apr'!M295</f>
        <v>4009158.0017346274</v>
      </c>
      <c r="O295" s="41">
        <f t="shared" si="52"/>
        <v>2077621.443489803</v>
      </c>
      <c r="P295" s="4"/>
      <c r="Q295" s="4"/>
      <c r="R295" s="4"/>
    </row>
    <row r="296" spans="1:18" s="34" customFormat="1" x14ac:dyDescent="0.2">
      <c r="A296" s="33">
        <v>1804</v>
      </c>
      <c r="B296" s="34" t="s">
        <v>368</v>
      </c>
      <c r="C296" s="36">
        <v>723819463</v>
      </c>
      <c r="D296" s="36">
        <v>51558</v>
      </c>
      <c r="E296" s="37">
        <f t="shared" si="53"/>
        <v>14038.936013809691</v>
      </c>
      <c r="F296" s="38">
        <f t="shared" si="45"/>
        <v>0.94690057101225167</v>
      </c>
      <c r="G296" s="39">
        <f t="shared" si="46"/>
        <v>472.35761097826031</v>
      </c>
      <c r="H296" s="39">
        <f t="shared" si="47"/>
        <v>0</v>
      </c>
      <c r="I296" s="37">
        <f t="shared" si="48"/>
        <v>472.35761097826031</v>
      </c>
      <c r="J296" s="40">
        <f t="shared" si="54"/>
        <v>-191.49655326181289</v>
      </c>
      <c r="K296" s="37">
        <f t="shared" si="49"/>
        <v>280.86105771644742</v>
      </c>
      <c r="L296" s="37">
        <f t="shared" si="50"/>
        <v>24353813.706817146</v>
      </c>
      <c r="M296" s="37">
        <f t="shared" si="51"/>
        <v>14480634.413744597</v>
      </c>
      <c r="N296" s="41">
        <f>'jan-apr'!M296</f>
        <v>5523972.6044896003</v>
      </c>
      <c r="O296" s="41">
        <f t="shared" si="52"/>
        <v>8956661.8092549965</v>
      </c>
      <c r="P296" s="4"/>
      <c r="Q296" s="4"/>
      <c r="R296" s="4"/>
    </row>
    <row r="297" spans="1:18" s="34" customFormat="1" x14ac:dyDescent="0.2">
      <c r="A297" s="33">
        <v>1805</v>
      </c>
      <c r="B297" s="34" t="s">
        <v>369</v>
      </c>
      <c r="C297" s="36">
        <v>255103742</v>
      </c>
      <c r="D297" s="36">
        <v>18638</v>
      </c>
      <c r="E297" s="37">
        <f t="shared" si="53"/>
        <v>13687.291662195514</v>
      </c>
      <c r="F297" s="38">
        <f t="shared" si="45"/>
        <v>0.92318280230035199</v>
      </c>
      <c r="G297" s="39">
        <f t="shared" si="46"/>
        <v>683.34422194676665</v>
      </c>
      <c r="H297" s="39">
        <f t="shared" si="47"/>
        <v>0</v>
      </c>
      <c r="I297" s="37">
        <f t="shared" si="48"/>
        <v>683.34422194676665</v>
      </c>
      <c r="J297" s="40">
        <f t="shared" si="54"/>
        <v>-191.49655326181289</v>
      </c>
      <c r="K297" s="37">
        <f t="shared" si="49"/>
        <v>491.84766868495376</v>
      </c>
      <c r="L297" s="37">
        <f t="shared" si="50"/>
        <v>12736169.608643837</v>
      </c>
      <c r="M297" s="37">
        <f t="shared" si="51"/>
        <v>9167056.8489501681</v>
      </c>
      <c r="N297" s="41">
        <f>'jan-apr'!M297</f>
        <v>-492724.98990501725</v>
      </c>
      <c r="O297" s="41">
        <f t="shared" si="52"/>
        <v>9659781.8388551846</v>
      </c>
      <c r="P297" s="4"/>
      <c r="Q297" s="4"/>
      <c r="R297" s="4"/>
    </row>
    <row r="298" spans="1:18" s="34" customFormat="1" x14ac:dyDescent="0.2">
      <c r="A298" s="33">
        <v>1811</v>
      </c>
      <c r="B298" s="34" t="s">
        <v>370</v>
      </c>
      <c r="C298" s="36">
        <v>22192768</v>
      </c>
      <c r="D298" s="36">
        <v>1486</v>
      </c>
      <c r="E298" s="37">
        <f t="shared" si="53"/>
        <v>14934.56796769852</v>
      </c>
      <c r="F298" s="38">
        <f t="shared" si="45"/>
        <v>1.0073093090904028</v>
      </c>
      <c r="G298" s="39">
        <f t="shared" si="46"/>
        <v>-65.021561355037193</v>
      </c>
      <c r="H298" s="39">
        <f t="shared" si="47"/>
        <v>0</v>
      </c>
      <c r="I298" s="37">
        <f t="shared" si="48"/>
        <v>-65.021561355037193</v>
      </c>
      <c r="J298" s="40">
        <f t="shared" si="54"/>
        <v>-191.49655326181289</v>
      </c>
      <c r="K298" s="37">
        <f t="shared" si="49"/>
        <v>-256.51811461685008</v>
      </c>
      <c r="L298" s="37">
        <f t="shared" si="50"/>
        <v>-96622.040173585265</v>
      </c>
      <c r="M298" s="37">
        <f t="shared" si="51"/>
        <v>-381185.91832063923</v>
      </c>
      <c r="N298" s="41">
        <f>'jan-apr'!M298</f>
        <v>-1430347.9768751385</v>
      </c>
      <c r="O298" s="41">
        <f t="shared" si="52"/>
        <v>1049162.0585544992</v>
      </c>
      <c r="P298" s="4"/>
      <c r="Q298" s="4"/>
      <c r="R298" s="4"/>
    </row>
    <row r="299" spans="1:18" s="34" customFormat="1" x14ac:dyDescent="0.2">
      <c r="A299" s="33">
        <v>1812</v>
      </c>
      <c r="B299" s="34" t="s">
        <v>371</v>
      </c>
      <c r="C299" s="36">
        <v>20425485</v>
      </c>
      <c r="D299" s="36">
        <v>2020</v>
      </c>
      <c r="E299" s="37">
        <f t="shared" si="53"/>
        <v>10111.626237623763</v>
      </c>
      <c r="F299" s="38">
        <f t="shared" si="45"/>
        <v>0.68201070571516609</v>
      </c>
      <c r="G299" s="39">
        <f t="shared" si="46"/>
        <v>2828.7434766898173</v>
      </c>
      <c r="H299" s="39">
        <f t="shared" si="47"/>
        <v>1131.1834069453221</v>
      </c>
      <c r="I299" s="37">
        <f t="shared" si="48"/>
        <v>3959.9268836351393</v>
      </c>
      <c r="J299" s="40">
        <f t="shared" si="54"/>
        <v>-191.49655326181289</v>
      </c>
      <c r="K299" s="37">
        <f t="shared" si="49"/>
        <v>3768.4303303733263</v>
      </c>
      <c r="L299" s="37">
        <f t="shared" si="50"/>
        <v>7999052.3049429813</v>
      </c>
      <c r="M299" s="37">
        <f t="shared" si="51"/>
        <v>7612229.2673541196</v>
      </c>
      <c r="N299" s="41">
        <f>'jan-apr'!M299</f>
        <v>4761028.9152947254</v>
      </c>
      <c r="O299" s="41">
        <f t="shared" si="52"/>
        <v>2851200.3520593941</v>
      </c>
      <c r="P299" s="4"/>
      <c r="Q299" s="4"/>
      <c r="R299" s="4"/>
    </row>
    <row r="300" spans="1:18" s="34" customFormat="1" x14ac:dyDescent="0.2">
      <c r="A300" s="33">
        <v>1813</v>
      </c>
      <c r="B300" s="34" t="s">
        <v>372</v>
      </c>
      <c r="C300" s="36">
        <v>93524717</v>
      </c>
      <c r="D300" s="36">
        <v>7948</v>
      </c>
      <c r="E300" s="37">
        <f t="shared" si="53"/>
        <v>11767.075616507298</v>
      </c>
      <c r="F300" s="38">
        <f t="shared" si="45"/>
        <v>0.7936677401659783</v>
      </c>
      <c r="G300" s="39">
        <f t="shared" si="46"/>
        <v>1835.473849359696</v>
      </c>
      <c r="H300" s="39">
        <f t="shared" si="47"/>
        <v>551.77612433608488</v>
      </c>
      <c r="I300" s="37">
        <f t="shared" si="48"/>
        <v>2387.2499736957807</v>
      </c>
      <c r="J300" s="40">
        <f t="shared" si="54"/>
        <v>-191.49655326181289</v>
      </c>
      <c r="K300" s="37">
        <f t="shared" si="49"/>
        <v>2195.7534204339677</v>
      </c>
      <c r="L300" s="37">
        <f t="shared" si="50"/>
        <v>18973862.790934063</v>
      </c>
      <c r="M300" s="37">
        <f t="shared" si="51"/>
        <v>17451848.185609177</v>
      </c>
      <c r="N300" s="41">
        <f>'jan-apr'!M300</f>
        <v>9874057.5224566739</v>
      </c>
      <c r="O300" s="41">
        <f t="shared" si="52"/>
        <v>7577790.6631525028</v>
      </c>
      <c r="P300" s="4"/>
      <c r="Q300" s="4"/>
      <c r="R300" s="4"/>
    </row>
    <row r="301" spans="1:18" s="34" customFormat="1" x14ac:dyDescent="0.2">
      <c r="A301" s="33">
        <v>1815</v>
      </c>
      <c r="B301" s="34" t="s">
        <v>373</v>
      </c>
      <c r="C301" s="36">
        <v>12542722</v>
      </c>
      <c r="D301" s="36">
        <v>1221</v>
      </c>
      <c r="E301" s="37">
        <f t="shared" si="53"/>
        <v>10272.49959049959</v>
      </c>
      <c r="F301" s="38">
        <f t="shared" si="45"/>
        <v>0.6928613192907912</v>
      </c>
      <c r="G301" s="39">
        <f t="shared" si="46"/>
        <v>2732.2194649643207</v>
      </c>
      <c r="H301" s="39">
        <f t="shared" si="47"/>
        <v>1074.8777334387826</v>
      </c>
      <c r="I301" s="37">
        <f t="shared" si="48"/>
        <v>3807.097198403103</v>
      </c>
      <c r="J301" s="40">
        <f t="shared" si="54"/>
        <v>-191.49655326181289</v>
      </c>
      <c r="K301" s="37">
        <f t="shared" si="49"/>
        <v>3615.60064514129</v>
      </c>
      <c r="L301" s="37">
        <f t="shared" si="50"/>
        <v>4648465.6792501891</v>
      </c>
      <c r="M301" s="37">
        <f t="shared" si="51"/>
        <v>4414648.3877175152</v>
      </c>
      <c r="N301" s="41">
        <f>'jan-apr'!M301</f>
        <v>2898991.6831806237</v>
      </c>
      <c r="O301" s="41">
        <f t="shared" si="52"/>
        <v>1515656.7045368915</v>
      </c>
      <c r="P301" s="4"/>
      <c r="Q301" s="4"/>
      <c r="R301" s="4"/>
    </row>
    <row r="302" spans="1:18" s="34" customFormat="1" x14ac:dyDescent="0.2">
      <c r="A302" s="33">
        <v>1816</v>
      </c>
      <c r="B302" s="34" t="s">
        <v>374</v>
      </c>
      <c r="C302" s="36">
        <v>5022517</v>
      </c>
      <c r="D302" s="36">
        <v>506</v>
      </c>
      <c r="E302" s="37">
        <f t="shared" si="53"/>
        <v>9925.922924901186</v>
      </c>
      <c r="F302" s="38">
        <f t="shared" si="45"/>
        <v>0.66948535673694554</v>
      </c>
      <c r="G302" s="39">
        <f t="shared" si="46"/>
        <v>2940.1654643233633</v>
      </c>
      <c r="H302" s="39">
        <f t="shared" si="47"/>
        <v>1196.1795663982241</v>
      </c>
      <c r="I302" s="37">
        <f t="shared" si="48"/>
        <v>4136.3450307215871</v>
      </c>
      <c r="J302" s="40">
        <f t="shared" si="54"/>
        <v>-191.49655326181289</v>
      </c>
      <c r="K302" s="37">
        <f t="shared" si="49"/>
        <v>3944.8484774597741</v>
      </c>
      <c r="L302" s="37">
        <f t="shared" si="50"/>
        <v>2092990.5855451231</v>
      </c>
      <c r="M302" s="37">
        <f t="shared" si="51"/>
        <v>1996093.3295946456</v>
      </c>
      <c r="N302" s="41">
        <f>'jan-apr'!M302</f>
        <v>1375090.1484352134</v>
      </c>
      <c r="O302" s="41">
        <f t="shared" si="52"/>
        <v>621003.18115943228</v>
      </c>
      <c r="P302" s="4"/>
      <c r="Q302" s="4"/>
      <c r="R302" s="4"/>
    </row>
    <row r="303" spans="1:18" s="34" customFormat="1" x14ac:dyDescent="0.2">
      <c r="A303" s="33">
        <v>1818</v>
      </c>
      <c r="B303" s="34" t="s">
        <v>337</v>
      </c>
      <c r="C303" s="36">
        <v>22664455</v>
      </c>
      <c r="D303" s="36">
        <v>1790</v>
      </c>
      <c r="E303" s="37">
        <f t="shared" si="53"/>
        <v>12661.706703910615</v>
      </c>
      <c r="F303" s="38">
        <f t="shared" si="45"/>
        <v>0.85400897162926148</v>
      </c>
      <c r="G303" s="39">
        <f t="shared" si="46"/>
        <v>1298.6951969177057</v>
      </c>
      <c r="H303" s="39">
        <f t="shared" si="47"/>
        <v>238.65524374492395</v>
      </c>
      <c r="I303" s="37">
        <f t="shared" si="48"/>
        <v>1537.3504406626298</v>
      </c>
      <c r="J303" s="40">
        <f t="shared" si="54"/>
        <v>-191.49655326181289</v>
      </c>
      <c r="K303" s="37">
        <f t="shared" si="49"/>
        <v>1345.8538874008168</v>
      </c>
      <c r="L303" s="37">
        <f t="shared" si="50"/>
        <v>2751857.2887861072</v>
      </c>
      <c r="M303" s="37">
        <f t="shared" si="51"/>
        <v>2409078.4584474619</v>
      </c>
      <c r="N303" s="41">
        <f>'jan-apr'!M303</f>
        <v>1824365.0296423554</v>
      </c>
      <c r="O303" s="41">
        <f t="shared" si="52"/>
        <v>584713.42880510655</v>
      </c>
      <c r="P303" s="4"/>
      <c r="Q303" s="4"/>
      <c r="R303" s="4"/>
    </row>
    <row r="304" spans="1:18" s="34" customFormat="1" x14ac:dyDescent="0.2">
      <c r="A304" s="33">
        <v>1820</v>
      </c>
      <c r="B304" s="34" t="s">
        <v>375</v>
      </c>
      <c r="C304" s="36">
        <v>87977627</v>
      </c>
      <c r="D304" s="36">
        <v>7450</v>
      </c>
      <c r="E304" s="37">
        <f t="shared" si="53"/>
        <v>11809.07744966443</v>
      </c>
      <c r="F304" s="38">
        <f t="shared" si="45"/>
        <v>0.79650068703324284</v>
      </c>
      <c r="G304" s="39">
        <f t="shared" si="46"/>
        <v>1810.2727494654168</v>
      </c>
      <c r="H304" s="39">
        <f t="shared" si="47"/>
        <v>537.07548273108875</v>
      </c>
      <c r="I304" s="37">
        <f t="shared" si="48"/>
        <v>2347.3482321965057</v>
      </c>
      <c r="J304" s="40">
        <f t="shared" si="54"/>
        <v>-191.49655326181289</v>
      </c>
      <c r="K304" s="37">
        <f t="shared" si="49"/>
        <v>2155.8516789346927</v>
      </c>
      <c r="L304" s="37">
        <f t="shared" si="50"/>
        <v>17487744.329863969</v>
      </c>
      <c r="M304" s="37">
        <f t="shared" si="51"/>
        <v>16061095.00806346</v>
      </c>
      <c r="N304" s="41">
        <f>'jan-apr'!M304</f>
        <v>9915360.1309137158</v>
      </c>
      <c r="O304" s="41">
        <f t="shared" si="52"/>
        <v>6145734.877149744</v>
      </c>
      <c r="P304" s="4"/>
      <c r="Q304" s="4"/>
      <c r="R304" s="4"/>
    </row>
    <row r="305" spans="1:18" s="34" customFormat="1" x14ac:dyDescent="0.2">
      <c r="A305" s="33">
        <v>1822</v>
      </c>
      <c r="B305" s="34" t="s">
        <v>376</v>
      </c>
      <c r="C305" s="36">
        <v>22190227</v>
      </c>
      <c r="D305" s="36">
        <v>2307</v>
      </c>
      <c r="E305" s="37">
        <f t="shared" si="53"/>
        <v>9618.6506285218893</v>
      </c>
      <c r="F305" s="38">
        <f t="shared" si="45"/>
        <v>0.648760402038698</v>
      </c>
      <c r="G305" s="39">
        <f t="shared" si="46"/>
        <v>3124.5288421509413</v>
      </c>
      <c r="H305" s="39">
        <f t="shared" si="47"/>
        <v>1303.7248701309779</v>
      </c>
      <c r="I305" s="37">
        <f t="shared" si="48"/>
        <v>4428.2537122819194</v>
      </c>
      <c r="J305" s="40">
        <f t="shared" si="54"/>
        <v>-191.49655326181289</v>
      </c>
      <c r="K305" s="37">
        <f t="shared" si="49"/>
        <v>4236.7571590201069</v>
      </c>
      <c r="L305" s="37">
        <f t="shared" si="50"/>
        <v>10215981.314234389</v>
      </c>
      <c r="M305" s="37">
        <f t="shared" si="51"/>
        <v>9774198.765859386</v>
      </c>
      <c r="N305" s="41">
        <f>'jan-apr'!M305</f>
        <v>5801863.7063044207</v>
      </c>
      <c r="O305" s="41">
        <f t="shared" si="52"/>
        <v>3972335.0595549652</v>
      </c>
      <c r="P305" s="4"/>
      <c r="Q305" s="4"/>
      <c r="R305" s="4"/>
    </row>
    <row r="306" spans="1:18" s="34" customFormat="1" x14ac:dyDescent="0.2">
      <c r="A306" s="33">
        <v>1824</v>
      </c>
      <c r="B306" s="34" t="s">
        <v>377</v>
      </c>
      <c r="C306" s="36">
        <v>161572861</v>
      </c>
      <c r="D306" s="36">
        <v>13448</v>
      </c>
      <c r="E306" s="37">
        <f t="shared" si="53"/>
        <v>12014.638682331944</v>
      </c>
      <c r="F306" s="38">
        <f t="shared" si="45"/>
        <v>0.81036541641155069</v>
      </c>
      <c r="G306" s="39">
        <f t="shared" si="46"/>
        <v>1686.9360098649081</v>
      </c>
      <c r="H306" s="39">
        <f t="shared" si="47"/>
        <v>465.12905129745866</v>
      </c>
      <c r="I306" s="37">
        <f t="shared" si="48"/>
        <v>2152.0650611623669</v>
      </c>
      <c r="J306" s="40">
        <f t="shared" si="54"/>
        <v>-191.49655326181289</v>
      </c>
      <c r="K306" s="37">
        <f t="shared" si="49"/>
        <v>1960.5685079005539</v>
      </c>
      <c r="L306" s="37">
        <f t="shared" si="50"/>
        <v>28940970.94251151</v>
      </c>
      <c r="M306" s="37">
        <f t="shared" si="51"/>
        <v>26365725.294246648</v>
      </c>
      <c r="N306" s="41">
        <f>'jan-apr'!M306</f>
        <v>12087605.08588291</v>
      </c>
      <c r="O306" s="41">
        <f t="shared" si="52"/>
        <v>14278120.208363738</v>
      </c>
      <c r="P306" s="4"/>
      <c r="Q306" s="4"/>
      <c r="R306" s="4"/>
    </row>
    <row r="307" spans="1:18" s="34" customFormat="1" x14ac:dyDescent="0.2">
      <c r="A307" s="33">
        <v>1825</v>
      </c>
      <c r="B307" s="34" t="s">
        <v>378</v>
      </c>
      <c r="C307" s="36">
        <v>17542588</v>
      </c>
      <c r="D307" s="36">
        <v>1463</v>
      </c>
      <c r="E307" s="37">
        <f t="shared" si="53"/>
        <v>11990.832535885167</v>
      </c>
      <c r="F307" s="38">
        <f t="shared" si="45"/>
        <v>0.80875973535125656</v>
      </c>
      <c r="G307" s="39">
        <f t="shared" si="46"/>
        <v>1701.2196977329745</v>
      </c>
      <c r="H307" s="39">
        <f t="shared" si="47"/>
        <v>473.46120255383073</v>
      </c>
      <c r="I307" s="37">
        <f t="shared" si="48"/>
        <v>2174.6809002868054</v>
      </c>
      <c r="J307" s="40">
        <f t="shared" si="54"/>
        <v>-191.49655326181289</v>
      </c>
      <c r="K307" s="37">
        <f t="shared" si="49"/>
        <v>1983.1843470249923</v>
      </c>
      <c r="L307" s="37">
        <f t="shared" si="50"/>
        <v>3181558.1571195964</v>
      </c>
      <c r="M307" s="37">
        <f t="shared" si="51"/>
        <v>2901398.6996975639</v>
      </c>
      <c r="N307" s="41">
        <f>'jan-apr'!M307</f>
        <v>941498.40417137835</v>
      </c>
      <c r="O307" s="41">
        <f t="shared" si="52"/>
        <v>1959900.2955261855</v>
      </c>
      <c r="P307" s="4"/>
      <c r="Q307" s="4"/>
      <c r="R307" s="4"/>
    </row>
    <row r="308" spans="1:18" s="34" customFormat="1" x14ac:dyDescent="0.2">
      <c r="A308" s="33">
        <v>1826</v>
      </c>
      <c r="B308" s="34" t="s">
        <v>379</v>
      </c>
      <c r="C308" s="36">
        <v>15653339</v>
      </c>
      <c r="D308" s="36">
        <v>1411</v>
      </c>
      <c r="E308" s="37">
        <f t="shared" si="53"/>
        <v>11093.790928419561</v>
      </c>
      <c r="F308" s="38">
        <f t="shared" si="45"/>
        <v>0.74825591871619312</v>
      </c>
      <c r="G308" s="39">
        <f t="shared" si="46"/>
        <v>2239.4446622123382</v>
      </c>
      <c r="H308" s="39">
        <f t="shared" si="47"/>
        <v>787.42576516679276</v>
      </c>
      <c r="I308" s="37">
        <f t="shared" si="48"/>
        <v>3026.8704273791309</v>
      </c>
      <c r="J308" s="40">
        <f t="shared" si="54"/>
        <v>-191.49655326181289</v>
      </c>
      <c r="K308" s="37">
        <f t="shared" si="49"/>
        <v>2835.3738741173179</v>
      </c>
      <c r="L308" s="37">
        <f t="shared" si="50"/>
        <v>4270914.1730319541</v>
      </c>
      <c r="M308" s="37">
        <f t="shared" si="51"/>
        <v>4000712.5363795357</v>
      </c>
      <c r="N308" s="41">
        <f>'jan-apr'!M308</f>
        <v>1586837.8343717125</v>
      </c>
      <c r="O308" s="41">
        <f t="shared" si="52"/>
        <v>2413874.7020078232</v>
      </c>
      <c r="P308" s="4"/>
      <c r="Q308" s="4"/>
      <c r="R308" s="4"/>
    </row>
    <row r="309" spans="1:18" s="34" customFormat="1" x14ac:dyDescent="0.2">
      <c r="A309" s="33">
        <v>1827</v>
      </c>
      <c r="B309" s="34" t="s">
        <v>380</v>
      </c>
      <c r="C309" s="36">
        <v>16069908</v>
      </c>
      <c r="D309" s="36">
        <v>1403</v>
      </c>
      <c r="E309" s="37">
        <f t="shared" si="53"/>
        <v>11453.961511047755</v>
      </c>
      <c r="F309" s="38">
        <f t="shared" si="45"/>
        <v>0.77254876612407186</v>
      </c>
      <c r="G309" s="39">
        <f t="shared" si="46"/>
        <v>2023.3423126354216</v>
      </c>
      <c r="H309" s="39">
        <f t="shared" si="47"/>
        <v>661.3660612469248</v>
      </c>
      <c r="I309" s="37">
        <f t="shared" si="48"/>
        <v>2684.7083738823467</v>
      </c>
      <c r="J309" s="40">
        <f t="shared" si="54"/>
        <v>-191.49655326181289</v>
      </c>
      <c r="K309" s="37">
        <f t="shared" si="49"/>
        <v>2493.2118206205337</v>
      </c>
      <c r="L309" s="37">
        <f t="shared" si="50"/>
        <v>3766645.8485569325</v>
      </c>
      <c r="M309" s="37">
        <f t="shared" si="51"/>
        <v>3497976.1843306087</v>
      </c>
      <c r="N309" s="41">
        <f>'jan-apr'!M309</f>
        <v>1986196.227479456</v>
      </c>
      <c r="O309" s="41">
        <f t="shared" si="52"/>
        <v>1511779.9568511527</v>
      </c>
      <c r="P309" s="4"/>
      <c r="Q309" s="4"/>
      <c r="R309" s="4"/>
    </row>
    <row r="310" spans="1:18" s="34" customFormat="1" x14ac:dyDescent="0.2">
      <c r="A310" s="33">
        <v>1828</v>
      </c>
      <c r="B310" s="34" t="s">
        <v>381</v>
      </c>
      <c r="C310" s="36">
        <v>18595382</v>
      </c>
      <c r="D310" s="36">
        <v>1805</v>
      </c>
      <c r="E310" s="37">
        <f t="shared" si="53"/>
        <v>10302.150692520776</v>
      </c>
      <c r="F310" s="38">
        <f t="shared" si="45"/>
        <v>0.69486123192002358</v>
      </c>
      <c r="G310" s="39">
        <f t="shared" si="46"/>
        <v>2714.4288037516094</v>
      </c>
      <c r="H310" s="39">
        <f t="shared" si="47"/>
        <v>1064.4998477313677</v>
      </c>
      <c r="I310" s="37">
        <f t="shared" si="48"/>
        <v>3778.9286514829773</v>
      </c>
      <c r="J310" s="40">
        <f t="shared" si="54"/>
        <v>-191.49655326181289</v>
      </c>
      <c r="K310" s="37">
        <f t="shared" si="49"/>
        <v>3587.4320982211643</v>
      </c>
      <c r="L310" s="37">
        <f t="shared" si="50"/>
        <v>6820966.2159267738</v>
      </c>
      <c r="M310" s="37">
        <f t="shared" si="51"/>
        <v>6475314.9372892017</v>
      </c>
      <c r="N310" s="41">
        <f>'jan-apr'!M310</f>
        <v>3965081.986315337</v>
      </c>
      <c r="O310" s="41">
        <f t="shared" si="52"/>
        <v>2510232.9509738646</v>
      </c>
      <c r="P310" s="4"/>
      <c r="Q310" s="4"/>
      <c r="R310" s="4"/>
    </row>
    <row r="311" spans="1:18" s="34" customFormat="1" x14ac:dyDescent="0.2">
      <c r="A311" s="33">
        <v>1832</v>
      </c>
      <c r="B311" s="34" t="s">
        <v>382</v>
      </c>
      <c r="C311" s="36">
        <v>79796210</v>
      </c>
      <c r="D311" s="36">
        <v>4503</v>
      </c>
      <c r="E311" s="37">
        <f t="shared" si="53"/>
        <v>17720.67732622696</v>
      </c>
      <c r="F311" s="38">
        <f t="shared" si="45"/>
        <v>1.1952272923263167</v>
      </c>
      <c r="G311" s="39">
        <f t="shared" si="46"/>
        <v>-1736.6871764721011</v>
      </c>
      <c r="H311" s="39">
        <f t="shared" si="47"/>
        <v>0</v>
      </c>
      <c r="I311" s="37">
        <f t="shared" si="48"/>
        <v>-1736.6871764721011</v>
      </c>
      <c r="J311" s="40">
        <f t="shared" si="54"/>
        <v>-191.49655326181289</v>
      </c>
      <c r="K311" s="37">
        <f t="shared" si="49"/>
        <v>-1928.1837297339139</v>
      </c>
      <c r="L311" s="37">
        <f t="shared" si="50"/>
        <v>-7820302.3556538709</v>
      </c>
      <c r="M311" s="37">
        <f t="shared" si="51"/>
        <v>-8682611.3349918146</v>
      </c>
      <c r="N311" s="41">
        <f>'jan-apr'!M311</f>
        <v>-13118232.158458112</v>
      </c>
      <c r="O311" s="41">
        <f t="shared" si="52"/>
        <v>4435620.8234662972</v>
      </c>
      <c r="P311" s="4"/>
      <c r="Q311" s="4"/>
      <c r="R311" s="4"/>
    </row>
    <row r="312" spans="1:18" s="34" customFormat="1" x14ac:dyDescent="0.2">
      <c r="A312" s="33">
        <v>1833</v>
      </c>
      <c r="B312" s="34" t="s">
        <v>383</v>
      </c>
      <c r="C312" s="36">
        <v>352354499</v>
      </c>
      <c r="D312" s="36">
        <v>26230</v>
      </c>
      <c r="E312" s="37">
        <f t="shared" si="53"/>
        <v>13433.263400686237</v>
      </c>
      <c r="F312" s="38">
        <f t="shared" si="45"/>
        <v>0.9060490604242033</v>
      </c>
      <c r="G312" s="39">
        <f t="shared" si="46"/>
        <v>835.76117885233248</v>
      </c>
      <c r="H312" s="39">
        <f t="shared" si="47"/>
        <v>0</v>
      </c>
      <c r="I312" s="37">
        <f t="shared" si="48"/>
        <v>835.76117885233248</v>
      </c>
      <c r="J312" s="40">
        <f t="shared" si="54"/>
        <v>-191.49655326181289</v>
      </c>
      <c r="K312" s="37">
        <f t="shared" si="49"/>
        <v>644.26462559051959</v>
      </c>
      <c r="L312" s="37">
        <f t="shared" si="50"/>
        <v>21922015.721296679</v>
      </c>
      <c r="M312" s="37">
        <f t="shared" si="51"/>
        <v>16899061.129239328</v>
      </c>
      <c r="N312" s="41">
        <f>'jan-apr'!M312</f>
        <v>2762211.2655216078</v>
      </c>
      <c r="O312" s="41">
        <f t="shared" si="52"/>
        <v>14136849.86371772</v>
      </c>
      <c r="P312" s="4"/>
      <c r="Q312" s="4"/>
      <c r="R312" s="4"/>
    </row>
    <row r="313" spans="1:18" s="34" customFormat="1" x14ac:dyDescent="0.2">
      <c r="A313" s="33">
        <v>1834</v>
      </c>
      <c r="B313" s="34" t="s">
        <v>384</v>
      </c>
      <c r="C313" s="36">
        <v>31026522</v>
      </c>
      <c r="D313" s="36">
        <v>1920</v>
      </c>
      <c r="E313" s="37">
        <f t="shared" si="53"/>
        <v>16159.646875</v>
      </c>
      <c r="F313" s="38">
        <f t="shared" si="45"/>
        <v>1.0899386419485162</v>
      </c>
      <c r="G313" s="39">
        <f t="shared" si="46"/>
        <v>-800.06890573592534</v>
      </c>
      <c r="H313" s="39">
        <f t="shared" si="47"/>
        <v>0</v>
      </c>
      <c r="I313" s="37">
        <f t="shared" si="48"/>
        <v>-800.06890573592534</v>
      </c>
      <c r="J313" s="40">
        <f t="shared" si="54"/>
        <v>-191.49655326181289</v>
      </c>
      <c r="K313" s="37">
        <f t="shared" si="49"/>
        <v>-991.56545899773823</v>
      </c>
      <c r="L313" s="37">
        <f t="shared" si="50"/>
        <v>-1536132.2990129767</v>
      </c>
      <c r="M313" s="37">
        <f t="shared" si="51"/>
        <v>-1903805.6812756574</v>
      </c>
      <c r="N313" s="41">
        <f>'jan-apr'!M313</f>
        <v>269958.0791384473</v>
      </c>
      <c r="O313" s="41">
        <f t="shared" si="52"/>
        <v>-2173763.7604141049</v>
      </c>
      <c r="P313" s="4"/>
      <c r="Q313" s="4"/>
      <c r="R313" s="4"/>
    </row>
    <row r="314" spans="1:18" s="34" customFormat="1" x14ac:dyDescent="0.2">
      <c r="A314" s="33">
        <v>1835</v>
      </c>
      <c r="B314" s="34" t="s">
        <v>385</v>
      </c>
      <c r="C314" s="36">
        <v>6106453</v>
      </c>
      <c r="D314" s="36">
        <v>454</v>
      </c>
      <c r="E314" s="37">
        <f t="shared" si="53"/>
        <v>13450.337004405286</v>
      </c>
      <c r="F314" s="38">
        <f t="shared" ref="F314:F377" si="55">IF(ISNUMBER(C314),E314/E$435,"")</f>
        <v>0.90720064378457344</v>
      </c>
      <c r="G314" s="39">
        <f t="shared" ref="G314:G377" si="56">(E$435-E314)*0.6</f>
        <v>825.51701662090306</v>
      </c>
      <c r="H314" s="39">
        <f t="shared" ref="H314:H377" si="57">IF(E314&gt;=E$435*0.9,0,IF(E314&lt;0.9*E$435,(E$435*0.9-E314)*0.35))</f>
        <v>0</v>
      </c>
      <c r="I314" s="37">
        <f t="shared" ref="I314:I377" si="58">G314+H314</f>
        <v>825.51701662090306</v>
      </c>
      <c r="J314" s="40">
        <f t="shared" si="54"/>
        <v>-191.49655326181289</v>
      </c>
      <c r="K314" s="37">
        <f t="shared" ref="K314:K377" si="59">I314+J314</f>
        <v>634.02046335909017</v>
      </c>
      <c r="L314" s="37">
        <f t="shared" ref="L314:L377" si="60">(I314*D314)</f>
        <v>374784.72554588999</v>
      </c>
      <c r="M314" s="37">
        <f t="shared" ref="M314:M377" si="61">(K314*D314)</f>
        <v>287845.29036502691</v>
      </c>
      <c r="N314" s="41">
        <f>'jan-apr'!M314</f>
        <v>396937.52863554726</v>
      </c>
      <c r="O314" s="41">
        <f t="shared" ref="O314:O377" si="62">M314-N314</f>
        <v>-109092.23827052035</v>
      </c>
      <c r="P314" s="4"/>
      <c r="Q314" s="4"/>
      <c r="R314" s="4"/>
    </row>
    <row r="315" spans="1:18" s="34" customFormat="1" x14ac:dyDescent="0.2">
      <c r="A315" s="33">
        <v>1836</v>
      </c>
      <c r="B315" s="34" t="s">
        <v>386</v>
      </c>
      <c r="C315" s="36">
        <v>14010037</v>
      </c>
      <c r="D315" s="36">
        <v>1249</v>
      </c>
      <c r="E315" s="37">
        <f t="shared" si="53"/>
        <v>11217.003202562049</v>
      </c>
      <c r="F315" s="38">
        <f t="shared" si="55"/>
        <v>0.75656636137555677</v>
      </c>
      <c r="G315" s="39">
        <f t="shared" si="56"/>
        <v>2165.5172977268453</v>
      </c>
      <c r="H315" s="39">
        <f t="shared" si="57"/>
        <v>744.30146921692187</v>
      </c>
      <c r="I315" s="37">
        <f t="shared" si="58"/>
        <v>2909.8187669437671</v>
      </c>
      <c r="J315" s="40">
        <f t="shared" si="54"/>
        <v>-191.49655326181289</v>
      </c>
      <c r="K315" s="37">
        <f t="shared" si="59"/>
        <v>2718.3222136819541</v>
      </c>
      <c r="L315" s="37">
        <f t="shared" si="60"/>
        <v>3634363.639912765</v>
      </c>
      <c r="M315" s="37">
        <f t="shared" si="61"/>
        <v>3395184.4448887608</v>
      </c>
      <c r="N315" s="41">
        <f>'jan-apr'!M315</f>
        <v>1667952.3323035208</v>
      </c>
      <c r="O315" s="41">
        <f t="shared" si="62"/>
        <v>1727232.11258524</v>
      </c>
      <c r="P315" s="4"/>
      <c r="Q315" s="4"/>
      <c r="R315" s="4"/>
    </row>
    <row r="316" spans="1:18" s="34" customFormat="1" x14ac:dyDescent="0.2">
      <c r="A316" s="33">
        <v>1837</v>
      </c>
      <c r="B316" s="34" t="s">
        <v>387</v>
      </c>
      <c r="C316" s="36">
        <v>101997703</v>
      </c>
      <c r="D316" s="36">
        <v>6346</v>
      </c>
      <c r="E316" s="37">
        <f t="shared" si="53"/>
        <v>16072.754963756697</v>
      </c>
      <c r="F316" s="38">
        <f t="shared" si="55"/>
        <v>1.0840779413732236</v>
      </c>
      <c r="G316" s="39">
        <f t="shared" si="56"/>
        <v>-747.93375898994339</v>
      </c>
      <c r="H316" s="39">
        <f t="shared" si="57"/>
        <v>0</v>
      </c>
      <c r="I316" s="37">
        <f t="shared" si="58"/>
        <v>-747.93375898994339</v>
      </c>
      <c r="J316" s="40">
        <f t="shared" si="54"/>
        <v>-191.49655326181289</v>
      </c>
      <c r="K316" s="37">
        <f t="shared" si="59"/>
        <v>-939.43031225175628</v>
      </c>
      <c r="L316" s="37">
        <f t="shared" si="60"/>
        <v>-4746387.6345501803</v>
      </c>
      <c r="M316" s="37">
        <f t="shared" si="61"/>
        <v>-5961624.7615496451</v>
      </c>
      <c r="N316" s="41">
        <f>'jan-apr'!M316</f>
        <v>-9597590.5828059427</v>
      </c>
      <c r="O316" s="41">
        <f t="shared" si="62"/>
        <v>3635965.8212562976</v>
      </c>
      <c r="P316" s="4"/>
      <c r="Q316" s="4"/>
      <c r="R316" s="4"/>
    </row>
    <row r="317" spans="1:18" s="34" customFormat="1" x14ac:dyDescent="0.2">
      <c r="A317" s="33">
        <v>1838</v>
      </c>
      <c r="B317" s="34" t="s">
        <v>388</v>
      </c>
      <c r="C317" s="36">
        <v>26174001</v>
      </c>
      <c r="D317" s="36">
        <v>1998</v>
      </c>
      <c r="E317" s="37">
        <f t="shared" si="53"/>
        <v>13100.100600600601</v>
      </c>
      <c r="F317" s="38">
        <f t="shared" si="55"/>
        <v>0.88357783857870098</v>
      </c>
      <c r="G317" s="39">
        <f t="shared" si="56"/>
        <v>1035.6588589037142</v>
      </c>
      <c r="H317" s="39">
        <f t="shared" si="57"/>
        <v>85.217379903428892</v>
      </c>
      <c r="I317" s="37">
        <f t="shared" si="58"/>
        <v>1120.8762388071432</v>
      </c>
      <c r="J317" s="40">
        <f t="shared" si="54"/>
        <v>-191.49655326181289</v>
      </c>
      <c r="K317" s="37">
        <f t="shared" si="59"/>
        <v>929.37968554533029</v>
      </c>
      <c r="L317" s="37">
        <f t="shared" si="60"/>
        <v>2239510.7251366721</v>
      </c>
      <c r="M317" s="37">
        <f t="shared" si="61"/>
        <v>1856900.6117195699</v>
      </c>
      <c r="N317" s="41">
        <f>'jan-apr'!M317</f>
        <v>363885.32422844606</v>
      </c>
      <c r="O317" s="41">
        <f t="shared" si="62"/>
        <v>1493015.2874911239</v>
      </c>
      <c r="P317" s="4"/>
      <c r="Q317" s="4"/>
      <c r="R317" s="4"/>
    </row>
    <row r="318" spans="1:18" s="34" customFormat="1" x14ac:dyDescent="0.2">
      <c r="A318" s="33">
        <v>1839</v>
      </c>
      <c r="B318" s="34" t="s">
        <v>389</v>
      </c>
      <c r="C318" s="36">
        <v>16408166</v>
      </c>
      <c r="D318" s="36">
        <v>1029</v>
      </c>
      <c r="E318" s="37">
        <f t="shared" si="53"/>
        <v>15945.739552964043</v>
      </c>
      <c r="F318" s="38">
        <f t="shared" si="55"/>
        <v>1.075510984098925</v>
      </c>
      <c r="G318" s="39">
        <f t="shared" si="56"/>
        <v>-671.7245125143512</v>
      </c>
      <c r="H318" s="39">
        <f t="shared" si="57"/>
        <v>0</v>
      </c>
      <c r="I318" s="37">
        <f t="shared" si="58"/>
        <v>-671.7245125143512</v>
      </c>
      <c r="J318" s="40">
        <f t="shared" si="54"/>
        <v>-191.49655326181289</v>
      </c>
      <c r="K318" s="37">
        <f t="shared" si="59"/>
        <v>-863.2210657761641</v>
      </c>
      <c r="L318" s="37">
        <f t="shared" si="60"/>
        <v>-691204.52337726741</v>
      </c>
      <c r="M318" s="37">
        <f t="shared" si="61"/>
        <v>-888254.47668367287</v>
      </c>
      <c r="N318" s="41">
        <f>'jan-apr'!M318</f>
        <v>-2007915.6897742387</v>
      </c>
      <c r="O318" s="41">
        <f t="shared" si="62"/>
        <v>1119661.213090566</v>
      </c>
      <c r="P318" s="4"/>
      <c r="Q318" s="4"/>
      <c r="R318" s="4"/>
    </row>
    <row r="319" spans="1:18" s="34" customFormat="1" x14ac:dyDescent="0.2">
      <c r="A319" s="33">
        <v>1840</v>
      </c>
      <c r="B319" s="34" t="s">
        <v>390</v>
      </c>
      <c r="C319" s="36">
        <v>54636487</v>
      </c>
      <c r="D319" s="36">
        <v>4691</v>
      </c>
      <c r="E319" s="37">
        <f t="shared" si="53"/>
        <v>11647.087401406949</v>
      </c>
      <c r="F319" s="38">
        <f t="shared" si="55"/>
        <v>0.78557475439543978</v>
      </c>
      <c r="G319" s="39">
        <f t="shared" si="56"/>
        <v>1907.4667784199055</v>
      </c>
      <c r="H319" s="39">
        <f t="shared" si="57"/>
        <v>593.77199962120721</v>
      </c>
      <c r="I319" s="37">
        <f t="shared" si="58"/>
        <v>2501.2387780411127</v>
      </c>
      <c r="J319" s="40">
        <f t="shared" si="54"/>
        <v>-191.49655326181289</v>
      </c>
      <c r="K319" s="37">
        <f t="shared" si="59"/>
        <v>2309.7422247792997</v>
      </c>
      <c r="L319" s="37">
        <f t="shared" si="60"/>
        <v>11733311.107790859</v>
      </c>
      <c r="M319" s="37">
        <f t="shared" si="61"/>
        <v>10835000.776439695</v>
      </c>
      <c r="N319" s="41">
        <f>'jan-apr'!M319</f>
        <v>6607284.8601968111</v>
      </c>
      <c r="O319" s="41">
        <f t="shared" si="62"/>
        <v>4227715.9162428835</v>
      </c>
      <c r="P319" s="4"/>
      <c r="Q319" s="4"/>
      <c r="R319" s="4"/>
    </row>
    <row r="320" spans="1:18" s="34" customFormat="1" x14ac:dyDescent="0.2">
      <c r="A320" s="33">
        <v>1841</v>
      </c>
      <c r="B320" s="34" t="s">
        <v>391</v>
      </c>
      <c r="C320" s="36">
        <v>128821881</v>
      </c>
      <c r="D320" s="36">
        <v>9775</v>
      </c>
      <c r="E320" s="37">
        <f t="shared" si="53"/>
        <v>13178.70905370844</v>
      </c>
      <c r="F320" s="38">
        <f t="shared" si="55"/>
        <v>0.88887983504488499</v>
      </c>
      <c r="G320" s="39">
        <f t="shared" si="56"/>
        <v>988.4937870390105</v>
      </c>
      <c r="H320" s="39">
        <f t="shared" si="57"/>
        <v>57.70442131568506</v>
      </c>
      <c r="I320" s="37">
        <f t="shared" si="58"/>
        <v>1046.1982083546955</v>
      </c>
      <c r="J320" s="40">
        <f t="shared" si="54"/>
        <v>-191.49655326181289</v>
      </c>
      <c r="K320" s="37">
        <f t="shared" si="59"/>
        <v>854.70165509288256</v>
      </c>
      <c r="L320" s="37">
        <f t="shared" si="60"/>
        <v>10226587.486667149</v>
      </c>
      <c r="M320" s="37">
        <f t="shared" si="61"/>
        <v>8354708.6785329273</v>
      </c>
      <c r="N320" s="41">
        <f>'jan-apr'!M320</f>
        <v>1706105.9763428769</v>
      </c>
      <c r="O320" s="41">
        <f t="shared" si="62"/>
        <v>6648602.7021900509</v>
      </c>
      <c r="P320" s="4"/>
      <c r="Q320" s="4"/>
      <c r="R320" s="4"/>
    </row>
    <row r="321" spans="1:18" s="34" customFormat="1" x14ac:dyDescent="0.2">
      <c r="A321" s="33">
        <v>1845</v>
      </c>
      <c r="B321" s="34" t="s">
        <v>392</v>
      </c>
      <c r="C321" s="36">
        <v>40193232</v>
      </c>
      <c r="D321" s="36">
        <v>1979</v>
      </c>
      <c r="E321" s="37">
        <f t="shared" si="53"/>
        <v>20309.869631126832</v>
      </c>
      <c r="F321" s="38">
        <f t="shared" si="55"/>
        <v>1.3698635802585748</v>
      </c>
      <c r="G321" s="39">
        <f t="shared" si="56"/>
        <v>-3290.2025594120246</v>
      </c>
      <c r="H321" s="39">
        <f t="shared" si="57"/>
        <v>0</v>
      </c>
      <c r="I321" s="37">
        <f t="shared" si="58"/>
        <v>-3290.2025594120246</v>
      </c>
      <c r="J321" s="40">
        <f t="shared" si="54"/>
        <v>-191.49655326181289</v>
      </c>
      <c r="K321" s="37">
        <f t="shared" si="59"/>
        <v>-3481.6991126738376</v>
      </c>
      <c r="L321" s="37">
        <f t="shared" si="60"/>
        <v>-6511310.8650763966</v>
      </c>
      <c r="M321" s="37">
        <f t="shared" si="61"/>
        <v>-6890282.5439815242</v>
      </c>
      <c r="N321" s="41">
        <f>'jan-apr'!M321</f>
        <v>-8662593.5662421938</v>
      </c>
      <c r="O321" s="41">
        <f t="shared" si="62"/>
        <v>1772311.0222606696</v>
      </c>
      <c r="P321" s="4"/>
      <c r="Q321" s="4"/>
      <c r="R321" s="4"/>
    </row>
    <row r="322" spans="1:18" s="34" customFormat="1" x14ac:dyDescent="0.2">
      <c r="A322" s="33">
        <v>1848</v>
      </c>
      <c r="B322" s="34" t="s">
        <v>393</v>
      </c>
      <c r="C322" s="36">
        <v>28716081</v>
      </c>
      <c r="D322" s="36">
        <v>2534</v>
      </c>
      <c r="E322" s="37">
        <f t="shared" si="53"/>
        <v>11332.312943962115</v>
      </c>
      <c r="F322" s="38">
        <f t="shared" si="55"/>
        <v>0.76434379264724239</v>
      </c>
      <c r="G322" s="39">
        <f t="shared" si="56"/>
        <v>2096.3314528868054</v>
      </c>
      <c r="H322" s="39">
        <f t="shared" si="57"/>
        <v>703.94305972689881</v>
      </c>
      <c r="I322" s="37">
        <f t="shared" si="58"/>
        <v>2800.2745126137042</v>
      </c>
      <c r="J322" s="40">
        <f t="shared" si="54"/>
        <v>-191.49655326181289</v>
      </c>
      <c r="K322" s="37">
        <f t="shared" si="59"/>
        <v>2608.7779593518912</v>
      </c>
      <c r="L322" s="37">
        <f t="shared" si="60"/>
        <v>7095895.6149631264</v>
      </c>
      <c r="M322" s="37">
        <f t="shared" si="61"/>
        <v>6610643.3489976926</v>
      </c>
      <c r="N322" s="41">
        <f>'jan-apr'!M322</f>
        <v>3775468.5706221955</v>
      </c>
      <c r="O322" s="41">
        <f t="shared" si="62"/>
        <v>2835174.7783754971</v>
      </c>
      <c r="P322" s="4"/>
      <c r="Q322" s="4"/>
      <c r="R322" s="4"/>
    </row>
    <row r="323" spans="1:18" s="34" customFormat="1" x14ac:dyDescent="0.2">
      <c r="A323" s="33">
        <v>1849</v>
      </c>
      <c r="B323" s="34" t="s">
        <v>394</v>
      </c>
      <c r="C323" s="36">
        <v>25541741</v>
      </c>
      <c r="D323" s="36">
        <v>1801</v>
      </c>
      <c r="E323" s="37">
        <f t="shared" si="53"/>
        <v>14181.977234869517</v>
      </c>
      <c r="F323" s="38">
        <f t="shared" si="55"/>
        <v>0.95654843989395366</v>
      </c>
      <c r="G323" s="39">
        <f t="shared" si="56"/>
        <v>386.53287834236471</v>
      </c>
      <c r="H323" s="39">
        <f t="shared" si="57"/>
        <v>0</v>
      </c>
      <c r="I323" s="37">
        <f t="shared" si="58"/>
        <v>386.53287834236471</v>
      </c>
      <c r="J323" s="40">
        <f t="shared" si="54"/>
        <v>-191.49655326181289</v>
      </c>
      <c r="K323" s="37">
        <f t="shared" si="59"/>
        <v>195.03632508055182</v>
      </c>
      <c r="L323" s="37">
        <f t="shared" si="60"/>
        <v>696145.71389459888</v>
      </c>
      <c r="M323" s="37">
        <f t="shared" si="61"/>
        <v>351260.42147007381</v>
      </c>
      <c r="N323" s="41">
        <f>'jan-apr'!M323</f>
        <v>-1040309.3717039867</v>
      </c>
      <c r="O323" s="41">
        <f t="shared" si="62"/>
        <v>1391569.7931740605</v>
      </c>
      <c r="P323" s="4"/>
      <c r="Q323" s="4"/>
      <c r="R323" s="4"/>
    </row>
    <row r="324" spans="1:18" s="34" customFormat="1" x14ac:dyDescent="0.2">
      <c r="A324" s="33">
        <v>1850</v>
      </c>
      <c r="B324" s="34" t="s">
        <v>395</v>
      </c>
      <c r="C324" s="36">
        <v>25126958</v>
      </c>
      <c r="D324" s="36">
        <v>1953</v>
      </c>
      <c r="E324" s="37">
        <f t="shared" si="53"/>
        <v>12865.825908858167</v>
      </c>
      <c r="F324" s="38">
        <f t="shared" si="55"/>
        <v>0.86777643887387879</v>
      </c>
      <c r="G324" s="39">
        <f t="shared" si="56"/>
        <v>1176.2236739491746</v>
      </c>
      <c r="H324" s="39">
        <f t="shared" si="57"/>
        <v>167.21352201328071</v>
      </c>
      <c r="I324" s="37">
        <f t="shared" si="58"/>
        <v>1343.4371959624552</v>
      </c>
      <c r="J324" s="40">
        <f t="shared" si="54"/>
        <v>-191.49655326181289</v>
      </c>
      <c r="K324" s="37">
        <f t="shared" si="59"/>
        <v>1151.9406427006425</v>
      </c>
      <c r="L324" s="37">
        <f t="shared" si="60"/>
        <v>2623732.8437146749</v>
      </c>
      <c r="M324" s="37">
        <f t="shared" si="61"/>
        <v>2249740.0751943546</v>
      </c>
      <c r="N324" s="41">
        <f>'jan-apr'!M324</f>
        <v>-126873.64793885965</v>
      </c>
      <c r="O324" s="41">
        <f t="shared" si="62"/>
        <v>2376613.7231332143</v>
      </c>
      <c r="P324" s="4"/>
      <c r="Q324" s="4"/>
      <c r="R324" s="4"/>
    </row>
    <row r="325" spans="1:18" s="34" customFormat="1" x14ac:dyDescent="0.2">
      <c r="A325" s="33">
        <v>1851</v>
      </c>
      <c r="B325" s="34" t="s">
        <v>396</v>
      </c>
      <c r="C325" s="36">
        <v>26231717</v>
      </c>
      <c r="D325" s="36">
        <v>2102</v>
      </c>
      <c r="E325" s="37">
        <f t="shared" si="53"/>
        <v>12479.408658420552</v>
      </c>
      <c r="F325" s="38">
        <f t="shared" si="55"/>
        <v>0.84171330170105907</v>
      </c>
      <c r="G325" s="39">
        <f t="shared" si="56"/>
        <v>1408.0740242117433</v>
      </c>
      <c r="H325" s="39">
        <f t="shared" si="57"/>
        <v>302.45955966644584</v>
      </c>
      <c r="I325" s="37">
        <f t="shared" si="58"/>
        <v>1710.5335838781891</v>
      </c>
      <c r="J325" s="40">
        <f t="shared" si="54"/>
        <v>-191.49655326181289</v>
      </c>
      <c r="K325" s="37">
        <f t="shared" si="59"/>
        <v>1519.0370306163763</v>
      </c>
      <c r="L325" s="37">
        <f t="shared" si="60"/>
        <v>3595541.5933119534</v>
      </c>
      <c r="M325" s="37">
        <f t="shared" si="61"/>
        <v>3193015.8383556232</v>
      </c>
      <c r="N325" s="41">
        <f>'jan-apr'!M325</f>
        <v>2917686.7984403535</v>
      </c>
      <c r="O325" s="41">
        <f t="shared" si="62"/>
        <v>275329.03991526971</v>
      </c>
      <c r="P325" s="4"/>
      <c r="Q325" s="4"/>
      <c r="R325" s="4"/>
    </row>
    <row r="326" spans="1:18" s="34" customFormat="1" x14ac:dyDescent="0.2">
      <c r="A326" s="33">
        <v>1852</v>
      </c>
      <c r="B326" s="34" t="s">
        <v>397</v>
      </c>
      <c r="C326" s="36">
        <v>12748943</v>
      </c>
      <c r="D326" s="36">
        <v>1259</v>
      </c>
      <c r="E326" s="37">
        <f t="shared" si="53"/>
        <v>10126.245432883241</v>
      </c>
      <c r="F326" s="38">
        <f t="shared" si="55"/>
        <v>0.68299674371158703</v>
      </c>
      <c r="G326" s="39">
        <f t="shared" si="56"/>
        <v>2819.9719595341303</v>
      </c>
      <c r="H326" s="39">
        <f t="shared" si="57"/>
        <v>1126.0666886045049</v>
      </c>
      <c r="I326" s="37">
        <f t="shared" si="58"/>
        <v>3946.0386481386349</v>
      </c>
      <c r="J326" s="40">
        <f t="shared" si="54"/>
        <v>-191.49655326181289</v>
      </c>
      <c r="K326" s="37">
        <f t="shared" si="59"/>
        <v>3754.5420948768219</v>
      </c>
      <c r="L326" s="37">
        <f t="shared" si="60"/>
        <v>4968062.6580065414</v>
      </c>
      <c r="M326" s="37">
        <f t="shared" si="61"/>
        <v>4726968.4974499187</v>
      </c>
      <c r="N326" s="41">
        <f>'jan-apr'!M326</f>
        <v>2631558.4034188413</v>
      </c>
      <c r="O326" s="41">
        <f t="shared" si="62"/>
        <v>2095410.0940310773</v>
      </c>
      <c r="P326" s="4"/>
      <c r="Q326" s="4"/>
      <c r="R326" s="4"/>
    </row>
    <row r="327" spans="1:18" s="34" customFormat="1" x14ac:dyDescent="0.2">
      <c r="A327" s="33">
        <v>1853</v>
      </c>
      <c r="B327" s="34" t="s">
        <v>398</v>
      </c>
      <c r="C327" s="36">
        <v>14373396</v>
      </c>
      <c r="D327" s="36">
        <v>1387</v>
      </c>
      <c r="E327" s="37">
        <f t="shared" si="53"/>
        <v>10362.938716654651</v>
      </c>
      <c r="F327" s="38">
        <f t="shared" si="55"/>
        <v>0.69896127302758704</v>
      </c>
      <c r="G327" s="39">
        <f t="shared" si="56"/>
        <v>2677.9559892712841</v>
      </c>
      <c r="H327" s="39">
        <f t="shared" si="57"/>
        <v>1043.2240392845113</v>
      </c>
      <c r="I327" s="37">
        <f t="shared" si="58"/>
        <v>3721.1800285557956</v>
      </c>
      <c r="J327" s="40">
        <f t="shared" si="54"/>
        <v>-191.49655326181289</v>
      </c>
      <c r="K327" s="37">
        <f t="shared" si="59"/>
        <v>3529.6834752939826</v>
      </c>
      <c r="L327" s="37">
        <f t="shared" si="60"/>
        <v>5161276.6996068889</v>
      </c>
      <c r="M327" s="37">
        <f t="shared" si="61"/>
        <v>4895670.9802327538</v>
      </c>
      <c r="N327" s="41">
        <f>'jan-apr'!M327</f>
        <v>2509107.1136949426</v>
      </c>
      <c r="O327" s="41">
        <f t="shared" si="62"/>
        <v>2386563.8665378112</v>
      </c>
      <c r="P327" s="4"/>
      <c r="Q327" s="4"/>
      <c r="R327" s="4"/>
    </row>
    <row r="328" spans="1:18" s="34" customFormat="1" x14ac:dyDescent="0.2">
      <c r="A328" s="33">
        <v>1854</v>
      </c>
      <c r="B328" s="34" t="s">
        <v>399</v>
      </c>
      <c r="C328" s="36">
        <v>25288313</v>
      </c>
      <c r="D328" s="36">
        <v>2522</v>
      </c>
      <c r="E328" s="37">
        <f t="shared" si="53"/>
        <v>10027.086835844568</v>
      </c>
      <c r="F328" s="38">
        <f t="shared" si="55"/>
        <v>0.67630867760284963</v>
      </c>
      <c r="G328" s="39">
        <f t="shared" si="56"/>
        <v>2879.4671177573341</v>
      </c>
      <c r="H328" s="39">
        <f t="shared" si="57"/>
        <v>1160.7721975680404</v>
      </c>
      <c r="I328" s="37">
        <f t="shared" si="58"/>
        <v>4040.2393153253743</v>
      </c>
      <c r="J328" s="40">
        <f t="shared" si="54"/>
        <v>-191.49655326181289</v>
      </c>
      <c r="K328" s="37">
        <f t="shared" si="59"/>
        <v>3848.7427620635613</v>
      </c>
      <c r="L328" s="37">
        <f t="shared" si="60"/>
        <v>10189483.553250594</v>
      </c>
      <c r="M328" s="37">
        <f t="shared" si="61"/>
        <v>9706529.2459243014</v>
      </c>
      <c r="N328" s="41">
        <f>'jan-apr'!M328</f>
        <v>5927065.9852838097</v>
      </c>
      <c r="O328" s="41">
        <f t="shared" si="62"/>
        <v>3779463.2606404917</v>
      </c>
      <c r="P328" s="4"/>
      <c r="Q328" s="4"/>
      <c r="R328" s="4"/>
    </row>
    <row r="329" spans="1:18" s="34" customFormat="1" x14ac:dyDescent="0.2">
      <c r="A329" s="33">
        <v>1856</v>
      </c>
      <c r="B329" s="34" t="s">
        <v>400</v>
      </c>
      <c r="C329" s="36">
        <v>8391782</v>
      </c>
      <c r="D329" s="36">
        <v>517</v>
      </c>
      <c r="E329" s="37">
        <f t="shared" ref="E329:E392" si="63">(C329)/D329</f>
        <v>16231.68665377176</v>
      </c>
      <c r="F329" s="38">
        <f t="shared" si="55"/>
        <v>1.0947975933382421</v>
      </c>
      <c r="G329" s="39">
        <f t="shared" si="56"/>
        <v>-843.29277299898092</v>
      </c>
      <c r="H329" s="39">
        <f t="shared" si="57"/>
        <v>0</v>
      </c>
      <c r="I329" s="37">
        <f t="shared" si="58"/>
        <v>-843.29277299898092</v>
      </c>
      <c r="J329" s="40">
        <f t="shared" ref="J329:J392" si="64">I$437</f>
        <v>-191.49655326181289</v>
      </c>
      <c r="K329" s="37">
        <f t="shared" si="59"/>
        <v>-1034.7893262607938</v>
      </c>
      <c r="L329" s="37">
        <f t="shared" si="60"/>
        <v>-435982.36364047311</v>
      </c>
      <c r="M329" s="37">
        <f t="shared" si="61"/>
        <v>-534986.08167683042</v>
      </c>
      <c r="N329" s="41">
        <f>'jan-apr'!M329</f>
        <v>245709.62666206603</v>
      </c>
      <c r="O329" s="41">
        <f t="shared" si="62"/>
        <v>-780695.70833889651</v>
      </c>
      <c r="P329" s="4"/>
      <c r="Q329" s="4"/>
      <c r="R329" s="4"/>
    </row>
    <row r="330" spans="1:18" s="34" customFormat="1" x14ac:dyDescent="0.2">
      <c r="A330" s="33">
        <v>1857</v>
      </c>
      <c r="B330" s="34" t="s">
        <v>401</v>
      </c>
      <c r="C330" s="36">
        <v>10515991</v>
      </c>
      <c r="D330" s="36">
        <v>746</v>
      </c>
      <c r="E330" s="37">
        <f t="shared" si="63"/>
        <v>14096.502680965148</v>
      </c>
      <c r="F330" s="38">
        <f t="shared" si="55"/>
        <v>0.95078333748024868</v>
      </c>
      <c r="G330" s="39">
        <f t="shared" si="56"/>
        <v>437.81761068498599</v>
      </c>
      <c r="H330" s="39">
        <f t="shared" si="57"/>
        <v>0</v>
      </c>
      <c r="I330" s="37">
        <f t="shared" si="58"/>
        <v>437.81761068498599</v>
      </c>
      <c r="J330" s="40">
        <f t="shared" si="64"/>
        <v>-191.49655326181289</v>
      </c>
      <c r="K330" s="37">
        <f t="shared" si="59"/>
        <v>246.3210574231731</v>
      </c>
      <c r="L330" s="37">
        <f t="shared" si="60"/>
        <v>326611.93757099955</v>
      </c>
      <c r="M330" s="37">
        <f t="shared" si="61"/>
        <v>183755.50883768714</v>
      </c>
      <c r="N330" s="41">
        <f>'jan-apr'!M330</f>
        <v>-59936.363626415601</v>
      </c>
      <c r="O330" s="41">
        <f t="shared" si="62"/>
        <v>243691.87246410275</v>
      </c>
      <c r="P330" s="4"/>
      <c r="Q330" s="4"/>
      <c r="R330" s="4"/>
    </row>
    <row r="331" spans="1:18" s="34" customFormat="1" x14ac:dyDescent="0.2">
      <c r="A331" s="33">
        <v>1859</v>
      </c>
      <c r="B331" s="34" t="s">
        <v>402</v>
      </c>
      <c r="C331" s="36">
        <v>17109762</v>
      </c>
      <c r="D331" s="36">
        <v>1301</v>
      </c>
      <c r="E331" s="37">
        <f t="shared" si="63"/>
        <v>13151.239046887011</v>
      </c>
      <c r="F331" s="38">
        <f t="shared" si="55"/>
        <v>0.88702703329984289</v>
      </c>
      <c r="G331" s="39">
        <f t="shared" si="56"/>
        <v>1004.9757911318684</v>
      </c>
      <c r="H331" s="39">
        <f t="shared" si="57"/>
        <v>67.318923703185462</v>
      </c>
      <c r="I331" s="37">
        <f t="shared" si="58"/>
        <v>1072.2947148350538</v>
      </c>
      <c r="J331" s="40">
        <f t="shared" si="64"/>
        <v>-191.49655326181289</v>
      </c>
      <c r="K331" s="37">
        <f t="shared" si="59"/>
        <v>880.79816157324092</v>
      </c>
      <c r="L331" s="37">
        <f t="shared" si="60"/>
        <v>1395055.424000405</v>
      </c>
      <c r="M331" s="37">
        <f t="shared" si="61"/>
        <v>1145918.4082067865</v>
      </c>
      <c r="N331" s="41">
        <f>'jan-apr'!M331</f>
        <v>1603662.3521031868</v>
      </c>
      <c r="O331" s="41">
        <f t="shared" si="62"/>
        <v>-457743.94389640028</v>
      </c>
      <c r="P331" s="4"/>
      <c r="Q331" s="4"/>
      <c r="R331" s="4"/>
    </row>
    <row r="332" spans="1:18" s="34" customFormat="1" x14ac:dyDescent="0.2">
      <c r="A332" s="33">
        <v>1860</v>
      </c>
      <c r="B332" s="34" t="s">
        <v>403</v>
      </c>
      <c r="C332" s="36">
        <v>133688533</v>
      </c>
      <c r="D332" s="36">
        <v>11397</v>
      </c>
      <c r="E332" s="37">
        <f t="shared" si="63"/>
        <v>11730.151180135123</v>
      </c>
      <c r="F332" s="38">
        <f t="shared" si="55"/>
        <v>0.79117725443039788</v>
      </c>
      <c r="G332" s="39">
        <f t="shared" si="56"/>
        <v>1857.6285111830011</v>
      </c>
      <c r="H332" s="39">
        <f t="shared" si="57"/>
        <v>564.69967706634634</v>
      </c>
      <c r="I332" s="37">
        <f t="shared" si="58"/>
        <v>2422.3281882493475</v>
      </c>
      <c r="J332" s="40">
        <f t="shared" si="64"/>
        <v>-191.49655326181289</v>
      </c>
      <c r="K332" s="37">
        <f t="shared" si="59"/>
        <v>2230.8316349875345</v>
      </c>
      <c r="L332" s="37">
        <f t="shared" si="60"/>
        <v>27607274.361477815</v>
      </c>
      <c r="M332" s="37">
        <f t="shared" si="61"/>
        <v>25424788.143952932</v>
      </c>
      <c r="N332" s="41">
        <f>'jan-apr'!M332</f>
        <v>16665988.400130689</v>
      </c>
      <c r="O332" s="41">
        <f t="shared" si="62"/>
        <v>8758799.7438222431</v>
      </c>
      <c r="P332" s="4"/>
      <c r="Q332" s="4"/>
      <c r="R332" s="4"/>
    </row>
    <row r="333" spans="1:18" s="34" customFormat="1" x14ac:dyDescent="0.2">
      <c r="A333" s="33">
        <v>1865</v>
      </c>
      <c r="B333" s="34" t="s">
        <v>404</v>
      </c>
      <c r="C333" s="36">
        <v>125383616</v>
      </c>
      <c r="D333" s="36">
        <v>9611</v>
      </c>
      <c r="E333" s="37">
        <f t="shared" si="63"/>
        <v>13045.844969306003</v>
      </c>
      <c r="F333" s="38">
        <f t="shared" si="55"/>
        <v>0.8799183954269586</v>
      </c>
      <c r="G333" s="39">
        <f t="shared" si="56"/>
        <v>1068.212237680473</v>
      </c>
      <c r="H333" s="39">
        <f t="shared" si="57"/>
        <v>104.20685085653821</v>
      </c>
      <c r="I333" s="37">
        <f t="shared" si="58"/>
        <v>1172.4190885370112</v>
      </c>
      <c r="J333" s="40">
        <f t="shared" si="64"/>
        <v>-191.49655326181289</v>
      </c>
      <c r="K333" s="37">
        <f t="shared" si="59"/>
        <v>980.92253527519836</v>
      </c>
      <c r="L333" s="37">
        <f t="shared" si="60"/>
        <v>11268119.859929215</v>
      </c>
      <c r="M333" s="37">
        <f t="shared" si="61"/>
        <v>9427646.4865299314</v>
      </c>
      <c r="N333" s="41">
        <f>'jan-apr'!M333</f>
        <v>10334132.598934464</v>
      </c>
      <c r="O333" s="41">
        <f t="shared" si="62"/>
        <v>-906486.11240453273</v>
      </c>
      <c r="P333" s="4"/>
      <c r="Q333" s="4"/>
      <c r="R333" s="4"/>
    </row>
    <row r="334" spans="1:18" s="34" customFormat="1" x14ac:dyDescent="0.2">
      <c r="A334" s="33">
        <v>1866</v>
      </c>
      <c r="B334" s="34" t="s">
        <v>405</v>
      </c>
      <c r="C334" s="36">
        <v>93886384</v>
      </c>
      <c r="D334" s="36">
        <v>8042</v>
      </c>
      <c r="E334" s="37">
        <f t="shared" si="63"/>
        <v>11674.506839094753</v>
      </c>
      <c r="F334" s="38">
        <f t="shared" si="55"/>
        <v>0.78742414534485916</v>
      </c>
      <c r="G334" s="39">
        <f t="shared" si="56"/>
        <v>1891.0151158072231</v>
      </c>
      <c r="H334" s="39">
        <f t="shared" si="57"/>
        <v>584.17519643047581</v>
      </c>
      <c r="I334" s="37">
        <f t="shared" si="58"/>
        <v>2475.1903122376989</v>
      </c>
      <c r="J334" s="40">
        <f t="shared" si="64"/>
        <v>-191.49655326181289</v>
      </c>
      <c r="K334" s="37">
        <f t="shared" si="59"/>
        <v>2283.6937589758859</v>
      </c>
      <c r="L334" s="37">
        <f t="shared" si="60"/>
        <v>19905480.491015576</v>
      </c>
      <c r="M334" s="37">
        <f t="shared" si="61"/>
        <v>18365465.209684074</v>
      </c>
      <c r="N334" s="41">
        <f>'jan-apr'!M334</f>
        <v>10509598.490940686</v>
      </c>
      <c r="O334" s="41">
        <f t="shared" si="62"/>
        <v>7855866.7187433876</v>
      </c>
      <c r="P334" s="4"/>
      <c r="Q334" s="4"/>
      <c r="R334" s="4"/>
    </row>
    <row r="335" spans="1:18" s="34" customFormat="1" x14ac:dyDescent="0.2">
      <c r="A335" s="33">
        <v>1867</v>
      </c>
      <c r="B335" s="34" t="s">
        <v>209</v>
      </c>
      <c r="C335" s="36">
        <v>28420664</v>
      </c>
      <c r="D335" s="36">
        <v>2623</v>
      </c>
      <c r="E335" s="37">
        <f t="shared" si="63"/>
        <v>10835.17499046893</v>
      </c>
      <c r="F335" s="38">
        <f t="shared" si="55"/>
        <v>0.73081274645032934</v>
      </c>
      <c r="G335" s="39">
        <f t="shared" si="56"/>
        <v>2394.6142249827171</v>
      </c>
      <c r="H335" s="39">
        <f t="shared" si="57"/>
        <v>877.94134344951385</v>
      </c>
      <c r="I335" s="37">
        <f t="shared" si="58"/>
        <v>3272.5555684322308</v>
      </c>
      <c r="J335" s="40">
        <f t="shared" si="64"/>
        <v>-191.49655326181289</v>
      </c>
      <c r="K335" s="37">
        <f t="shared" si="59"/>
        <v>3081.0590151704178</v>
      </c>
      <c r="L335" s="37">
        <f t="shared" si="60"/>
        <v>8583913.2559977416</v>
      </c>
      <c r="M335" s="37">
        <f t="shared" si="61"/>
        <v>8081617.7967920061</v>
      </c>
      <c r="N335" s="41">
        <f>'jan-apr'!M335</f>
        <v>5433442.2035485469</v>
      </c>
      <c r="O335" s="41">
        <f t="shared" si="62"/>
        <v>2648175.5932434592</v>
      </c>
      <c r="P335" s="4"/>
      <c r="Q335" s="4"/>
      <c r="R335" s="4"/>
    </row>
    <row r="336" spans="1:18" s="34" customFormat="1" x14ac:dyDescent="0.2">
      <c r="A336" s="33">
        <v>1868</v>
      </c>
      <c r="B336" s="34" t="s">
        <v>406</v>
      </c>
      <c r="C336" s="36">
        <v>59241533</v>
      </c>
      <c r="D336" s="36">
        <v>4541</v>
      </c>
      <c r="E336" s="37">
        <f t="shared" si="63"/>
        <v>13045.922263818542</v>
      </c>
      <c r="F336" s="38">
        <f t="shared" si="55"/>
        <v>0.87992360880053533</v>
      </c>
      <c r="G336" s="39">
        <f t="shared" si="56"/>
        <v>1068.1658609729495</v>
      </c>
      <c r="H336" s="39">
        <f t="shared" si="57"/>
        <v>104.17979777714953</v>
      </c>
      <c r="I336" s="37">
        <f t="shared" si="58"/>
        <v>1172.3456587500991</v>
      </c>
      <c r="J336" s="40">
        <f t="shared" si="64"/>
        <v>-191.49655326181289</v>
      </c>
      <c r="K336" s="37">
        <f t="shared" si="59"/>
        <v>980.84910548828623</v>
      </c>
      <c r="L336" s="37">
        <f t="shared" si="60"/>
        <v>5323621.6363842003</v>
      </c>
      <c r="M336" s="37">
        <f t="shared" si="61"/>
        <v>4454035.7880223077</v>
      </c>
      <c r="N336" s="41">
        <f>'jan-apr'!M336</f>
        <v>2934095.8934670044</v>
      </c>
      <c r="O336" s="41">
        <f t="shared" si="62"/>
        <v>1519939.8945553033</v>
      </c>
      <c r="P336" s="4"/>
      <c r="Q336" s="4"/>
      <c r="R336" s="4"/>
    </row>
    <row r="337" spans="1:18" s="34" customFormat="1" x14ac:dyDescent="0.2">
      <c r="A337" s="33">
        <v>1870</v>
      </c>
      <c r="B337" s="34" t="s">
        <v>407</v>
      </c>
      <c r="C337" s="36">
        <v>127559332</v>
      </c>
      <c r="D337" s="36">
        <v>10401</v>
      </c>
      <c r="E337" s="37">
        <f t="shared" si="63"/>
        <v>12264.141140274973</v>
      </c>
      <c r="F337" s="38">
        <f t="shared" si="55"/>
        <v>0.82719390111030688</v>
      </c>
      <c r="G337" s="39">
        <f t="shared" si="56"/>
        <v>1537.2345350990911</v>
      </c>
      <c r="H337" s="39">
        <f t="shared" si="57"/>
        <v>377.80319101739877</v>
      </c>
      <c r="I337" s="37">
        <f t="shared" si="58"/>
        <v>1915.0377261164899</v>
      </c>
      <c r="J337" s="40">
        <f t="shared" si="64"/>
        <v>-191.49655326181289</v>
      </c>
      <c r="K337" s="37">
        <f t="shared" si="59"/>
        <v>1723.5411728546769</v>
      </c>
      <c r="L337" s="37">
        <f t="shared" si="60"/>
        <v>19918307.38933761</v>
      </c>
      <c r="M337" s="37">
        <f t="shared" si="61"/>
        <v>17926551.738861494</v>
      </c>
      <c r="N337" s="41">
        <f>'jan-apr'!M337</f>
        <v>11248560.06704477</v>
      </c>
      <c r="O337" s="41">
        <f t="shared" si="62"/>
        <v>6677991.6718167234</v>
      </c>
      <c r="P337" s="4"/>
      <c r="Q337" s="4"/>
      <c r="R337" s="4"/>
    </row>
    <row r="338" spans="1:18" s="34" customFormat="1" x14ac:dyDescent="0.2">
      <c r="A338" s="33">
        <v>1871</v>
      </c>
      <c r="B338" s="34" t="s">
        <v>408</v>
      </c>
      <c r="C338" s="36">
        <v>60988917</v>
      </c>
      <c r="D338" s="36">
        <v>4902</v>
      </c>
      <c r="E338" s="37">
        <f t="shared" si="63"/>
        <v>12441.639534883721</v>
      </c>
      <c r="F338" s="38">
        <f t="shared" si="55"/>
        <v>0.83916584336030742</v>
      </c>
      <c r="G338" s="39">
        <f t="shared" si="56"/>
        <v>1430.7354983338421</v>
      </c>
      <c r="H338" s="39">
        <f t="shared" si="57"/>
        <v>315.67875290433676</v>
      </c>
      <c r="I338" s="37">
        <f t="shared" si="58"/>
        <v>1746.4142512381788</v>
      </c>
      <c r="J338" s="40">
        <f t="shared" si="64"/>
        <v>-191.49655326181289</v>
      </c>
      <c r="K338" s="37">
        <f t="shared" si="59"/>
        <v>1554.9176979763661</v>
      </c>
      <c r="L338" s="37">
        <f t="shared" si="60"/>
        <v>8560922.6595695522</v>
      </c>
      <c r="M338" s="37">
        <f t="shared" si="61"/>
        <v>7622206.5554801468</v>
      </c>
      <c r="N338" s="41">
        <f>'jan-apr'!M338</f>
        <v>5770488.7607300701</v>
      </c>
      <c r="O338" s="41">
        <f t="shared" si="62"/>
        <v>1851717.7947500767</v>
      </c>
      <c r="P338" s="4"/>
      <c r="Q338" s="4"/>
      <c r="R338" s="4"/>
    </row>
    <row r="339" spans="1:18" s="34" customFormat="1" x14ac:dyDescent="0.2">
      <c r="A339" s="33">
        <v>1874</v>
      </c>
      <c r="B339" s="34" t="s">
        <v>409</v>
      </c>
      <c r="C339" s="36">
        <v>14806444</v>
      </c>
      <c r="D339" s="36">
        <v>1068</v>
      </c>
      <c r="E339" s="37">
        <f t="shared" si="63"/>
        <v>13863.711610486891</v>
      </c>
      <c r="F339" s="38">
        <f t="shared" si="55"/>
        <v>0.93508200531764141</v>
      </c>
      <c r="G339" s="39">
        <f t="shared" si="56"/>
        <v>577.49225297194027</v>
      </c>
      <c r="H339" s="39">
        <f t="shared" si="57"/>
        <v>0</v>
      </c>
      <c r="I339" s="37">
        <f t="shared" si="58"/>
        <v>577.49225297194027</v>
      </c>
      <c r="J339" s="40">
        <f t="shared" si="64"/>
        <v>-191.49655326181289</v>
      </c>
      <c r="K339" s="37">
        <f t="shared" si="59"/>
        <v>385.99569971012738</v>
      </c>
      <c r="L339" s="37">
        <f t="shared" si="60"/>
        <v>616761.7261740322</v>
      </c>
      <c r="M339" s="37">
        <f t="shared" si="61"/>
        <v>412243.40729041607</v>
      </c>
      <c r="N339" s="41">
        <f>'jan-apr'!M339</f>
        <v>174812.43277076111</v>
      </c>
      <c r="O339" s="41">
        <f t="shared" si="62"/>
        <v>237430.97451965496</v>
      </c>
      <c r="P339" s="4"/>
      <c r="Q339" s="4"/>
      <c r="R339" s="4"/>
    </row>
    <row r="340" spans="1:18" s="34" customFormat="1" x14ac:dyDescent="0.2">
      <c r="A340" s="33">
        <v>1902</v>
      </c>
      <c r="B340" s="34" t="s">
        <v>410</v>
      </c>
      <c r="C340" s="36">
        <v>1109480034</v>
      </c>
      <c r="D340" s="36">
        <v>75638</v>
      </c>
      <c r="E340" s="37">
        <f t="shared" si="63"/>
        <v>14668.288875961818</v>
      </c>
      <c r="F340" s="38">
        <f t="shared" si="55"/>
        <v>0.98934927110988313</v>
      </c>
      <c r="G340" s="39">
        <f t="shared" si="56"/>
        <v>94.745893686983976</v>
      </c>
      <c r="H340" s="39">
        <f t="shared" si="57"/>
        <v>0</v>
      </c>
      <c r="I340" s="37">
        <f t="shared" si="58"/>
        <v>94.745893686983976</v>
      </c>
      <c r="J340" s="40">
        <f t="shared" si="64"/>
        <v>-191.49655326181289</v>
      </c>
      <c r="K340" s="37">
        <f t="shared" si="59"/>
        <v>-96.750659574828916</v>
      </c>
      <c r="L340" s="37">
        <f t="shared" si="60"/>
        <v>7166389.9066960942</v>
      </c>
      <c r="M340" s="37">
        <f t="shared" si="61"/>
        <v>-7318026.3889209097</v>
      </c>
      <c r="N340" s="41">
        <f>'jan-apr'!M340</f>
        <v>-9455269.7779823504</v>
      </c>
      <c r="O340" s="41">
        <f t="shared" si="62"/>
        <v>2137243.3890614407</v>
      </c>
      <c r="P340" s="4"/>
      <c r="Q340" s="4"/>
      <c r="R340" s="4"/>
    </row>
    <row r="341" spans="1:18" s="34" customFormat="1" x14ac:dyDescent="0.2">
      <c r="A341" s="33">
        <v>1903</v>
      </c>
      <c r="B341" s="34" t="s">
        <v>411</v>
      </c>
      <c r="C341" s="36">
        <v>317013936</v>
      </c>
      <c r="D341" s="36">
        <v>24820</v>
      </c>
      <c r="E341" s="37">
        <f t="shared" si="63"/>
        <v>12772.519580983078</v>
      </c>
      <c r="F341" s="38">
        <f t="shared" si="55"/>
        <v>0.86148309762230046</v>
      </c>
      <c r="G341" s="39">
        <f t="shared" si="56"/>
        <v>1232.2074706742278</v>
      </c>
      <c r="H341" s="39">
        <f t="shared" si="57"/>
        <v>199.87073676956177</v>
      </c>
      <c r="I341" s="37">
        <f t="shared" si="58"/>
        <v>1432.0782074437896</v>
      </c>
      <c r="J341" s="40">
        <f t="shared" si="64"/>
        <v>-191.49655326181289</v>
      </c>
      <c r="K341" s="37">
        <f t="shared" si="59"/>
        <v>1240.5816541819768</v>
      </c>
      <c r="L341" s="37">
        <f t="shared" si="60"/>
        <v>35544181.108754858</v>
      </c>
      <c r="M341" s="37">
        <f t="shared" si="61"/>
        <v>30791236.656796664</v>
      </c>
      <c r="N341" s="41">
        <f>'jan-apr'!M341</f>
        <v>17631165.008225299</v>
      </c>
      <c r="O341" s="41">
        <f t="shared" si="62"/>
        <v>13160071.648571365</v>
      </c>
      <c r="P341" s="4"/>
      <c r="Q341" s="4"/>
      <c r="R341" s="4"/>
    </row>
    <row r="342" spans="1:18" s="34" customFormat="1" x14ac:dyDescent="0.2">
      <c r="A342" s="33">
        <v>1911</v>
      </c>
      <c r="B342" s="34" t="s">
        <v>412</v>
      </c>
      <c r="C342" s="36">
        <v>30509137</v>
      </c>
      <c r="D342" s="36">
        <v>2928</v>
      </c>
      <c r="E342" s="37">
        <f t="shared" si="63"/>
        <v>10419.787226775956</v>
      </c>
      <c r="F342" s="38">
        <f t="shared" si="55"/>
        <v>0.70279560111641859</v>
      </c>
      <c r="G342" s="39">
        <f t="shared" si="56"/>
        <v>2643.8468831985015</v>
      </c>
      <c r="H342" s="39">
        <f t="shared" si="57"/>
        <v>1023.3270607420546</v>
      </c>
      <c r="I342" s="37">
        <f t="shared" si="58"/>
        <v>3667.173943940556</v>
      </c>
      <c r="J342" s="40">
        <f t="shared" si="64"/>
        <v>-191.49655326181289</v>
      </c>
      <c r="K342" s="37">
        <f t="shared" si="59"/>
        <v>3475.677390678743</v>
      </c>
      <c r="L342" s="37">
        <f t="shared" si="60"/>
        <v>10737485.307857947</v>
      </c>
      <c r="M342" s="37">
        <f t="shared" si="61"/>
        <v>10176783.39990736</v>
      </c>
      <c r="N342" s="41">
        <f>'jan-apr'!M342</f>
        <v>6012346.0725658182</v>
      </c>
      <c r="O342" s="41">
        <f t="shared" si="62"/>
        <v>4164437.3273415416</v>
      </c>
      <c r="P342" s="4"/>
      <c r="Q342" s="4"/>
      <c r="R342" s="4"/>
    </row>
    <row r="343" spans="1:18" s="34" customFormat="1" x14ac:dyDescent="0.2">
      <c r="A343" s="33">
        <v>1913</v>
      </c>
      <c r="B343" s="34" t="s">
        <v>413</v>
      </c>
      <c r="C343" s="36">
        <v>33343510</v>
      </c>
      <c r="D343" s="36">
        <v>2994</v>
      </c>
      <c r="E343" s="37">
        <f t="shared" si="63"/>
        <v>11136.776887107548</v>
      </c>
      <c r="F343" s="38">
        <f t="shared" si="55"/>
        <v>0.75115524305153625</v>
      </c>
      <c r="G343" s="39">
        <f t="shared" si="56"/>
        <v>2213.6530869995463</v>
      </c>
      <c r="H343" s="39">
        <f t="shared" si="57"/>
        <v>772.38067962599746</v>
      </c>
      <c r="I343" s="37">
        <f t="shared" si="58"/>
        <v>2986.0337666255436</v>
      </c>
      <c r="J343" s="40">
        <f t="shared" si="64"/>
        <v>-191.49655326181289</v>
      </c>
      <c r="K343" s="37">
        <f t="shared" si="59"/>
        <v>2794.5372133637306</v>
      </c>
      <c r="L343" s="37">
        <f t="shared" si="60"/>
        <v>8940185.0972768776</v>
      </c>
      <c r="M343" s="37">
        <f t="shared" si="61"/>
        <v>8366844.4168110099</v>
      </c>
      <c r="N343" s="41">
        <f>'jan-apr'!M343</f>
        <v>4899888.8419269361</v>
      </c>
      <c r="O343" s="41">
        <f t="shared" si="62"/>
        <v>3466955.5748840738</v>
      </c>
      <c r="P343" s="4"/>
      <c r="Q343" s="4"/>
      <c r="R343" s="4"/>
    </row>
    <row r="344" spans="1:18" s="34" customFormat="1" x14ac:dyDescent="0.2">
      <c r="A344" s="33">
        <v>1917</v>
      </c>
      <c r="B344" s="34" t="s">
        <v>414</v>
      </c>
      <c r="C344" s="36">
        <v>17760798</v>
      </c>
      <c r="D344" s="36">
        <v>1380</v>
      </c>
      <c r="E344" s="37">
        <f t="shared" si="63"/>
        <v>12870.14347826087</v>
      </c>
      <c r="F344" s="38">
        <f t="shared" si="55"/>
        <v>0.86806765103759143</v>
      </c>
      <c r="G344" s="39">
        <f t="shared" si="56"/>
        <v>1173.6331323075526</v>
      </c>
      <c r="H344" s="39">
        <f t="shared" si="57"/>
        <v>165.70237272233462</v>
      </c>
      <c r="I344" s="37">
        <f t="shared" si="58"/>
        <v>1339.3355050298871</v>
      </c>
      <c r="J344" s="40">
        <f t="shared" si="64"/>
        <v>-191.49655326181289</v>
      </c>
      <c r="K344" s="37">
        <f t="shared" si="59"/>
        <v>1147.8389517680744</v>
      </c>
      <c r="L344" s="37">
        <f t="shared" si="60"/>
        <v>1848282.9969412442</v>
      </c>
      <c r="M344" s="37">
        <f t="shared" si="61"/>
        <v>1584017.7534399426</v>
      </c>
      <c r="N344" s="41">
        <f>'jan-apr'!M344</f>
        <v>1662954.9139142178</v>
      </c>
      <c r="O344" s="41">
        <f t="shared" si="62"/>
        <v>-78937.160474275239</v>
      </c>
      <c r="P344" s="4"/>
      <c r="Q344" s="4"/>
      <c r="R344" s="4"/>
    </row>
    <row r="345" spans="1:18" s="34" customFormat="1" x14ac:dyDescent="0.2">
      <c r="A345" s="33">
        <v>1919</v>
      </c>
      <c r="B345" s="34" t="s">
        <v>415</v>
      </c>
      <c r="C345" s="36">
        <v>11968545</v>
      </c>
      <c r="D345" s="36">
        <v>1117</v>
      </c>
      <c r="E345" s="37">
        <f t="shared" si="63"/>
        <v>10714.901521933751</v>
      </c>
      <c r="F345" s="38">
        <f t="shared" si="55"/>
        <v>0.72270052085705372</v>
      </c>
      <c r="G345" s="39">
        <f t="shared" si="56"/>
        <v>2466.7783061038244</v>
      </c>
      <c r="H345" s="39">
        <f t="shared" si="57"/>
        <v>920.03705743682644</v>
      </c>
      <c r="I345" s="37">
        <f t="shared" si="58"/>
        <v>3386.8153635406507</v>
      </c>
      <c r="J345" s="40">
        <f t="shared" si="64"/>
        <v>-191.49655326181289</v>
      </c>
      <c r="K345" s="37">
        <f t="shared" si="59"/>
        <v>3195.3188102788376</v>
      </c>
      <c r="L345" s="37">
        <f t="shared" si="60"/>
        <v>3783072.7610749067</v>
      </c>
      <c r="M345" s="37">
        <f t="shared" si="61"/>
        <v>3569171.1110814614</v>
      </c>
      <c r="N345" s="41">
        <f>'jan-apr'!M345</f>
        <v>2083051.2435812911</v>
      </c>
      <c r="O345" s="41">
        <f t="shared" si="62"/>
        <v>1486119.8675001704</v>
      </c>
      <c r="P345" s="4"/>
      <c r="Q345" s="4"/>
      <c r="R345" s="4"/>
    </row>
    <row r="346" spans="1:18" s="34" customFormat="1" x14ac:dyDescent="0.2">
      <c r="A346" s="33">
        <v>1920</v>
      </c>
      <c r="B346" s="34" t="s">
        <v>416</v>
      </c>
      <c r="C346" s="36">
        <v>9745817</v>
      </c>
      <c r="D346" s="36">
        <v>1061</v>
      </c>
      <c r="E346" s="37">
        <f t="shared" si="63"/>
        <v>9185.5014137606031</v>
      </c>
      <c r="F346" s="38">
        <f t="shared" si="55"/>
        <v>0.61954527929809156</v>
      </c>
      <c r="G346" s="39">
        <f t="shared" si="56"/>
        <v>3384.4183710077127</v>
      </c>
      <c r="H346" s="39">
        <f t="shared" si="57"/>
        <v>1455.3270952974281</v>
      </c>
      <c r="I346" s="37">
        <f t="shared" si="58"/>
        <v>4839.7454663051412</v>
      </c>
      <c r="J346" s="40">
        <f t="shared" si="64"/>
        <v>-191.49655326181289</v>
      </c>
      <c r="K346" s="37">
        <f t="shared" si="59"/>
        <v>4648.2489130433287</v>
      </c>
      <c r="L346" s="37">
        <f t="shared" si="60"/>
        <v>5134969.939749755</v>
      </c>
      <c r="M346" s="37">
        <f t="shared" si="61"/>
        <v>4931792.0967389718</v>
      </c>
      <c r="N346" s="41">
        <f>'jan-apr'!M346</f>
        <v>2759922.245335497</v>
      </c>
      <c r="O346" s="41">
        <f t="shared" si="62"/>
        <v>2171869.8514034748</v>
      </c>
      <c r="P346" s="4"/>
      <c r="Q346" s="4"/>
      <c r="R346" s="4"/>
    </row>
    <row r="347" spans="1:18" s="34" customFormat="1" x14ac:dyDescent="0.2">
      <c r="A347" s="33">
        <v>1922</v>
      </c>
      <c r="B347" s="34" t="s">
        <v>417</v>
      </c>
      <c r="C347" s="36">
        <v>62239042</v>
      </c>
      <c r="D347" s="36">
        <v>3979</v>
      </c>
      <c r="E347" s="37">
        <f t="shared" si="63"/>
        <v>15641.880371952751</v>
      </c>
      <c r="F347" s="38">
        <f t="shared" si="55"/>
        <v>1.0550162377930881</v>
      </c>
      <c r="G347" s="39">
        <f t="shared" si="56"/>
        <v>-489.40900390757594</v>
      </c>
      <c r="H347" s="39">
        <f t="shared" si="57"/>
        <v>0</v>
      </c>
      <c r="I347" s="37">
        <f t="shared" si="58"/>
        <v>-489.40900390757594</v>
      </c>
      <c r="J347" s="40">
        <f t="shared" si="64"/>
        <v>-191.49655326181289</v>
      </c>
      <c r="K347" s="37">
        <f t="shared" si="59"/>
        <v>-680.90555716938889</v>
      </c>
      <c r="L347" s="37">
        <f t="shared" si="60"/>
        <v>-1947358.4265482447</v>
      </c>
      <c r="M347" s="37">
        <f t="shared" si="61"/>
        <v>-2709323.2119769985</v>
      </c>
      <c r="N347" s="41">
        <f>'jan-apr'!M347</f>
        <v>-4040257.1588063105</v>
      </c>
      <c r="O347" s="41">
        <f t="shared" si="62"/>
        <v>1330933.946829312</v>
      </c>
      <c r="P347" s="4"/>
      <c r="Q347" s="4"/>
      <c r="R347" s="4"/>
    </row>
    <row r="348" spans="1:18" s="34" customFormat="1" x14ac:dyDescent="0.2">
      <c r="A348" s="33">
        <v>1923</v>
      </c>
      <c r="B348" s="34" t="s">
        <v>418</v>
      </c>
      <c r="C348" s="36">
        <v>25166136</v>
      </c>
      <c r="D348" s="36">
        <v>2226</v>
      </c>
      <c r="E348" s="37">
        <f t="shared" si="63"/>
        <v>11305.541778975741</v>
      </c>
      <c r="F348" s="38">
        <f t="shared" si="55"/>
        <v>0.76253812650649466</v>
      </c>
      <c r="G348" s="39">
        <f t="shared" si="56"/>
        <v>2112.3941518786301</v>
      </c>
      <c r="H348" s="39">
        <f t="shared" si="57"/>
        <v>713.3129674721298</v>
      </c>
      <c r="I348" s="37">
        <f t="shared" si="58"/>
        <v>2825.70711935076</v>
      </c>
      <c r="J348" s="40">
        <f t="shared" si="64"/>
        <v>-191.49655326181289</v>
      </c>
      <c r="K348" s="37">
        <f t="shared" si="59"/>
        <v>2634.210566088947</v>
      </c>
      <c r="L348" s="37">
        <f t="shared" si="60"/>
        <v>6290024.0476747919</v>
      </c>
      <c r="M348" s="37">
        <f t="shared" si="61"/>
        <v>5863752.7201139955</v>
      </c>
      <c r="N348" s="41">
        <f>'jan-apr'!M348</f>
        <v>4153944.6302703274</v>
      </c>
      <c r="O348" s="41">
        <f t="shared" si="62"/>
        <v>1709808.089843668</v>
      </c>
      <c r="P348" s="4"/>
      <c r="Q348" s="4"/>
      <c r="R348" s="4"/>
    </row>
    <row r="349" spans="1:18" s="34" customFormat="1" x14ac:dyDescent="0.2">
      <c r="A349" s="33">
        <v>1924</v>
      </c>
      <c r="B349" s="34" t="s">
        <v>419</v>
      </c>
      <c r="C349" s="36">
        <v>94844220</v>
      </c>
      <c r="D349" s="36">
        <v>6798</v>
      </c>
      <c r="E349" s="37">
        <f t="shared" si="63"/>
        <v>13951.782877316859</v>
      </c>
      <c r="F349" s="38">
        <f t="shared" si="55"/>
        <v>0.94102225127139716</v>
      </c>
      <c r="G349" s="39">
        <f t="shared" si="56"/>
        <v>524.64949287395973</v>
      </c>
      <c r="H349" s="39">
        <f t="shared" si="57"/>
        <v>0</v>
      </c>
      <c r="I349" s="37">
        <f t="shared" si="58"/>
        <v>524.64949287395973</v>
      </c>
      <c r="J349" s="40">
        <f t="shared" si="64"/>
        <v>-191.49655326181289</v>
      </c>
      <c r="K349" s="37">
        <f t="shared" si="59"/>
        <v>333.15293961214684</v>
      </c>
      <c r="L349" s="37">
        <f t="shared" si="60"/>
        <v>3566567.252557178</v>
      </c>
      <c r="M349" s="37">
        <f t="shared" si="61"/>
        <v>2264773.6834833743</v>
      </c>
      <c r="N349" s="41">
        <f>'jan-apr'!M349</f>
        <v>437052.82207456685</v>
      </c>
      <c r="O349" s="41">
        <f t="shared" si="62"/>
        <v>1827720.8614088073</v>
      </c>
      <c r="P349" s="4"/>
      <c r="Q349" s="4"/>
      <c r="R349" s="4"/>
    </row>
    <row r="350" spans="1:18" s="34" customFormat="1" x14ac:dyDescent="0.2">
      <c r="A350" s="33">
        <v>1925</v>
      </c>
      <c r="B350" s="34" t="s">
        <v>420</v>
      </c>
      <c r="C350" s="36">
        <v>40988896</v>
      </c>
      <c r="D350" s="36">
        <v>3494</v>
      </c>
      <c r="E350" s="37">
        <f t="shared" si="63"/>
        <v>11731.223812249571</v>
      </c>
      <c r="F350" s="38">
        <f t="shared" si="55"/>
        <v>0.79124960150575019</v>
      </c>
      <c r="G350" s="39">
        <f t="shared" si="56"/>
        <v>1856.9849319143323</v>
      </c>
      <c r="H350" s="39">
        <f t="shared" si="57"/>
        <v>564.32425582628935</v>
      </c>
      <c r="I350" s="37">
        <f t="shared" si="58"/>
        <v>2421.3091877406214</v>
      </c>
      <c r="J350" s="40">
        <f t="shared" si="64"/>
        <v>-191.49655326181289</v>
      </c>
      <c r="K350" s="37">
        <f t="shared" si="59"/>
        <v>2229.8126344788084</v>
      </c>
      <c r="L350" s="37">
        <f t="shared" si="60"/>
        <v>8460054.3019657303</v>
      </c>
      <c r="M350" s="37">
        <f t="shared" si="61"/>
        <v>7790965.3448689561</v>
      </c>
      <c r="N350" s="41">
        <f>'jan-apr'!M350</f>
        <v>4064392.3476929571</v>
      </c>
      <c r="O350" s="41">
        <f t="shared" si="62"/>
        <v>3726572.997175999</v>
      </c>
      <c r="P350" s="4"/>
      <c r="Q350" s="4"/>
      <c r="R350" s="4"/>
    </row>
    <row r="351" spans="1:18" s="34" customFormat="1" x14ac:dyDescent="0.2">
      <c r="A351" s="33">
        <v>1926</v>
      </c>
      <c r="B351" s="34" t="s">
        <v>421</v>
      </c>
      <c r="C351" s="36">
        <v>11908649</v>
      </c>
      <c r="D351" s="36">
        <v>1165</v>
      </c>
      <c r="E351" s="37">
        <f t="shared" si="63"/>
        <v>10222.016309012875</v>
      </c>
      <c r="F351" s="38">
        <f t="shared" si="55"/>
        <v>0.68945631423775011</v>
      </c>
      <c r="G351" s="39">
        <f t="shared" si="56"/>
        <v>2762.5094338563495</v>
      </c>
      <c r="H351" s="39">
        <f t="shared" si="57"/>
        <v>1092.5468819591329</v>
      </c>
      <c r="I351" s="37">
        <f t="shared" si="58"/>
        <v>3855.0563158154823</v>
      </c>
      <c r="J351" s="40">
        <f t="shared" si="64"/>
        <v>-191.49655326181289</v>
      </c>
      <c r="K351" s="37">
        <f t="shared" si="59"/>
        <v>3663.5597625536693</v>
      </c>
      <c r="L351" s="37">
        <f t="shared" si="60"/>
        <v>4491140.6079250369</v>
      </c>
      <c r="M351" s="37">
        <f t="shared" si="61"/>
        <v>4268047.1233750246</v>
      </c>
      <c r="N351" s="41">
        <f>'jan-apr'!M351</f>
        <v>2442365.4349348289</v>
      </c>
      <c r="O351" s="41">
        <f t="shared" si="62"/>
        <v>1825681.6884401958</v>
      </c>
      <c r="P351" s="4"/>
      <c r="Q351" s="4"/>
      <c r="R351" s="4"/>
    </row>
    <row r="352" spans="1:18" s="34" customFormat="1" x14ac:dyDescent="0.2">
      <c r="A352" s="33">
        <v>1927</v>
      </c>
      <c r="B352" s="34" t="s">
        <v>422</v>
      </c>
      <c r="C352" s="36">
        <v>16182668</v>
      </c>
      <c r="D352" s="36">
        <v>1536</v>
      </c>
      <c r="E352" s="37">
        <f t="shared" si="63"/>
        <v>10535.591145833334</v>
      </c>
      <c r="F352" s="38">
        <f t="shared" si="55"/>
        <v>0.71060636376773523</v>
      </c>
      <c r="G352" s="39">
        <f t="shared" si="56"/>
        <v>2574.3645317640744</v>
      </c>
      <c r="H352" s="39">
        <f t="shared" si="57"/>
        <v>982.79568907197233</v>
      </c>
      <c r="I352" s="37">
        <f t="shared" si="58"/>
        <v>3557.1602208360468</v>
      </c>
      <c r="J352" s="40">
        <f t="shared" si="64"/>
        <v>-191.49655326181289</v>
      </c>
      <c r="K352" s="37">
        <f t="shared" si="59"/>
        <v>3365.6636675742338</v>
      </c>
      <c r="L352" s="37">
        <f t="shared" si="60"/>
        <v>5463798.0992041677</v>
      </c>
      <c r="M352" s="37">
        <f t="shared" si="61"/>
        <v>5169659.3933940232</v>
      </c>
      <c r="N352" s="41">
        <f>'jan-apr'!M352</f>
        <v>2615442.9733132171</v>
      </c>
      <c r="O352" s="41">
        <f t="shared" si="62"/>
        <v>2554216.4200808061</v>
      </c>
      <c r="P352" s="4"/>
      <c r="Q352" s="4"/>
      <c r="R352" s="4"/>
    </row>
    <row r="353" spans="1:18" s="34" customFormat="1" x14ac:dyDescent="0.2">
      <c r="A353" s="33">
        <v>1928</v>
      </c>
      <c r="B353" s="34" t="s">
        <v>423</v>
      </c>
      <c r="C353" s="36">
        <v>10195032</v>
      </c>
      <c r="D353" s="36">
        <v>943</v>
      </c>
      <c r="E353" s="37">
        <f t="shared" si="63"/>
        <v>10811.27465535525</v>
      </c>
      <c r="F353" s="38">
        <f t="shared" si="55"/>
        <v>0.72920071253662921</v>
      </c>
      <c r="G353" s="39">
        <f t="shared" si="56"/>
        <v>2408.9544260509251</v>
      </c>
      <c r="H353" s="39">
        <f t="shared" si="57"/>
        <v>886.30646073930177</v>
      </c>
      <c r="I353" s="37">
        <f t="shared" si="58"/>
        <v>3295.2608867902268</v>
      </c>
      <c r="J353" s="40">
        <f t="shared" si="64"/>
        <v>-191.49655326181289</v>
      </c>
      <c r="K353" s="37">
        <f t="shared" si="59"/>
        <v>3103.7643335284138</v>
      </c>
      <c r="L353" s="37">
        <f t="shared" si="60"/>
        <v>3107431.016243184</v>
      </c>
      <c r="M353" s="37">
        <f t="shared" si="61"/>
        <v>2926849.7665172941</v>
      </c>
      <c r="N353" s="41">
        <f>'jan-apr'!M353</f>
        <v>1950812.2561747162</v>
      </c>
      <c r="O353" s="41">
        <f t="shared" si="62"/>
        <v>976037.51034257794</v>
      </c>
      <c r="P353" s="4"/>
      <c r="Q353" s="4"/>
      <c r="R353" s="4"/>
    </row>
    <row r="354" spans="1:18" s="34" customFormat="1" x14ac:dyDescent="0.2">
      <c r="A354" s="33">
        <v>1929</v>
      </c>
      <c r="B354" s="34" t="s">
        <v>424</v>
      </c>
      <c r="C354" s="36">
        <v>12806968</v>
      </c>
      <c r="D354" s="36">
        <v>902</v>
      </c>
      <c r="E354" s="37">
        <f t="shared" si="63"/>
        <v>14198.412416851441</v>
      </c>
      <c r="F354" s="38">
        <f t="shared" si="55"/>
        <v>0.95765696287518709</v>
      </c>
      <c r="G354" s="39">
        <f t="shared" si="56"/>
        <v>376.67176915321033</v>
      </c>
      <c r="H354" s="39">
        <f t="shared" si="57"/>
        <v>0</v>
      </c>
      <c r="I354" s="37">
        <f t="shared" si="58"/>
        <v>376.67176915321033</v>
      </c>
      <c r="J354" s="40">
        <f t="shared" si="64"/>
        <v>-191.49655326181289</v>
      </c>
      <c r="K354" s="37">
        <f t="shared" si="59"/>
        <v>185.17521589139744</v>
      </c>
      <c r="L354" s="37">
        <f t="shared" si="60"/>
        <v>339757.93577619572</v>
      </c>
      <c r="M354" s="37">
        <f t="shared" si="61"/>
        <v>167028.04473404048</v>
      </c>
      <c r="N354" s="41">
        <f>'jan-apr'!M354</f>
        <v>115205.9265535836</v>
      </c>
      <c r="O354" s="41">
        <f t="shared" si="62"/>
        <v>51822.118180456877</v>
      </c>
      <c r="P354" s="4"/>
      <c r="Q354" s="4"/>
      <c r="R354" s="4"/>
    </row>
    <row r="355" spans="1:18" s="34" customFormat="1" x14ac:dyDescent="0.2">
      <c r="A355" s="33">
        <v>1931</v>
      </c>
      <c r="B355" s="34" t="s">
        <v>425</v>
      </c>
      <c r="C355" s="36">
        <v>145711550</v>
      </c>
      <c r="D355" s="36">
        <v>11644</v>
      </c>
      <c r="E355" s="37">
        <f t="shared" si="63"/>
        <v>12513.874098248025</v>
      </c>
      <c r="F355" s="38">
        <f t="shared" si="55"/>
        <v>0.84403793261473503</v>
      </c>
      <c r="G355" s="39">
        <f t="shared" si="56"/>
        <v>1387.3947603152599</v>
      </c>
      <c r="H355" s="39">
        <f t="shared" si="57"/>
        <v>290.39665572683049</v>
      </c>
      <c r="I355" s="37">
        <f t="shared" si="58"/>
        <v>1677.7914160420903</v>
      </c>
      <c r="J355" s="40">
        <f t="shared" si="64"/>
        <v>-191.49655326181289</v>
      </c>
      <c r="K355" s="37">
        <f t="shared" si="59"/>
        <v>1486.2948627802775</v>
      </c>
      <c r="L355" s="37">
        <f t="shared" si="60"/>
        <v>19536203.248394098</v>
      </c>
      <c r="M355" s="37">
        <f t="shared" si="61"/>
        <v>17306417.382213552</v>
      </c>
      <c r="N355" s="41">
        <f>'jan-apr'!M355</f>
        <v>8091070.7066790992</v>
      </c>
      <c r="O355" s="41">
        <f t="shared" si="62"/>
        <v>9215346.6755344532</v>
      </c>
      <c r="P355" s="4"/>
      <c r="Q355" s="4"/>
      <c r="R355" s="4"/>
    </row>
    <row r="356" spans="1:18" s="34" customFormat="1" x14ac:dyDescent="0.2">
      <c r="A356" s="33">
        <v>1933</v>
      </c>
      <c r="B356" s="34" t="s">
        <v>426</v>
      </c>
      <c r="C356" s="36">
        <v>58809462</v>
      </c>
      <c r="D356" s="36">
        <v>5653</v>
      </c>
      <c r="E356" s="37">
        <f t="shared" si="63"/>
        <v>10403.230497081197</v>
      </c>
      <c r="F356" s="38">
        <f t="shared" si="55"/>
        <v>0.70167887996414313</v>
      </c>
      <c r="G356" s="39">
        <f t="shared" si="56"/>
        <v>2653.7809210153569</v>
      </c>
      <c r="H356" s="39">
        <f t="shared" si="57"/>
        <v>1029.1219161352203</v>
      </c>
      <c r="I356" s="37">
        <f t="shared" si="58"/>
        <v>3682.9028371505774</v>
      </c>
      <c r="J356" s="40">
        <f t="shared" si="64"/>
        <v>-191.49655326181289</v>
      </c>
      <c r="K356" s="37">
        <f t="shared" si="59"/>
        <v>3491.4062838887644</v>
      </c>
      <c r="L356" s="37">
        <f t="shared" si="60"/>
        <v>20819449.738412213</v>
      </c>
      <c r="M356" s="37">
        <f t="shared" si="61"/>
        <v>19736919.722823184</v>
      </c>
      <c r="N356" s="41">
        <f>'jan-apr'!M356</f>
        <v>11207120.001490634</v>
      </c>
      <c r="O356" s="41">
        <f t="shared" si="62"/>
        <v>8529799.72133255</v>
      </c>
      <c r="P356" s="4"/>
      <c r="Q356" s="4"/>
      <c r="R356" s="4"/>
    </row>
    <row r="357" spans="1:18" s="34" customFormat="1" x14ac:dyDescent="0.2">
      <c r="A357" s="33">
        <v>1936</v>
      </c>
      <c r="B357" s="34" t="s">
        <v>427</v>
      </c>
      <c r="C357" s="36">
        <v>24878171</v>
      </c>
      <c r="D357" s="36">
        <v>2263</v>
      </c>
      <c r="E357" s="37">
        <f t="shared" si="63"/>
        <v>10993.447193990278</v>
      </c>
      <c r="F357" s="38">
        <f t="shared" si="55"/>
        <v>0.74148791725688556</v>
      </c>
      <c r="G357" s="39">
        <f t="shared" si="56"/>
        <v>2299.6509028699079</v>
      </c>
      <c r="H357" s="39">
        <f t="shared" si="57"/>
        <v>822.54607221704191</v>
      </c>
      <c r="I357" s="37">
        <f t="shared" si="58"/>
        <v>3122.1969750869498</v>
      </c>
      <c r="J357" s="40">
        <f t="shared" si="64"/>
        <v>-191.49655326181289</v>
      </c>
      <c r="K357" s="37">
        <f t="shared" si="59"/>
        <v>2930.7004218251368</v>
      </c>
      <c r="L357" s="37">
        <f t="shared" si="60"/>
        <v>7065531.7546217674</v>
      </c>
      <c r="M357" s="37">
        <f t="shared" si="61"/>
        <v>6632175.0545902848</v>
      </c>
      <c r="N357" s="41">
        <f>'jan-apr'!M357</f>
        <v>3824241.4933970128</v>
      </c>
      <c r="O357" s="41">
        <f t="shared" si="62"/>
        <v>2807933.561193272</v>
      </c>
      <c r="P357" s="4"/>
      <c r="Q357" s="4"/>
      <c r="R357" s="4"/>
    </row>
    <row r="358" spans="1:18" s="34" customFormat="1" x14ac:dyDescent="0.2">
      <c r="A358" s="33">
        <v>1938</v>
      </c>
      <c r="B358" s="34" t="s">
        <v>428</v>
      </c>
      <c r="C358" s="36">
        <v>30337136</v>
      </c>
      <c r="D358" s="36">
        <v>2877</v>
      </c>
      <c r="E358" s="37">
        <f t="shared" si="63"/>
        <v>10544.711852624261</v>
      </c>
      <c r="F358" s="38">
        <f t="shared" si="55"/>
        <v>0.71122153876816752</v>
      </c>
      <c r="G358" s="39">
        <f t="shared" si="56"/>
        <v>2568.8921076895181</v>
      </c>
      <c r="H358" s="39">
        <f t="shared" si="57"/>
        <v>979.60344169514781</v>
      </c>
      <c r="I358" s="37">
        <f t="shared" si="58"/>
        <v>3548.495549384666</v>
      </c>
      <c r="J358" s="40">
        <f t="shared" si="64"/>
        <v>-191.49655326181289</v>
      </c>
      <c r="K358" s="37">
        <f t="shared" si="59"/>
        <v>3356.998996122853</v>
      </c>
      <c r="L358" s="37">
        <f t="shared" si="60"/>
        <v>10209021.695579683</v>
      </c>
      <c r="M358" s="37">
        <f t="shared" si="61"/>
        <v>9658086.1118454486</v>
      </c>
      <c r="N358" s="41">
        <f>'jan-apr'!M358</f>
        <v>5601996.3098776862</v>
      </c>
      <c r="O358" s="41">
        <f t="shared" si="62"/>
        <v>4056089.8019677624</v>
      </c>
      <c r="P358" s="4"/>
      <c r="Q358" s="4"/>
      <c r="R358" s="4"/>
    </row>
    <row r="359" spans="1:18" s="34" customFormat="1" x14ac:dyDescent="0.2">
      <c r="A359" s="33">
        <v>1939</v>
      </c>
      <c r="B359" s="34" t="s">
        <v>429</v>
      </c>
      <c r="C359" s="36">
        <v>25712972</v>
      </c>
      <c r="D359" s="36">
        <v>1856</v>
      </c>
      <c r="E359" s="37">
        <f t="shared" si="63"/>
        <v>13853.971982758621</v>
      </c>
      <c r="F359" s="38">
        <f t="shared" si="55"/>
        <v>0.93442508523137036</v>
      </c>
      <c r="G359" s="39">
        <f t="shared" si="56"/>
        <v>583.33602960890198</v>
      </c>
      <c r="H359" s="39">
        <f t="shared" si="57"/>
        <v>0</v>
      </c>
      <c r="I359" s="37">
        <f t="shared" si="58"/>
        <v>583.33602960890198</v>
      </c>
      <c r="J359" s="40">
        <f t="shared" si="64"/>
        <v>-191.49655326181289</v>
      </c>
      <c r="K359" s="37">
        <f t="shared" si="59"/>
        <v>391.83947634708909</v>
      </c>
      <c r="L359" s="37">
        <f t="shared" si="60"/>
        <v>1082671.670954122</v>
      </c>
      <c r="M359" s="37">
        <f t="shared" si="61"/>
        <v>727254.06810019736</v>
      </c>
      <c r="N359" s="41">
        <f>'jan-apr'!M359</f>
        <v>-649848.5834995003</v>
      </c>
      <c r="O359" s="41">
        <f t="shared" si="62"/>
        <v>1377102.6515996978</v>
      </c>
      <c r="P359" s="4"/>
      <c r="Q359" s="4"/>
      <c r="R359" s="4"/>
    </row>
    <row r="360" spans="1:18" s="34" customFormat="1" x14ac:dyDescent="0.2">
      <c r="A360" s="33">
        <v>1940</v>
      </c>
      <c r="B360" s="34" t="s">
        <v>430</v>
      </c>
      <c r="C360" s="36">
        <v>25317575</v>
      </c>
      <c r="D360" s="36">
        <v>2132</v>
      </c>
      <c r="E360" s="37">
        <f t="shared" si="63"/>
        <v>11875.035178236398</v>
      </c>
      <c r="F360" s="38">
        <f t="shared" si="55"/>
        <v>0.80094941525495644</v>
      </c>
      <c r="G360" s="39">
        <f t="shared" si="56"/>
        <v>1770.6981123222361</v>
      </c>
      <c r="H360" s="39">
        <f t="shared" si="57"/>
        <v>513.99027773089995</v>
      </c>
      <c r="I360" s="37">
        <f t="shared" si="58"/>
        <v>2284.6883900531361</v>
      </c>
      <c r="J360" s="40">
        <f t="shared" si="64"/>
        <v>-191.49655326181289</v>
      </c>
      <c r="K360" s="37">
        <f t="shared" si="59"/>
        <v>2093.1918367913231</v>
      </c>
      <c r="L360" s="37">
        <f t="shared" si="60"/>
        <v>4870955.6475932859</v>
      </c>
      <c r="M360" s="37">
        <f t="shared" si="61"/>
        <v>4462684.9960391009</v>
      </c>
      <c r="N360" s="41">
        <f>'jan-apr'!M360</f>
        <v>733137.69912665035</v>
      </c>
      <c r="O360" s="41">
        <f t="shared" si="62"/>
        <v>3729547.2969124503</v>
      </c>
      <c r="P360" s="4"/>
      <c r="Q360" s="4"/>
      <c r="R360" s="4"/>
    </row>
    <row r="361" spans="1:18" s="34" customFormat="1" x14ac:dyDescent="0.2">
      <c r="A361" s="33">
        <v>1941</v>
      </c>
      <c r="B361" s="34" t="s">
        <v>431</v>
      </c>
      <c r="C361" s="36">
        <v>32145697</v>
      </c>
      <c r="D361" s="36">
        <v>2925</v>
      </c>
      <c r="E361" s="37">
        <f t="shared" si="63"/>
        <v>10989.98188034188</v>
      </c>
      <c r="F361" s="38">
        <f t="shared" si="55"/>
        <v>0.74125418818588074</v>
      </c>
      <c r="G361" s="39">
        <f t="shared" si="56"/>
        <v>2301.7300910589465</v>
      </c>
      <c r="H361" s="39">
        <f t="shared" si="57"/>
        <v>823.75893199398115</v>
      </c>
      <c r="I361" s="37">
        <f t="shared" si="58"/>
        <v>3125.4890230529277</v>
      </c>
      <c r="J361" s="40">
        <f t="shared" si="64"/>
        <v>-191.49655326181289</v>
      </c>
      <c r="K361" s="37">
        <f t="shared" si="59"/>
        <v>2933.9924697911147</v>
      </c>
      <c r="L361" s="37">
        <f t="shared" si="60"/>
        <v>9142055.3924298137</v>
      </c>
      <c r="M361" s="37">
        <f t="shared" si="61"/>
        <v>8581927.9741390105</v>
      </c>
      <c r="N361" s="41">
        <f>'jan-apr'!M361</f>
        <v>5169433.2512312233</v>
      </c>
      <c r="O361" s="41">
        <f t="shared" si="62"/>
        <v>3412494.7229077872</v>
      </c>
      <c r="P361" s="4"/>
      <c r="Q361" s="4"/>
      <c r="R361" s="4"/>
    </row>
    <row r="362" spans="1:18" s="34" customFormat="1" x14ac:dyDescent="0.2">
      <c r="A362" s="33">
        <v>1942</v>
      </c>
      <c r="B362" s="34" t="s">
        <v>432</v>
      </c>
      <c r="C362" s="36">
        <v>52027988</v>
      </c>
      <c r="D362" s="36">
        <v>4944</v>
      </c>
      <c r="E362" s="37">
        <f t="shared" si="63"/>
        <v>10523.460355987056</v>
      </c>
      <c r="F362" s="38">
        <f t="shared" si="55"/>
        <v>0.70978816416763935</v>
      </c>
      <c r="G362" s="39">
        <f t="shared" si="56"/>
        <v>2581.6430056718414</v>
      </c>
      <c r="H362" s="39">
        <f t="shared" si="57"/>
        <v>987.04146551816973</v>
      </c>
      <c r="I362" s="37">
        <f t="shared" si="58"/>
        <v>3568.6844711900112</v>
      </c>
      <c r="J362" s="40">
        <f t="shared" si="64"/>
        <v>-191.49655326181289</v>
      </c>
      <c r="K362" s="37">
        <f t="shared" si="59"/>
        <v>3377.1879179281982</v>
      </c>
      <c r="L362" s="37">
        <f t="shared" si="60"/>
        <v>17643576.025563415</v>
      </c>
      <c r="M362" s="37">
        <f t="shared" si="61"/>
        <v>16696817.066237012</v>
      </c>
      <c r="N362" s="41">
        <f>'jan-apr'!M362</f>
        <v>8494476.1594144199</v>
      </c>
      <c r="O362" s="41">
        <f t="shared" si="62"/>
        <v>8202340.906822592</v>
      </c>
      <c r="P362" s="4"/>
      <c r="Q362" s="4"/>
      <c r="R362" s="4"/>
    </row>
    <row r="363" spans="1:18" s="34" customFormat="1" x14ac:dyDescent="0.2">
      <c r="A363" s="33">
        <v>1943</v>
      </c>
      <c r="B363" s="34" t="s">
        <v>433</v>
      </c>
      <c r="C363" s="36">
        <v>17082369</v>
      </c>
      <c r="D363" s="36">
        <v>1224</v>
      </c>
      <c r="E363" s="37">
        <f t="shared" si="63"/>
        <v>13956.183823529413</v>
      </c>
      <c r="F363" s="38">
        <f t="shared" si="55"/>
        <v>0.94131908704852174</v>
      </c>
      <c r="G363" s="39">
        <f t="shared" si="56"/>
        <v>522.00892514642726</v>
      </c>
      <c r="H363" s="39">
        <f t="shared" si="57"/>
        <v>0</v>
      </c>
      <c r="I363" s="37">
        <f t="shared" si="58"/>
        <v>522.00892514642726</v>
      </c>
      <c r="J363" s="40">
        <f t="shared" si="64"/>
        <v>-191.49655326181289</v>
      </c>
      <c r="K363" s="37">
        <f t="shared" si="59"/>
        <v>330.51237188461437</v>
      </c>
      <c r="L363" s="37">
        <f t="shared" si="60"/>
        <v>638938.92437922698</v>
      </c>
      <c r="M363" s="37">
        <f t="shared" si="61"/>
        <v>404547.14318676799</v>
      </c>
      <c r="N363" s="41">
        <f>'jan-apr'!M363</f>
        <v>121990.72295075969</v>
      </c>
      <c r="O363" s="41">
        <f t="shared" si="62"/>
        <v>282556.4202360083</v>
      </c>
      <c r="P363" s="4"/>
      <c r="Q363" s="4"/>
      <c r="R363" s="4"/>
    </row>
    <row r="364" spans="1:18" s="34" customFormat="1" x14ac:dyDescent="0.2">
      <c r="A364" s="33">
        <v>2002</v>
      </c>
      <c r="B364" s="34" t="s">
        <v>434</v>
      </c>
      <c r="C364" s="36">
        <v>22445930</v>
      </c>
      <c r="D364" s="36">
        <v>2110</v>
      </c>
      <c r="E364" s="37">
        <f t="shared" si="63"/>
        <v>10637.881516587679</v>
      </c>
      <c r="F364" s="38">
        <f t="shared" si="55"/>
        <v>0.7175056622887247</v>
      </c>
      <c r="G364" s="39">
        <f t="shared" si="56"/>
        <v>2512.9903093114676</v>
      </c>
      <c r="H364" s="39">
        <f t="shared" si="57"/>
        <v>946.99405930795172</v>
      </c>
      <c r="I364" s="37">
        <f t="shared" si="58"/>
        <v>3459.9843686194195</v>
      </c>
      <c r="J364" s="40">
        <f t="shared" si="64"/>
        <v>-191.49655326181289</v>
      </c>
      <c r="K364" s="37">
        <f t="shared" si="59"/>
        <v>3268.4878153576065</v>
      </c>
      <c r="L364" s="37">
        <f t="shared" si="60"/>
        <v>7300567.017786975</v>
      </c>
      <c r="M364" s="37">
        <f t="shared" si="61"/>
        <v>6896509.2904045498</v>
      </c>
      <c r="N364" s="41">
        <f>'jan-apr'!M364</f>
        <v>3792086.5053326096</v>
      </c>
      <c r="O364" s="41">
        <f t="shared" si="62"/>
        <v>3104422.7850719402</v>
      </c>
      <c r="P364" s="4"/>
      <c r="Q364" s="4"/>
      <c r="R364" s="4"/>
    </row>
    <row r="365" spans="1:18" s="34" customFormat="1" x14ac:dyDescent="0.2">
      <c r="A365" s="33">
        <v>2003</v>
      </c>
      <c r="B365" s="34" t="s">
        <v>435</v>
      </c>
      <c r="C365" s="36">
        <v>72448743</v>
      </c>
      <c r="D365" s="36">
        <v>6033</v>
      </c>
      <c r="E365" s="37">
        <f t="shared" si="63"/>
        <v>12008.742416708106</v>
      </c>
      <c r="F365" s="38">
        <f t="shared" si="55"/>
        <v>0.80996772407357287</v>
      </c>
      <c r="G365" s="39">
        <f t="shared" si="56"/>
        <v>1690.4737692392112</v>
      </c>
      <c r="H365" s="39">
        <f t="shared" si="57"/>
        <v>467.19274426580199</v>
      </c>
      <c r="I365" s="37">
        <f t="shared" si="58"/>
        <v>2157.666513505013</v>
      </c>
      <c r="J365" s="40">
        <f t="shared" si="64"/>
        <v>-191.49655326181289</v>
      </c>
      <c r="K365" s="37">
        <f t="shared" si="59"/>
        <v>1966.1699602432</v>
      </c>
      <c r="L365" s="37">
        <f t="shared" si="60"/>
        <v>13017202.075975744</v>
      </c>
      <c r="M365" s="37">
        <f t="shared" si="61"/>
        <v>11861903.370147225</v>
      </c>
      <c r="N365" s="41">
        <f>'jan-apr'!M365</f>
        <v>5867339.9038728094</v>
      </c>
      <c r="O365" s="41">
        <f t="shared" si="62"/>
        <v>5994563.4662744151</v>
      </c>
      <c r="P365" s="4"/>
      <c r="Q365" s="4"/>
      <c r="R365" s="4"/>
    </row>
    <row r="366" spans="1:18" s="34" customFormat="1" x14ac:dyDescent="0.2">
      <c r="A366" s="33">
        <v>2004</v>
      </c>
      <c r="B366" s="34" t="s">
        <v>436</v>
      </c>
      <c r="C366" s="36">
        <v>144490625</v>
      </c>
      <c r="D366" s="36">
        <v>10533</v>
      </c>
      <c r="E366" s="37">
        <f t="shared" si="63"/>
        <v>13717.898509446501</v>
      </c>
      <c r="F366" s="38">
        <f t="shared" si="55"/>
        <v>0.92524717819823599</v>
      </c>
      <c r="G366" s="39">
        <f t="shared" si="56"/>
        <v>664.98011359617442</v>
      </c>
      <c r="H366" s="39">
        <f t="shared" si="57"/>
        <v>0</v>
      </c>
      <c r="I366" s="37">
        <f t="shared" si="58"/>
        <v>664.98011359617442</v>
      </c>
      <c r="J366" s="40">
        <f t="shared" si="64"/>
        <v>-191.49655326181289</v>
      </c>
      <c r="K366" s="37">
        <f t="shared" si="59"/>
        <v>473.48356033436153</v>
      </c>
      <c r="L366" s="37">
        <f t="shared" si="60"/>
        <v>7004235.5365085052</v>
      </c>
      <c r="M366" s="37">
        <f t="shared" si="61"/>
        <v>4987202.3410018301</v>
      </c>
      <c r="N366" s="41">
        <f>'jan-apr'!M366</f>
        <v>748243.1119610786</v>
      </c>
      <c r="O366" s="41">
        <f t="shared" si="62"/>
        <v>4238959.2290407512</v>
      </c>
      <c r="P366" s="4"/>
      <c r="Q366" s="4"/>
      <c r="R366" s="4"/>
    </row>
    <row r="367" spans="1:18" s="34" customFormat="1" x14ac:dyDescent="0.2">
      <c r="A367" s="33">
        <v>2011</v>
      </c>
      <c r="B367" s="34" t="s">
        <v>437</v>
      </c>
      <c r="C367" s="36">
        <v>30032790</v>
      </c>
      <c r="D367" s="36">
        <v>2946</v>
      </c>
      <c r="E367" s="37">
        <f t="shared" si="63"/>
        <v>10194.429735234216</v>
      </c>
      <c r="F367" s="38">
        <f t="shared" si="55"/>
        <v>0.68759565026452674</v>
      </c>
      <c r="G367" s="39">
        <f t="shared" si="56"/>
        <v>2779.0613781235447</v>
      </c>
      <c r="H367" s="39">
        <f t="shared" si="57"/>
        <v>1102.2021827816634</v>
      </c>
      <c r="I367" s="37">
        <f t="shared" si="58"/>
        <v>3881.2635609052081</v>
      </c>
      <c r="J367" s="40">
        <f t="shared" si="64"/>
        <v>-191.49655326181289</v>
      </c>
      <c r="K367" s="37">
        <f t="shared" si="59"/>
        <v>3689.7670076433951</v>
      </c>
      <c r="L367" s="37">
        <f t="shared" si="60"/>
        <v>11434202.450426742</v>
      </c>
      <c r="M367" s="37">
        <f t="shared" si="61"/>
        <v>10870053.604517441</v>
      </c>
      <c r="N367" s="41">
        <f>'jan-apr'!M367</f>
        <v>4077583.6005733982</v>
      </c>
      <c r="O367" s="41">
        <f t="shared" si="62"/>
        <v>6792470.0039440431</v>
      </c>
      <c r="P367" s="4"/>
      <c r="Q367" s="4"/>
      <c r="R367" s="4"/>
    </row>
    <row r="368" spans="1:18" s="34" customFormat="1" x14ac:dyDescent="0.2">
      <c r="A368" s="33">
        <v>2012</v>
      </c>
      <c r="B368" s="34" t="s">
        <v>438</v>
      </c>
      <c r="C368" s="36">
        <v>255641164</v>
      </c>
      <c r="D368" s="36">
        <v>20635</v>
      </c>
      <c r="E368" s="37">
        <f t="shared" si="63"/>
        <v>12388.716452629029</v>
      </c>
      <c r="F368" s="38">
        <f t="shared" si="55"/>
        <v>0.83559627820541238</v>
      </c>
      <c r="G368" s="39">
        <f t="shared" si="56"/>
        <v>1462.4893476866575</v>
      </c>
      <c r="H368" s="39">
        <f t="shared" si="57"/>
        <v>334.20183169347911</v>
      </c>
      <c r="I368" s="37">
        <f t="shared" si="58"/>
        <v>1796.6911793801366</v>
      </c>
      <c r="J368" s="40">
        <f t="shared" si="64"/>
        <v>-191.49655326181289</v>
      </c>
      <c r="K368" s="37">
        <f t="shared" si="59"/>
        <v>1605.1946261183239</v>
      </c>
      <c r="L368" s="37">
        <f t="shared" si="60"/>
        <v>37074722.486509122</v>
      </c>
      <c r="M368" s="37">
        <f t="shared" si="61"/>
        <v>33123191.109951612</v>
      </c>
      <c r="N368" s="41">
        <f>'jan-apr'!M368</f>
        <v>15675866.096463691</v>
      </c>
      <c r="O368" s="41">
        <f t="shared" si="62"/>
        <v>17447325.01348792</v>
      </c>
      <c r="P368" s="4"/>
      <c r="Q368" s="4"/>
      <c r="R368" s="4"/>
    </row>
    <row r="369" spans="1:18" s="34" customFormat="1" x14ac:dyDescent="0.2">
      <c r="A369" s="33">
        <v>2014</v>
      </c>
      <c r="B369" s="34" t="s">
        <v>439</v>
      </c>
      <c r="C369" s="36">
        <v>9945508</v>
      </c>
      <c r="D369" s="36">
        <v>941</v>
      </c>
      <c r="E369" s="37">
        <f t="shared" si="63"/>
        <v>10569.083953241232</v>
      </c>
      <c r="F369" s="38">
        <f t="shared" si="55"/>
        <v>0.7128653924026791</v>
      </c>
      <c r="G369" s="39">
        <f t="shared" si="56"/>
        <v>2554.2688473193357</v>
      </c>
      <c r="H369" s="39">
        <f t="shared" si="57"/>
        <v>971.07320647920801</v>
      </c>
      <c r="I369" s="37">
        <f t="shared" si="58"/>
        <v>3525.3420537985439</v>
      </c>
      <c r="J369" s="40">
        <f t="shared" si="64"/>
        <v>-191.49655326181289</v>
      </c>
      <c r="K369" s="37">
        <f t="shared" si="59"/>
        <v>3333.8455005367309</v>
      </c>
      <c r="L369" s="37">
        <f t="shared" si="60"/>
        <v>3317346.8726244299</v>
      </c>
      <c r="M369" s="37">
        <f t="shared" si="61"/>
        <v>3137148.616005064</v>
      </c>
      <c r="N369" s="41">
        <f>'jan-apr'!M369</f>
        <v>1797634.7919516519</v>
      </c>
      <c r="O369" s="41">
        <f t="shared" si="62"/>
        <v>1339513.8240534121</v>
      </c>
      <c r="P369" s="4"/>
      <c r="Q369" s="4"/>
      <c r="R369" s="4"/>
    </row>
    <row r="370" spans="1:18" s="34" customFormat="1" x14ac:dyDescent="0.2">
      <c r="A370" s="33">
        <v>2015</v>
      </c>
      <c r="B370" s="34" t="s">
        <v>440</v>
      </c>
      <c r="C370" s="36">
        <v>10412568</v>
      </c>
      <c r="D370" s="36">
        <v>1022</v>
      </c>
      <c r="E370" s="37">
        <f t="shared" si="63"/>
        <v>10188.422700587083</v>
      </c>
      <c r="F370" s="38">
        <f t="shared" si="55"/>
        <v>0.6871904867584131</v>
      </c>
      <c r="G370" s="39">
        <f t="shared" si="56"/>
        <v>2782.6655989118249</v>
      </c>
      <c r="H370" s="39">
        <f t="shared" si="57"/>
        <v>1104.3046449081598</v>
      </c>
      <c r="I370" s="37">
        <f t="shared" si="58"/>
        <v>3886.9702438199847</v>
      </c>
      <c r="J370" s="40">
        <f t="shared" si="64"/>
        <v>-191.49655326181289</v>
      </c>
      <c r="K370" s="37">
        <f t="shared" si="59"/>
        <v>3695.4736905581717</v>
      </c>
      <c r="L370" s="37">
        <f t="shared" si="60"/>
        <v>3972483.5891840244</v>
      </c>
      <c r="M370" s="37">
        <f t="shared" si="61"/>
        <v>3776774.1117504514</v>
      </c>
      <c r="N370" s="41">
        <f>'jan-apr'!M370</f>
        <v>2340192.7679857472</v>
      </c>
      <c r="O370" s="41">
        <f t="shared" si="62"/>
        <v>1436581.3437647042</v>
      </c>
      <c r="P370" s="4"/>
      <c r="Q370" s="4"/>
      <c r="R370" s="4"/>
    </row>
    <row r="371" spans="1:18" s="34" customFormat="1" x14ac:dyDescent="0.2">
      <c r="A371" s="33">
        <v>2017</v>
      </c>
      <c r="B371" s="34" t="s">
        <v>441</v>
      </c>
      <c r="C371" s="36">
        <v>11103257</v>
      </c>
      <c r="D371" s="36">
        <v>1027</v>
      </c>
      <c r="E371" s="37">
        <f t="shared" si="63"/>
        <v>10811.350535540409</v>
      </c>
      <c r="F371" s="38">
        <f t="shared" si="55"/>
        <v>0.72920583051640941</v>
      </c>
      <c r="G371" s="39">
        <f t="shared" si="56"/>
        <v>2408.9088979398298</v>
      </c>
      <c r="H371" s="39">
        <f t="shared" si="57"/>
        <v>886.27990267449616</v>
      </c>
      <c r="I371" s="37">
        <f t="shared" si="58"/>
        <v>3295.1888006143258</v>
      </c>
      <c r="J371" s="40">
        <f t="shared" si="64"/>
        <v>-191.49655326181289</v>
      </c>
      <c r="K371" s="37">
        <f t="shared" si="59"/>
        <v>3103.6922473525128</v>
      </c>
      <c r="L371" s="37">
        <f t="shared" si="60"/>
        <v>3384158.8982309126</v>
      </c>
      <c r="M371" s="37">
        <f t="shared" si="61"/>
        <v>3187491.9380310308</v>
      </c>
      <c r="N371" s="41">
        <f>'jan-apr'!M371</f>
        <v>1586041.0535434077</v>
      </c>
      <c r="O371" s="41">
        <f t="shared" si="62"/>
        <v>1601450.8844876231</v>
      </c>
      <c r="P371" s="4"/>
      <c r="Q371" s="4"/>
      <c r="R371" s="4"/>
    </row>
    <row r="372" spans="1:18" s="34" customFormat="1" x14ac:dyDescent="0.2">
      <c r="A372" s="33">
        <v>2018</v>
      </c>
      <c r="B372" s="34" t="s">
        <v>442</v>
      </c>
      <c r="C372" s="36">
        <v>16251844</v>
      </c>
      <c r="D372" s="36">
        <v>1231</v>
      </c>
      <c r="E372" s="37">
        <f t="shared" si="63"/>
        <v>13202.147847278635</v>
      </c>
      <c r="F372" s="38">
        <f t="shared" si="55"/>
        <v>0.89046073882517318</v>
      </c>
      <c r="G372" s="39">
        <f t="shared" si="56"/>
        <v>974.43051089689391</v>
      </c>
      <c r="H372" s="39">
        <f t="shared" si="57"/>
        <v>49.500843566117055</v>
      </c>
      <c r="I372" s="37">
        <f t="shared" si="58"/>
        <v>1023.931354463011</v>
      </c>
      <c r="J372" s="40">
        <f t="shared" si="64"/>
        <v>-191.49655326181289</v>
      </c>
      <c r="K372" s="37">
        <f t="shared" si="59"/>
        <v>832.43480120119807</v>
      </c>
      <c r="L372" s="37">
        <f t="shared" si="60"/>
        <v>1260459.4973439665</v>
      </c>
      <c r="M372" s="37">
        <f t="shared" si="61"/>
        <v>1024727.2402786749</v>
      </c>
      <c r="N372" s="41">
        <f>'jan-apr'!M372</f>
        <v>783144.25429594447</v>
      </c>
      <c r="O372" s="41">
        <f t="shared" si="62"/>
        <v>241582.9859827304</v>
      </c>
      <c r="P372" s="4"/>
      <c r="Q372" s="4"/>
      <c r="R372" s="4"/>
    </row>
    <row r="373" spans="1:18" s="34" customFormat="1" x14ac:dyDescent="0.2">
      <c r="A373" s="33">
        <v>2019</v>
      </c>
      <c r="B373" s="34" t="s">
        <v>443</v>
      </c>
      <c r="C373" s="36">
        <v>40927313</v>
      </c>
      <c r="D373" s="36">
        <v>3239</v>
      </c>
      <c r="E373" s="37">
        <f t="shared" si="63"/>
        <v>12635.78666255017</v>
      </c>
      <c r="F373" s="38">
        <f t="shared" si="55"/>
        <v>0.85226071222123201</v>
      </c>
      <c r="G373" s="39">
        <f t="shared" si="56"/>
        <v>1314.2472217339728</v>
      </c>
      <c r="H373" s="39">
        <f t="shared" si="57"/>
        <v>247.72725822107967</v>
      </c>
      <c r="I373" s="37">
        <f t="shared" si="58"/>
        <v>1561.9744799550524</v>
      </c>
      <c r="J373" s="40">
        <f t="shared" si="64"/>
        <v>-191.49655326181289</v>
      </c>
      <c r="K373" s="37">
        <f t="shared" si="59"/>
        <v>1370.4779266932396</v>
      </c>
      <c r="L373" s="37">
        <f t="shared" si="60"/>
        <v>5059235.3405744145</v>
      </c>
      <c r="M373" s="37">
        <f t="shared" si="61"/>
        <v>4438978.0045594033</v>
      </c>
      <c r="N373" s="41">
        <f>'jan-apr'!M373</f>
        <v>2505421.8342522867</v>
      </c>
      <c r="O373" s="41">
        <f t="shared" si="62"/>
        <v>1933556.1703071166</v>
      </c>
      <c r="P373" s="4"/>
      <c r="Q373" s="4"/>
      <c r="R373" s="4"/>
    </row>
    <row r="374" spans="1:18" s="34" customFormat="1" x14ac:dyDescent="0.2">
      <c r="A374" s="33">
        <v>2020</v>
      </c>
      <c r="B374" s="34" t="s">
        <v>444</v>
      </c>
      <c r="C374" s="36">
        <v>45106536</v>
      </c>
      <c r="D374" s="36">
        <v>3964</v>
      </c>
      <c r="E374" s="37">
        <f t="shared" si="63"/>
        <v>11379.045408678103</v>
      </c>
      <c r="F374" s="38">
        <f t="shared" si="55"/>
        <v>0.76749581196557604</v>
      </c>
      <c r="G374" s="39">
        <f t="shared" si="56"/>
        <v>2068.2919740572129</v>
      </c>
      <c r="H374" s="39">
        <f t="shared" si="57"/>
        <v>687.58669707630315</v>
      </c>
      <c r="I374" s="37">
        <f t="shared" si="58"/>
        <v>2755.878671133516</v>
      </c>
      <c r="J374" s="40">
        <f t="shared" si="64"/>
        <v>-191.49655326181289</v>
      </c>
      <c r="K374" s="37">
        <f t="shared" si="59"/>
        <v>2564.382117871703</v>
      </c>
      <c r="L374" s="37">
        <f t="shared" si="60"/>
        <v>10924303.052373258</v>
      </c>
      <c r="M374" s="37">
        <f t="shared" si="61"/>
        <v>10165210.715243431</v>
      </c>
      <c r="N374" s="41">
        <f>'jan-apr'!M374</f>
        <v>5406100.5901130168</v>
      </c>
      <c r="O374" s="41">
        <f t="shared" si="62"/>
        <v>4759110.125130414</v>
      </c>
      <c r="P374" s="4"/>
      <c r="Q374" s="4"/>
      <c r="R374" s="4"/>
    </row>
    <row r="375" spans="1:18" s="34" customFormat="1" x14ac:dyDescent="0.2">
      <c r="A375" s="33">
        <v>2021</v>
      </c>
      <c r="B375" s="34" t="s">
        <v>445</v>
      </c>
      <c r="C375" s="36">
        <v>26612259</v>
      </c>
      <c r="D375" s="36">
        <v>2701</v>
      </c>
      <c r="E375" s="37">
        <f t="shared" si="63"/>
        <v>9852.7430581266199</v>
      </c>
      <c r="F375" s="38">
        <f t="shared" si="55"/>
        <v>0.66454950849550654</v>
      </c>
      <c r="G375" s="39">
        <f t="shared" si="56"/>
        <v>2984.073384388103</v>
      </c>
      <c r="H375" s="39">
        <f t="shared" si="57"/>
        <v>1221.7925197693221</v>
      </c>
      <c r="I375" s="37">
        <f t="shared" si="58"/>
        <v>4205.8659041574247</v>
      </c>
      <c r="J375" s="40">
        <f t="shared" si="64"/>
        <v>-191.49655326181289</v>
      </c>
      <c r="K375" s="37">
        <f t="shared" si="59"/>
        <v>4014.3693508956117</v>
      </c>
      <c r="L375" s="37">
        <f t="shared" si="60"/>
        <v>11360043.807129204</v>
      </c>
      <c r="M375" s="37">
        <f t="shared" si="61"/>
        <v>10842811.616769047</v>
      </c>
      <c r="N375" s="41">
        <f>'jan-apr'!M375</f>
        <v>6011182.8082480459</v>
      </c>
      <c r="O375" s="41">
        <f t="shared" si="62"/>
        <v>4831628.8085210016</v>
      </c>
      <c r="P375" s="4"/>
      <c r="Q375" s="4"/>
      <c r="R375" s="4"/>
    </row>
    <row r="376" spans="1:18" s="34" customFormat="1" x14ac:dyDescent="0.2">
      <c r="A376" s="33">
        <v>2022</v>
      </c>
      <c r="B376" s="34" t="s">
        <v>446</v>
      </c>
      <c r="C376" s="36">
        <v>16968630</v>
      </c>
      <c r="D376" s="36">
        <v>1349</v>
      </c>
      <c r="E376" s="37">
        <f t="shared" si="63"/>
        <v>12578.673091178651</v>
      </c>
      <c r="F376" s="38">
        <f t="shared" si="55"/>
        <v>0.84840850623560438</v>
      </c>
      <c r="G376" s="39">
        <f t="shared" si="56"/>
        <v>1348.5153645568844</v>
      </c>
      <c r="H376" s="39">
        <f t="shared" si="57"/>
        <v>267.71700820111147</v>
      </c>
      <c r="I376" s="37">
        <f t="shared" si="58"/>
        <v>1616.2323727579958</v>
      </c>
      <c r="J376" s="40">
        <f t="shared" si="64"/>
        <v>-191.49655326181289</v>
      </c>
      <c r="K376" s="37">
        <f t="shared" si="59"/>
        <v>1424.735819496183</v>
      </c>
      <c r="L376" s="37">
        <f t="shared" si="60"/>
        <v>2180297.4708505361</v>
      </c>
      <c r="M376" s="37">
        <f t="shared" si="61"/>
        <v>1921968.6205003508</v>
      </c>
      <c r="N376" s="41">
        <f>'jan-apr'!M376</f>
        <v>280641.82341550273</v>
      </c>
      <c r="O376" s="41">
        <f t="shared" si="62"/>
        <v>1641326.7970848482</v>
      </c>
      <c r="P376" s="4"/>
      <c r="Q376" s="4"/>
      <c r="R376" s="4"/>
    </row>
    <row r="377" spans="1:18" s="34" customFormat="1" x14ac:dyDescent="0.2">
      <c r="A377" s="33">
        <v>2023</v>
      </c>
      <c r="B377" s="34" t="s">
        <v>447</v>
      </c>
      <c r="C377" s="36">
        <v>12641558</v>
      </c>
      <c r="D377" s="36">
        <v>1153</v>
      </c>
      <c r="E377" s="37">
        <f t="shared" si="63"/>
        <v>10964.057241977451</v>
      </c>
      <c r="F377" s="38">
        <f t="shared" si="55"/>
        <v>0.73950561871833576</v>
      </c>
      <c r="G377" s="39">
        <f t="shared" si="56"/>
        <v>2317.2848740776044</v>
      </c>
      <c r="H377" s="39">
        <f t="shared" si="57"/>
        <v>832.83255542153142</v>
      </c>
      <c r="I377" s="37">
        <f t="shared" si="58"/>
        <v>3150.1174294991361</v>
      </c>
      <c r="J377" s="40">
        <f t="shared" si="64"/>
        <v>-191.49655326181289</v>
      </c>
      <c r="K377" s="37">
        <f t="shared" si="59"/>
        <v>2958.620876237323</v>
      </c>
      <c r="L377" s="37">
        <f t="shared" si="60"/>
        <v>3632085.3962125038</v>
      </c>
      <c r="M377" s="37">
        <f t="shared" si="61"/>
        <v>3411289.8703016336</v>
      </c>
      <c r="N377" s="41">
        <f>'jan-apr'!M377</f>
        <v>1641207.9995964447</v>
      </c>
      <c r="O377" s="41">
        <f t="shared" si="62"/>
        <v>1770081.870705189</v>
      </c>
      <c r="P377" s="4"/>
      <c r="Q377" s="4"/>
      <c r="R377" s="4"/>
    </row>
    <row r="378" spans="1:18" s="34" customFormat="1" x14ac:dyDescent="0.2">
      <c r="A378" s="33">
        <v>2024</v>
      </c>
      <c r="B378" s="34" t="s">
        <v>448</v>
      </c>
      <c r="C378" s="36">
        <v>11969275</v>
      </c>
      <c r="D378" s="36">
        <v>983</v>
      </c>
      <c r="E378" s="37">
        <f t="shared" si="63"/>
        <v>12176.271617497458</v>
      </c>
      <c r="F378" s="38">
        <f t="shared" ref="F378:F429" si="65">IF(ISNUMBER(C378),E378/E$435,"")</f>
        <v>0.82126726242410175</v>
      </c>
      <c r="G378" s="39">
        <f t="shared" ref="G378:G429" si="66">(E$435-E378)*0.6</f>
        <v>1589.9562487656003</v>
      </c>
      <c r="H378" s="39">
        <f t="shared" ref="H378:H429" si="67">IF(E378&gt;=E$435*0.9,0,IF(E378&lt;0.9*E$435,(E$435*0.9-E378)*0.35))</f>
        <v>408.55752398952905</v>
      </c>
      <c r="I378" s="37">
        <f t="shared" ref="I378:I429" si="68">G378+H378</f>
        <v>1998.5137727551294</v>
      </c>
      <c r="J378" s="40">
        <f t="shared" si="64"/>
        <v>-191.49655326181289</v>
      </c>
      <c r="K378" s="37">
        <f t="shared" ref="K378:K429" si="69">I378+J378</f>
        <v>1807.0172194933166</v>
      </c>
      <c r="L378" s="37">
        <f t="shared" ref="L378:L429" si="70">(I378*D378)</f>
        <v>1964539.0386182922</v>
      </c>
      <c r="M378" s="37">
        <f t="shared" ref="M378:M429" si="71">(K378*D378)</f>
        <v>1776297.9267619301</v>
      </c>
      <c r="N378" s="41">
        <f>'jan-apr'!M378</f>
        <v>646705.1906359978</v>
      </c>
      <c r="O378" s="41">
        <f t="shared" ref="O378:O429" si="72">M378-N378</f>
        <v>1129592.7361259323</v>
      </c>
      <c r="P378" s="4"/>
      <c r="Q378" s="4"/>
      <c r="R378" s="4"/>
    </row>
    <row r="379" spans="1:18" s="34" customFormat="1" x14ac:dyDescent="0.2">
      <c r="A379" s="33">
        <v>2025</v>
      </c>
      <c r="B379" s="34" t="s">
        <v>449</v>
      </c>
      <c r="C379" s="36">
        <v>32190426</v>
      </c>
      <c r="D379" s="36">
        <v>2922</v>
      </c>
      <c r="E379" s="37">
        <f t="shared" si="63"/>
        <v>11016.572895277208</v>
      </c>
      <c r="F379" s="38">
        <f t="shared" si="65"/>
        <v>0.74304770353499894</v>
      </c>
      <c r="G379" s="39">
        <f t="shared" si="66"/>
        <v>2285.7754820977502</v>
      </c>
      <c r="H379" s="39">
        <f t="shared" si="67"/>
        <v>814.45207676661641</v>
      </c>
      <c r="I379" s="37">
        <f t="shared" si="68"/>
        <v>3100.2275588643665</v>
      </c>
      <c r="J379" s="40">
        <f t="shared" si="64"/>
        <v>-191.49655326181289</v>
      </c>
      <c r="K379" s="37">
        <f t="shared" si="69"/>
        <v>2908.7310056025535</v>
      </c>
      <c r="L379" s="37">
        <f t="shared" si="70"/>
        <v>9058864.9270016793</v>
      </c>
      <c r="M379" s="37">
        <f t="shared" si="71"/>
        <v>8499311.9983706605</v>
      </c>
      <c r="N379" s="41">
        <f>'jan-apr'!M379</f>
        <v>4856398.1298966287</v>
      </c>
      <c r="O379" s="41">
        <f t="shared" si="72"/>
        <v>3642913.8684740318</v>
      </c>
      <c r="P379" s="4"/>
      <c r="Q379" s="4"/>
      <c r="R379" s="4"/>
    </row>
    <row r="380" spans="1:18" s="34" customFormat="1" x14ac:dyDescent="0.2">
      <c r="A380" s="33">
        <v>2027</v>
      </c>
      <c r="B380" s="34" t="s">
        <v>450</v>
      </c>
      <c r="C380" s="36">
        <v>9039410</v>
      </c>
      <c r="D380" s="36">
        <v>944</v>
      </c>
      <c r="E380" s="37">
        <f t="shared" si="63"/>
        <v>9575.6461864406774</v>
      </c>
      <c r="F380" s="38">
        <f t="shared" si="65"/>
        <v>0.6458598310322694</v>
      </c>
      <c r="G380" s="39">
        <f t="shared" si="66"/>
        <v>3150.3315073996682</v>
      </c>
      <c r="H380" s="39">
        <f t="shared" si="67"/>
        <v>1318.7764248594021</v>
      </c>
      <c r="I380" s="37">
        <f t="shared" si="68"/>
        <v>4469.1079322590704</v>
      </c>
      <c r="J380" s="40">
        <f t="shared" si="64"/>
        <v>-191.49655326181289</v>
      </c>
      <c r="K380" s="37">
        <f t="shared" si="69"/>
        <v>4277.6113789972578</v>
      </c>
      <c r="L380" s="37">
        <f t="shared" si="70"/>
        <v>4218837.8880525623</v>
      </c>
      <c r="M380" s="37">
        <f t="shared" si="71"/>
        <v>4038065.1417734115</v>
      </c>
      <c r="N380" s="41">
        <f>'jan-apr'!M380</f>
        <v>2210906.3132862477</v>
      </c>
      <c r="O380" s="41">
        <f t="shared" si="72"/>
        <v>1827158.8284871639</v>
      </c>
      <c r="P380" s="4"/>
      <c r="Q380" s="4"/>
      <c r="R380" s="4"/>
    </row>
    <row r="381" spans="1:18" s="34" customFormat="1" x14ac:dyDescent="0.2">
      <c r="A381" s="33">
        <v>2028</v>
      </c>
      <c r="B381" s="34" t="s">
        <v>451</v>
      </c>
      <c r="C381" s="36">
        <v>28921040</v>
      </c>
      <c r="D381" s="36">
        <v>2263</v>
      </c>
      <c r="E381" s="37">
        <f t="shared" si="63"/>
        <v>12779.955810870526</v>
      </c>
      <c r="F381" s="38">
        <f t="shared" si="65"/>
        <v>0.86198465773481003</v>
      </c>
      <c r="G381" s="39">
        <f t="shared" si="66"/>
        <v>1227.7457327417592</v>
      </c>
      <c r="H381" s="39">
        <f t="shared" si="67"/>
        <v>197.26805630895512</v>
      </c>
      <c r="I381" s="37">
        <f t="shared" si="68"/>
        <v>1425.0137890507144</v>
      </c>
      <c r="J381" s="40">
        <f t="shared" si="64"/>
        <v>-191.49655326181289</v>
      </c>
      <c r="K381" s="37">
        <f t="shared" si="69"/>
        <v>1233.5172357889014</v>
      </c>
      <c r="L381" s="37">
        <f t="shared" si="70"/>
        <v>3224806.2046217667</v>
      </c>
      <c r="M381" s="37">
        <f t="shared" si="71"/>
        <v>2791449.5045902841</v>
      </c>
      <c r="N381" s="41">
        <f>'jan-apr'!M381</f>
        <v>890116.24921370053</v>
      </c>
      <c r="O381" s="41">
        <f t="shared" si="72"/>
        <v>1901333.2553765834</v>
      </c>
      <c r="P381" s="4"/>
      <c r="Q381" s="4"/>
      <c r="R381" s="4"/>
    </row>
    <row r="382" spans="1:18" s="34" customFormat="1" x14ac:dyDescent="0.2">
      <c r="A382" s="33">
        <v>2030</v>
      </c>
      <c r="B382" s="34" t="s">
        <v>452</v>
      </c>
      <c r="C382" s="36">
        <v>128937328</v>
      </c>
      <c r="D382" s="36">
        <v>10171</v>
      </c>
      <c r="E382" s="37">
        <f t="shared" si="63"/>
        <v>12676.95683806902</v>
      </c>
      <c r="F382" s="38">
        <f t="shared" si="65"/>
        <v>0.85503756530106123</v>
      </c>
      <c r="G382" s="39">
        <f t="shared" si="66"/>
        <v>1289.5451164226629</v>
      </c>
      <c r="H382" s="39">
        <f t="shared" si="67"/>
        <v>233.31769678948228</v>
      </c>
      <c r="I382" s="37">
        <f t="shared" si="68"/>
        <v>1522.8628132121453</v>
      </c>
      <c r="J382" s="40">
        <f t="shared" si="64"/>
        <v>-191.49655326181289</v>
      </c>
      <c r="K382" s="37">
        <f t="shared" si="69"/>
        <v>1331.3662599503323</v>
      </c>
      <c r="L382" s="37">
        <f t="shared" si="70"/>
        <v>15489037.673180729</v>
      </c>
      <c r="M382" s="37">
        <f t="shared" si="71"/>
        <v>13541326.229954829</v>
      </c>
      <c r="N382" s="41">
        <f>'jan-apr'!M382</f>
        <v>4127256.2514151838</v>
      </c>
      <c r="O382" s="41">
        <f t="shared" si="72"/>
        <v>9414069.9785396457</v>
      </c>
      <c r="P382" s="4"/>
      <c r="Q382" s="4"/>
      <c r="R382" s="4"/>
    </row>
    <row r="383" spans="1:18" s="34" customFormat="1" x14ac:dyDescent="0.2">
      <c r="A383" s="33">
        <v>5001</v>
      </c>
      <c r="B383" s="34" t="s">
        <v>453</v>
      </c>
      <c r="C383" s="36">
        <v>2896211054</v>
      </c>
      <c r="D383" s="36">
        <v>193501</v>
      </c>
      <c r="E383" s="37">
        <f t="shared" si="63"/>
        <v>14967.421636063897</v>
      </c>
      <c r="F383" s="38">
        <f t="shared" si="65"/>
        <v>1.0095252289652723</v>
      </c>
      <c r="G383" s="39">
        <f t="shared" si="66"/>
        <v>-84.733762374263094</v>
      </c>
      <c r="H383" s="39">
        <f t="shared" si="67"/>
        <v>0</v>
      </c>
      <c r="I383" s="37">
        <f t="shared" si="68"/>
        <v>-84.733762374263094</v>
      </c>
      <c r="J383" s="40">
        <f t="shared" si="64"/>
        <v>-191.49655326181289</v>
      </c>
      <c r="K383" s="37">
        <f t="shared" si="69"/>
        <v>-276.230315636076</v>
      </c>
      <c r="L383" s="37">
        <f t="shared" si="70"/>
        <v>-16396067.753182283</v>
      </c>
      <c r="M383" s="37">
        <f t="shared" si="71"/>
        <v>-53450842.305896342</v>
      </c>
      <c r="N383" s="41">
        <f>'jan-apr'!M383</f>
        <v>-21836220.338974532</v>
      </c>
      <c r="O383" s="41">
        <f t="shared" si="72"/>
        <v>-31614621.96692181</v>
      </c>
      <c r="P383" s="4"/>
      <c r="Q383" s="4"/>
      <c r="R383" s="4"/>
    </row>
    <row r="384" spans="1:18" s="34" customFormat="1" x14ac:dyDescent="0.2">
      <c r="A384" s="33">
        <v>5004</v>
      </c>
      <c r="B384" s="34" t="s">
        <v>454</v>
      </c>
      <c r="C384" s="36">
        <v>241583798</v>
      </c>
      <c r="D384" s="36">
        <v>22096</v>
      </c>
      <c r="E384" s="37">
        <f t="shared" si="63"/>
        <v>10933.372465604634</v>
      </c>
      <c r="F384" s="38">
        <f t="shared" si="65"/>
        <v>0.73743598664363852</v>
      </c>
      <c r="G384" s="39">
        <f t="shared" si="66"/>
        <v>2335.695739901294</v>
      </c>
      <c r="H384" s="39">
        <f t="shared" si="67"/>
        <v>843.57222715201715</v>
      </c>
      <c r="I384" s="37">
        <f t="shared" si="68"/>
        <v>3179.2679670533112</v>
      </c>
      <c r="J384" s="40">
        <f t="shared" si="64"/>
        <v>-191.49655326181289</v>
      </c>
      <c r="K384" s="37">
        <f t="shared" si="69"/>
        <v>2987.7714137914982</v>
      </c>
      <c r="L384" s="37">
        <f t="shared" si="70"/>
        <v>70249105.000009969</v>
      </c>
      <c r="M384" s="37">
        <f t="shared" si="71"/>
        <v>66017797.159136944</v>
      </c>
      <c r="N384" s="41">
        <f>'jan-apr'!M384</f>
        <v>40722247.986412019</v>
      </c>
      <c r="O384" s="41">
        <f t="shared" si="72"/>
        <v>25295549.172724925</v>
      </c>
      <c r="P384" s="4"/>
      <c r="Q384" s="4"/>
      <c r="R384" s="4"/>
    </row>
    <row r="385" spans="1:18" s="34" customFormat="1" x14ac:dyDescent="0.2">
      <c r="A385" s="33">
        <v>5005</v>
      </c>
      <c r="B385" s="34" t="s">
        <v>455</v>
      </c>
      <c r="C385" s="36">
        <v>150080956</v>
      </c>
      <c r="D385" s="36">
        <v>13078</v>
      </c>
      <c r="E385" s="37">
        <f t="shared" si="63"/>
        <v>11475.833919559565</v>
      </c>
      <c r="F385" s="38">
        <f t="shared" si="65"/>
        <v>0.77402402009551774</v>
      </c>
      <c r="G385" s="39">
        <f t="shared" si="66"/>
        <v>2010.2188675283355</v>
      </c>
      <c r="H385" s="39">
        <f t="shared" si="67"/>
        <v>653.71071826779132</v>
      </c>
      <c r="I385" s="37">
        <f t="shared" si="68"/>
        <v>2663.929585796127</v>
      </c>
      <c r="J385" s="40">
        <f t="shared" si="64"/>
        <v>-191.49655326181289</v>
      </c>
      <c r="K385" s="37">
        <f t="shared" si="69"/>
        <v>2472.433032534314</v>
      </c>
      <c r="L385" s="37">
        <f t="shared" si="70"/>
        <v>34838871.123041749</v>
      </c>
      <c r="M385" s="37">
        <f t="shared" si="71"/>
        <v>32334479.19948376</v>
      </c>
      <c r="N385" s="41">
        <f>'jan-apr'!M385</f>
        <v>17812482.104616053</v>
      </c>
      <c r="O385" s="41">
        <f t="shared" si="72"/>
        <v>14521997.094867706</v>
      </c>
      <c r="P385" s="4"/>
      <c r="Q385" s="4"/>
      <c r="R385" s="4"/>
    </row>
    <row r="386" spans="1:18" s="34" customFormat="1" x14ac:dyDescent="0.2">
      <c r="A386" s="33">
        <v>5011</v>
      </c>
      <c r="B386" s="34" t="s">
        <v>456</v>
      </c>
      <c r="C386" s="36">
        <v>54751522</v>
      </c>
      <c r="D386" s="36">
        <v>4225</v>
      </c>
      <c r="E386" s="37">
        <f t="shared" si="63"/>
        <v>12958.940118343195</v>
      </c>
      <c r="F386" s="38">
        <f t="shared" si="65"/>
        <v>0.87405682209123925</v>
      </c>
      <c r="G386" s="39">
        <f t="shared" si="66"/>
        <v>1120.3551482581581</v>
      </c>
      <c r="H386" s="39">
        <f t="shared" si="67"/>
        <v>134.62354869352112</v>
      </c>
      <c r="I386" s="37">
        <f t="shared" si="68"/>
        <v>1254.9786969516792</v>
      </c>
      <c r="J386" s="40">
        <f t="shared" si="64"/>
        <v>-191.49655326181289</v>
      </c>
      <c r="K386" s="37">
        <f t="shared" si="69"/>
        <v>1063.4821436898665</v>
      </c>
      <c r="L386" s="37">
        <f t="shared" si="70"/>
        <v>5302284.9946208447</v>
      </c>
      <c r="M386" s="37">
        <f t="shared" si="71"/>
        <v>4493212.0570896855</v>
      </c>
      <c r="N386" s="41">
        <f>'jan-apr'!M386</f>
        <v>2810853.4462228795</v>
      </c>
      <c r="O386" s="41">
        <f t="shared" si="72"/>
        <v>1682358.610866806</v>
      </c>
      <c r="P386" s="4"/>
      <c r="Q386" s="4"/>
      <c r="R386" s="4"/>
    </row>
    <row r="387" spans="1:18" s="34" customFormat="1" x14ac:dyDescent="0.2">
      <c r="A387" s="33">
        <v>5012</v>
      </c>
      <c r="B387" s="34" t="s">
        <v>457</v>
      </c>
      <c r="C387" s="36">
        <v>12525739</v>
      </c>
      <c r="D387" s="36">
        <v>987</v>
      </c>
      <c r="E387" s="37">
        <f t="shared" si="63"/>
        <v>12690.718338399189</v>
      </c>
      <c r="F387" s="38">
        <f t="shared" si="65"/>
        <v>0.85596575334236324</v>
      </c>
      <c r="G387" s="39">
        <f t="shared" si="66"/>
        <v>1281.2882162245617</v>
      </c>
      <c r="H387" s="39">
        <f t="shared" si="67"/>
        <v>228.50117167392315</v>
      </c>
      <c r="I387" s="37">
        <f t="shared" si="68"/>
        <v>1509.7893878984848</v>
      </c>
      <c r="J387" s="40">
        <f t="shared" si="64"/>
        <v>-191.49655326181289</v>
      </c>
      <c r="K387" s="37">
        <f t="shared" si="69"/>
        <v>1318.2928346366721</v>
      </c>
      <c r="L387" s="37">
        <f t="shared" si="70"/>
        <v>1490162.1258558047</v>
      </c>
      <c r="M387" s="37">
        <f t="shared" si="71"/>
        <v>1301155.0277863953</v>
      </c>
      <c r="N387" s="41">
        <f>'jan-apr'!M387</f>
        <v>1060059.5690821263</v>
      </c>
      <c r="O387" s="41">
        <f t="shared" si="72"/>
        <v>241095.45870426903</v>
      </c>
      <c r="P387" s="4"/>
      <c r="Q387" s="4"/>
      <c r="R387" s="4"/>
    </row>
    <row r="388" spans="1:18" s="34" customFormat="1" x14ac:dyDescent="0.2">
      <c r="A388" s="33">
        <v>5013</v>
      </c>
      <c r="B388" s="34" t="s">
        <v>458</v>
      </c>
      <c r="C388" s="36">
        <v>52491900</v>
      </c>
      <c r="D388" s="36">
        <v>4648</v>
      </c>
      <c r="E388" s="37">
        <f t="shared" si="63"/>
        <v>11293.438037865748</v>
      </c>
      <c r="F388" s="38">
        <f t="shared" si="65"/>
        <v>0.76172175129421615</v>
      </c>
      <c r="G388" s="39">
        <f t="shared" si="66"/>
        <v>2119.6563965446262</v>
      </c>
      <c r="H388" s="39">
        <f t="shared" si="67"/>
        <v>717.5492768606274</v>
      </c>
      <c r="I388" s="37">
        <f t="shared" si="68"/>
        <v>2837.2056734052535</v>
      </c>
      <c r="J388" s="40">
        <f t="shared" si="64"/>
        <v>-191.49655326181289</v>
      </c>
      <c r="K388" s="37">
        <f t="shared" si="69"/>
        <v>2645.7091201434405</v>
      </c>
      <c r="L388" s="37">
        <f t="shared" si="70"/>
        <v>13187331.969987618</v>
      </c>
      <c r="M388" s="37">
        <f t="shared" si="71"/>
        <v>12297255.990426712</v>
      </c>
      <c r="N388" s="41">
        <f>'jan-apr'!M388</f>
        <v>7200857.8044009348</v>
      </c>
      <c r="O388" s="41">
        <f t="shared" si="72"/>
        <v>5096398.1860257769</v>
      </c>
      <c r="P388" s="4"/>
      <c r="Q388" s="4"/>
      <c r="R388" s="4"/>
    </row>
    <row r="389" spans="1:18" s="34" customFormat="1" x14ac:dyDescent="0.2">
      <c r="A389" s="33">
        <v>5014</v>
      </c>
      <c r="B389" s="34" t="s">
        <v>459</v>
      </c>
      <c r="C389" s="36">
        <v>93794002</v>
      </c>
      <c r="D389" s="36">
        <v>4962</v>
      </c>
      <c r="E389" s="37">
        <f t="shared" si="63"/>
        <v>18902.459089076987</v>
      </c>
      <c r="F389" s="38">
        <f t="shared" si="65"/>
        <v>1.2749363119381876</v>
      </c>
      <c r="G389" s="39">
        <f t="shared" si="66"/>
        <v>-2445.7562341821172</v>
      </c>
      <c r="H389" s="39">
        <f t="shared" si="67"/>
        <v>0</v>
      </c>
      <c r="I389" s="37">
        <f t="shared" si="68"/>
        <v>-2445.7562341821172</v>
      </c>
      <c r="J389" s="40">
        <f t="shared" si="64"/>
        <v>-191.49655326181289</v>
      </c>
      <c r="K389" s="37">
        <f t="shared" si="69"/>
        <v>-2637.2527874439302</v>
      </c>
      <c r="L389" s="37">
        <f t="shared" si="70"/>
        <v>-12135842.434011666</v>
      </c>
      <c r="M389" s="37">
        <f t="shared" si="71"/>
        <v>-13086048.331296781</v>
      </c>
      <c r="N389" s="41">
        <f>'jan-apr'!M389</f>
        <v>-9604492.7623515762</v>
      </c>
      <c r="O389" s="41">
        <f t="shared" si="72"/>
        <v>-3481555.5689452048</v>
      </c>
      <c r="P389" s="4"/>
      <c r="Q389" s="4"/>
      <c r="R389" s="4"/>
    </row>
    <row r="390" spans="1:18" s="34" customFormat="1" x14ac:dyDescent="0.2">
      <c r="A390" s="33">
        <v>5015</v>
      </c>
      <c r="B390" s="34" t="s">
        <v>460</v>
      </c>
      <c r="C390" s="36">
        <v>66021682</v>
      </c>
      <c r="D390" s="36">
        <v>5351</v>
      </c>
      <c r="E390" s="37">
        <f t="shared" si="63"/>
        <v>12338.195103718932</v>
      </c>
      <c r="F390" s="38">
        <f t="shared" si="65"/>
        <v>0.83218870557425118</v>
      </c>
      <c r="G390" s="39">
        <f t="shared" si="66"/>
        <v>1492.8021570327157</v>
      </c>
      <c r="H390" s="39">
        <f t="shared" si="67"/>
        <v>351.88430381201306</v>
      </c>
      <c r="I390" s="37">
        <f t="shared" si="68"/>
        <v>1844.6864608447288</v>
      </c>
      <c r="J390" s="40">
        <f t="shared" si="64"/>
        <v>-191.49655326181289</v>
      </c>
      <c r="K390" s="37">
        <f t="shared" si="69"/>
        <v>1653.189907582916</v>
      </c>
      <c r="L390" s="37">
        <f t="shared" si="70"/>
        <v>9870917.2519801445</v>
      </c>
      <c r="M390" s="37">
        <f t="shared" si="71"/>
        <v>8846219.1954761837</v>
      </c>
      <c r="N390" s="41">
        <f>'jan-apr'!M390</f>
        <v>5201087.1538079567</v>
      </c>
      <c r="O390" s="41">
        <f t="shared" si="72"/>
        <v>3645132.0416682269</v>
      </c>
      <c r="P390" s="4"/>
      <c r="Q390" s="4"/>
      <c r="R390" s="4"/>
    </row>
    <row r="391" spans="1:18" s="34" customFormat="1" x14ac:dyDescent="0.2">
      <c r="A391" s="33">
        <v>5016</v>
      </c>
      <c r="B391" s="34" t="s">
        <v>461</v>
      </c>
      <c r="C391" s="36">
        <v>17955342</v>
      </c>
      <c r="D391" s="36">
        <v>1684</v>
      </c>
      <c r="E391" s="37">
        <f t="shared" si="63"/>
        <v>10662.317102137768</v>
      </c>
      <c r="F391" s="38">
        <f t="shared" si="65"/>
        <v>0.71915379786592504</v>
      </c>
      <c r="G391" s="39">
        <f t="shared" si="66"/>
        <v>2498.3289579814141</v>
      </c>
      <c r="H391" s="39">
        <f t="shared" si="67"/>
        <v>938.44160436542052</v>
      </c>
      <c r="I391" s="37">
        <f t="shared" si="68"/>
        <v>3436.7705623468346</v>
      </c>
      <c r="J391" s="40">
        <f t="shared" si="64"/>
        <v>-191.49655326181289</v>
      </c>
      <c r="K391" s="37">
        <f t="shared" si="69"/>
        <v>3245.2740090850216</v>
      </c>
      <c r="L391" s="37">
        <f t="shared" si="70"/>
        <v>5787521.6269920692</v>
      </c>
      <c r="M391" s="37">
        <f t="shared" si="71"/>
        <v>5465041.4312991761</v>
      </c>
      <c r="N391" s="41">
        <f>'jan-apr'!M391</f>
        <v>3260045.7758199596</v>
      </c>
      <c r="O391" s="41">
        <f t="shared" si="72"/>
        <v>2204995.6554792165</v>
      </c>
      <c r="P391" s="4"/>
      <c r="Q391" s="4"/>
      <c r="R391" s="4"/>
    </row>
    <row r="392" spans="1:18" s="34" customFormat="1" x14ac:dyDescent="0.2">
      <c r="A392" s="33">
        <v>5017</v>
      </c>
      <c r="B392" s="34" t="s">
        <v>462</v>
      </c>
      <c r="C392" s="36">
        <v>52462194</v>
      </c>
      <c r="D392" s="36">
        <v>4864</v>
      </c>
      <c r="E392" s="37">
        <f t="shared" si="63"/>
        <v>10785.81291118421</v>
      </c>
      <c r="F392" s="38">
        <f t="shared" si="65"/>
        <v>0.72748336443625961</v>
      </c>
      <c r="G392" s="39">
        <f t="shared" si="66"/>
        <v>2424.2314725535489</v>
      </c>
      <c r="H392" s="39">
        <f t="shared" si="67"/>
        <v>895.21807119916571</v>
      </c>
      <c r="I392" s="37">
        <f t="shared" si="68"/>
        <v>3319.4495437527148</v>
      </c>
      <c r="J392" s="40">
        <f t="shared" si="64"/>
        <v>-191.49655326181289</v>
      </c>
      <c r="K392" s="37">
        <f t="shared" si="69"/>
        <v>3127.9529904909018</v>
      </c>
      <c r="L392" s="37">
        <f t="shared" si="70"/>
        <v>16145802.580813205</v>
      </c>
      <c r="M392" s="37">
        <f t="shared" si="71"/>
        <v>15214363.345747747</v>
      </c>
      <c r="N392" s="41">
        <f>'jan-apr'!M392</f>
        <v>9624856.9904918559</v>
      </c>
      <c r="O392" s="41">
        <f t="shared" si="72"/>
        <v>5589506.3552558906</v>
      </c>
      <c r="P392" s="4"/>
      <c r="Q392" s="4"/>
      <c r="R392" s="4"/>
    </row>
    <row r="393" spans="1:18" s="34" customFormat="1" x14ac:dyDescent="0.2">
      <c r="A393" s="33">
        <v>5018</v>
      </c>
      <c r="B393" s="34" t="s">
        <v>463</v>
      </c>
      <c r="C393" s="36">
        <v>38278365</v>
      </c>
      <c r="D393" s="36">
        <v>3277</v>
      </c>
      <c r="E393" s="37">
        <f t="shared" ref="E393:E429" si="73">(C393)/D393</f>
        <v>11680.916997253586</v>
      </c>
      <c r="F393" s="38">
        <f t="shared" si="65"/>
        <v>0.78785649879492881</v>
      </c>
      <c r="G393" s="39">
        <f t="shared" si="66"/>
        <v>1887.1690209119233</v>
      </c>
      <c r="H393" s="39">
        <f t="shared" si="67"/>
        <v>581.93164107488428</v>
      </c>
      <c r="I393" s="37">
        <f t="shared" si="68"/>
        <v>2469.1006619868076</v>
      </c>
      <c r="J393" s="40">
        <f t="shared" ref="J393:J429" si="74">I$437</f>
        <v>-191.49655326181289</v>
      </c>
      <c r="K393" s="37">
        <f t="shared" si="69"/>
        <v>2277.6041087249946</v>
      </c>
      <c r="L393" s="37">
        <f t="shared" si="70"/>
        <v>8091242.8693307685</v>
      </c>
      <c r="M393" s="37">
        <f t="shared" si="71"/>
        <v>7463708.6642918075</v>
      </c>
      <c r="N393" s="41">
        <f>'jan-apr'!M393</f>
        <v>3944940.9544905028</v>
      </c>
      <c r="O393" s="41">
        <f t="shared" si="72"/>
        <v>3518767.7098013046</v>
      </c>
      <c r="P393" s="4"/>
      <c r="Q393" s="4"/>
      <c r="R393" s="4"/>
    </row>
    <row r="394" spans="1:18" s="34" customFormat="1" x14ac:dyDescent="0.2">
      <c r="A394" s="33">
        <v>5019</v>
      </c>
      <c r="B394" s="34" t="s">
        <v>464</v>
      </c>
      <c r="C394" s="36">
        <v>9800278</v>
      </c>
      <c r="D394" s="36">
        <v>953</v>
      </c>
      <c r="E394" s="37">
        <f t="shared" si="73"/>
        <v>10283.607555089193</v>
      </c>
      <c r="F394" s="38">
        <f t="shared" si="65"/>
        <v>0.69361053119704486</v>
      </c>
      <c r="G394" s="39">
        <f t="shared" si="66"/>
        <v>2725.5546862105589</v>
      </c>
      <c r="H394" s="39">
        <f t="shared" si="67"/>
        <v>1070.9899458324217</v>
      </c>
      <c r="I394" s="37">
        <f t="shared" si="68"/>
        <v>3796.5446320429805</v>
      </c>
      <c r="J394" s="40">
        <f t="shared" si="74"/>
        <v>-191.49655326181289</v>
      </c>
      <c r="K394" s="37">
        <f t="shared" si="69"/>
        <v>3605.0480787811675</v>
      </c>
      <c r="L394" s="37">
        <f t="shared" si="70"/>
        <v>3618107.0343369604</v>
      </c>
      <c r="M394" s="37">
        <f t="shared" si="71"/>
        <v>3435610.8190784529</v>
      </c>
      <c r="N394" s="41">
        <f>'jan-apr'!M394</f>
        <v>2094169.3272900362</v>
      </c>
      <c r="O394" s="41">
        <f t="shared" si="72"/>
        <v>1341441.4917884166</v>
      </c>
      <c r="P394" s="4"/>
      <c r="Q394" s="4"/>
      <c r="R394" s="4"/>
    </row>
    <row r="395" spans="1:18" s="34" customFormat="1" x14ac:dyDescent="0.2">
      <c r="A395" s="33">
        <v>5020</v>
      </c>
      <c r="B395" s="34" t="s">
        <v>465</v>
      </c>
      <c r="C395" s="36">
        <v>10097000</v>
      </c>
      <c r="D395" s="36">
        <v>967</v>
      </c>
      <c r="E395" s="37">
        <f t="shared" si="73"/>
        <v>10441.571871768356</v>
      </c>
      <c r="F395" s="38">
        <f t="shared" si="65"/>
        <v>0.70426493559891157</v>
      </c>
      <c r="G395" s="39">
        <f t="shared" si="66"/>
        <v>2630.7760962030611</v>
      </c>
      <c r="H395" s="39">
        <f t="shared" si="67"/>
        <v>1015.7024349947146</v>
      </c>
      <c r="I395" s="37">
        <f t="shared" si="68"/>
        <v>3646.4785311977757</v>
      </c>
      <c r="J395" s="40">
        <f t="shared" si="74"/>
        <v>-191.49655326181289</v>
      </c>
      <c r="K395" s="37">
        <f t="shared" si="69"/>
        <v>3454.9819779359627</v>
      </c>
      <c r="L395" s="37">
        <f t="shared" si="70"/>
        <v>3526144.7396682492</v>
      </c>
      <c r="M395" s="37">
        <f t="shared" si="71"/>
        <v>3340967.572664076</v>
      </c>
      <c r="N395" s="41">
        <f>'jan-apr'!M395</f>
        <v>1866041.1268514853</v>
      </c>
      <c r="O395" s="41">
        <f t="shared" si="72"/>
        <v>1474926.4458125907</v>
      </c>
      <c r="P395" s="4"/>
      <c r="Q395" s="4"/>
      <c r="R395" s="4"/>
    </row>
    <row r="396" spans="1:18" s="34" customFormat="1" x14ac:dyDescent="0.2">
      <c r="A396" s="33">
        <v>5021</v>
      </c>
      <c r="B396" s="34" t="s">
        <v>466</v>
      </c>
      <c r="C396" s="36">
        <v>83386267</v>
      </c>
      <c r="D396" s="36">
        <v>6970</v>
      </c>
      <c r="E396" s="37">
        <f t="shared" si="73"/>
        <v>11963.596413199426</v>
      </c>
      <c r="F396" s="38">
        <f t="shared" si="65"/>
        <v>0.80692270866362736</v>
      </c>
      <c r="G396" s="39">
        <f t="shared" si="66"/>
        <v>1717.5613713444193</v>
      </c>
      <c r="H396" s="39">
        <f t="shared" si="67"/>
        <v>482.99384549384007</v>
      </c>
      <c r="I396" s="37">
        <f t="shared" si="68"/>
        <v>2200.5552168382592</v>
      </c>
      <c r="J396" s="40">
        <f t="shared" si="74"/>
        <v>-191.49655326181289</v>
      </c>
      <c r="K396" s="37">
        <f t="shared" si="69"/>
        <v>2009.0586635764462</v>
      </c>
      <c r="L396" s="37">
        <f t="shared" si="70"/>
        <v>15337869.861362666</v>
      </c>
      <c r="M396" s="37">
        <f t="shared" si="71"/>
        <v>14003138.885127829</v>
      </c>
      <c r="N396" s="41">
        <f>'jan-apr'!M396</f>
        <v>6593597.1173783354</v>
      </c>
      <c r="O396" s="41">
        <f t="shared" si="72"/>
        <v>7409541.7677494939</v>
      </c>
      <c r="P396" s="4"/>
      <c r="Q396" s="4"/>
      <c r="R396" s="4"/>
    </row>
    <row r="397" spans="1:18" s="34" customFormat="1" x14ac:dyDescent="0.2">
      <c r="A397" s="33">
        <v>5022</v>
      </c>
      <c r="B397" s="34" t="s">
        <v>467</v>
      </c>
      <c r="C397" s="36">
        <v>30726287</v>
      </c>
      <c r="D397" s="36">
        <v>2541</v>
      </c>
      <c r="E397" s="37">
        <f t="shared" si="73"/>
        <v>12092.202676111767</v>
      </c>
      <c r="F397" s="38">
        <f t="shared" si="65"/>
        <v>0.81559696600532749</v>
      </c>
      <c r="G397" s="39">
        <f t="shared" si="66"/>
        <v>1640.3976135970147</v>
      </c>
      <c r="H397" s="39">
        <f t="shared" si="67"/>
        <v>437.98165347452084</v>
      </c>
      <c r="I397" s="37">
        <f t="shared" si="68"/>
        <v>2078.3792670715357</v>
      </c>
      <c r="J397" s="40">
        <f t="shared" si="74"/>
        <v>-191.49655326181289</v>
      </c>
      <c r="K397" s="37">
        <f t="shared" si="69"/>
        <v>1886.8827138097226</v>
      </c>
      <c r="L397" s="37">
        <f t="shared" si="70"/>
        <v>5281161.7176287724</v>
      </c>
      <c r="M397" s="37">
        <f t="shared" si="71"/>
        <v>4794568.9757905053</v>
      </c>
      <c r="N397" s="41">
        <f>'jan-apr'!M397</f>
        <v>1168878.0704029202</v>
      </c>
      <c r="O397" s="41">
        <f t="shared" si="72"/>
        <v>3625690.9053875851</v>
      </c>
      <c r="P397" s="4"/>
      <c r="Q397" s="4"/>
      <c r="R397" s="4"/>
    </row>
    <row r="398" spans="1:18" s="34" customFormat="1" x14ac:dyDescent="0.2">
      <c r="A398" s="33">
        <v>5023</v>
      </c>
      <c r="B398" s="34" t="s">
        <v>468</v>
      </c>
      <c r="C398" s="36">
        <v>42882790</v>
      </c>
      <c r="D398" s="36">
        <v>3930</v>
      </c>
      <c r="E398" s="37">
        <f t="shared" si="73"/>
        <v>10911.651399491095</v>
      </c>
      <c r="F398" s="38">
        <f t="shared" si="65"/>
        <v>0.73597094044030276</v>
      </c>
      <c r="G398" s="39">
        <f t="shared" si="66"/>
        <v>2348.7283795694179</v>
      </c>
      <c r="H398" s="39">
        <f t="shared" si="67"/>
        <v>851.17460029175606</v>
      </c>
      <c r="I398" s="37">
        <f t="shared" si="68"/>
        <v>3199.9029798611741</v>
      </c>
      <c r="J398" s="40">
        <f t="shared" si="74"/>
        <v>-191.49655326181289</v>
      </c>
      <c r="K398" s="37">
        <f t="shared" si="69"/>
        <v>3008.4064265993611</v>
      </c>
      <c r="L398" s="37">
        <f t="shared" si="70"/>
        <v>12575618.710854415</v>
      </c>
      <c r="M398" s="37">
        <f t="shared" si="71"/>
        <v>11823037.256535489</v>
      </c>
      <c r="N398" s="41">
        <f>'jan-apr'!M398</f>
        <v>7252083.1983209252</v>
      </c>
      <c r="O398" s="41">
        <f t="shared" si="72"/>
        <v>4570954.0582145639</v>
      </c>
      <c r="P398" s="4"/>
      <c r="Q398" s="4"/>
      <c r="R398" s="4"/>
    </row>
    <row r="399" spans="1:18" s="34" customFormat="1" x14ac:dyDescent="0.2">
      <c r="A399" s="33">
        <v>5024</v>
      </c>
      <c r="B399" s="34" t="s">
        <v>469</v>
      </c>
      <c r="C399" s="36">
        <v>139782209</v>
      </c>
      <c r="D399" s="36">
        <v>11933</v>
      </c>
      <c r="E399" s="37">
        <f t="shared" si="73"/>
        <v>11713.920137434006</v>
      </c>
      <c r="F399" s="38">
        <f t="shared" si="65"/>
        <v>0.7900825002704891</v>
      </c>
      <c r="G399" s="39">
        <f t="shared" si="66"/>
        <v>1867.367136803671</v>
      </c>
      <c r="H399" s="39">
        <f t="shared" si="67"/>
        <v>570.38054201173691</v>
      </c>
      <c r="I399" s="37">
        <f t="shared" si="68"/>
        <v>2437.7476788154081</v>
      </c>
      <c r="J399" s="40">
        <f t="shared" si="74"/>
        <v>-191.49655326181289</v>
      </c>
      <c r="K399" s="37">
        <f t="shared" si="69"/>
        <v>2246.2511255535951</v>
      </c>
      <c r="L399" s="37">
        <f t="shared" si="70"/>
        <v>29089643.051304266</v>
      </c>
      <c r="M399" s="37">
        <f t="shared" si="71"/>
        <v>26804514.681231052</v>
      </c>
      <c r="N399" s="41">
        <f>'jan-apr'!M399</f>
        <v>14946440.761911867</v>
      </c>
      <c r="O399" s="41">
        <f t="shared" si="72"/>
        <v>11858073.919319184</v>
      </c>
      <c r="P399" s="4"/>
      <c r="Q399" s="4"/>
      <c r="R399" s="4"/>
    </row>
    <row r="400" spans="1:18" s="34" customFormat="1" x14ac:dyDescent="0.2">
      <c r="A400" s="33">
        <v>5025</v>
      </c>
      <c r="B400" s="34" t="s">
        <v>470</v>
      </c>
      <c r="C400" s="36">
        <v>73432898</v>
      </c>
      <c r="D400" s="36">
        <v>5663</v>
      </c>
      <c r="E400" s="37">
        <f t="shared" si="73"/>
        <v>12967.137206427689</v>
      </c>
      <c r="F400" s="38">
        <f t="shared" si="65"/>
        <v>0.87460970069829391</v>
      </c>
      <c r="G400" s="39">
        <f t="shared" si="66"/>
        <v>1115.4368954074612</v>
      </c>
      <c r="H400" s="39">
        <f t="shared" si="67"/>
        <v>131.75456786394798</v>
      </c>
      <c r="I400" s="37">
        <f t="shared" si="68"/>
        <v>1247.1914632714092</v>
      </c>
      <c r="J400" s="40">
        <f t="shared" si="74"/>
        <v>-191.49655326181289</v>
      </c>
      <c r="K400" s="37">
        <f t="shared" si="69"/>
        <v>1055.6949100095962</v>
      </c>
      <c r="L400" s="37">
        <f t="shared" si="70"/>
        <v>7062845.2565059904</v>
      </c>
      <c r="M400" s="37">
        <f t="shared" si="71"/>
        <v>5978400.2753843432</v>
      </c>
      <c r="N400" s="41">
        <f>'jan-apr'!M400</f>
        <v>3249881.2226059563</v>
      </c>
      <c r="O400" s="41">
        <f t="shared" si="72"/>
        <v>2728519.052778387</v>
      </c>
      <c r="P400" s="4"/>
      <c r="Q400" s="4"/>
      <c r="R400" s="4"/>
    </row>
    <row r="401" spans="1:18" s="34" customFormat="1" x14ac:dyDescent="0.2">
      <c r="A401" s="33">
        <v>5026</v>
      </c>
      <c r="B401" s="34" t="s">
        <v>471</v>
      </c>
      <c r="C401" s="36">
        <v>20450959</v>
      </c>
      <c r="D401" s="36">
        <v>2028</v>
      </c>
      <c r="E401" s="37">
        <f t="shared" si="73"/>
        <v>10084.299309664695</v>
      </c>
      <c r="F401" s="38">
        <f t="shared" si="65"/>
        <v>0.6801675543778426</v>
      </c>
      <c r="G401" s="39">
        <f t="shared" si="66"/>
        <v>2845.1396334652577</v>
      </c>
      <c r="H401" s="39">
        <f t="shared" si="67"/>
        <v>1140.7478317309958</v>
      </c>
      <c r="I401" s="37">
        <f t="shared" si="68"/>
        <v>3985.8874651962533</v>
      </c>
      <c r="J401" s="40">
        <f t="shared" si="74"/>
        <v>-191.49655326181289</v>
      </c>
      <c r="K401" s="37">
        <f t="shared" si="69"/>
        <v>3794.3909119344403</v>
      </c>
      <c r="L401" s="37">
        <f t="shared" si="70"/>
        <v>8083379.7794180019</v>
      </c>
      <c r="M401" s="37">
        <f t="shared" si="71"/>
        <v>7695024.7694030451</v>
      </c>
      <c r="N401" s="41">
        <f>'jan-apr'!M401</f>
        <v>4545935.372186983</v>
      </c>
      <c r="O401" s="41">
        <f t="shared" si="72"/>
        <v>3149089.3972160621</v>
      </c>
      <c r="P401" s="4"/>
      <c r="Q401" s="4"/>
      <c r="R401" s="4"/>
    </row>
    <row r="402" spans="1:18" s="34" customFormat="1" x14ac:dyDescent="0.2">
      <c r="A402" s="33">
        <v>5027</v>
      </c>
      <c r="B402" s="34" t="s">
        <v>472</v>
      </c>
      <c r="C402" s="36">
        <v>65003870</v>
      </c>
      <c r="D402" s="36">
        <v>6225</v>
      </c>
      <c r="E402" s="37">
        <f t="shared" si="73"/>
        <v>10442.38875502008</v>
      </c>
      <c r="F402" s="38">
        <f t="shared" si="65"/>
        <v>0.704320032880981</v>
      </c>
      <c r="G402" s="39">
        <f t="shared" si="66"/>
        <v>2630.2859662520268</v>
      </c>
      <c r="H402" s="39">
        <f t="shared" si="67"/>
        <v>1015.4165258566112</v>
      </c>
      <c r="I402" s="37">
        <f t="shared" si="68"/>
        <v>3645.7024921086381</v>
      </c>
      <c r="J402" s="40">
        <f t="shared" si="74"/>
        <v>-191.49655326181289</v>
      </c>
      <c r="K402" s="37">
        <f t="shared" si="69"/>
        <v>3454.2059388468251</v>
      </c>
      <c r="L402" s="37">
        <f t="shared" si="70"/>
        <v>22694498.013376273</v>
      </c>
      <c r="M402" s="37">
        <f t="shared" si="71"/>
        <v>21502431.969321486</v>
      </c>
      <c r="N402" s="41">
        <f>'jan-apr'!M402</f>
        <v>11987340.469286965</v>
      </c>
      <c r="O402" s="41">
        <f t="shared" si="72"/>
        <v>9515091.5000345204</v>
      </c>
      <c r="P402" s="4"/>
      <c r="Q402" s="4"/>
      <c r="R402" s="4"/>
    </row>
    <row r="403" spans="1:18" s="34" customFormat="1" x14ac:dyDescent="0.2">
      <c r="A403" s="33">
        <v>5028</v>
      </c>
      <c r="B403" s="34" t="s">
        <v>473</v>
      </c>
      <c r="C403" s="36">
        <v>192737157</v>
      </c>
      <c r="D403" s="36">
        <v>16424</v>
      </c>
      <c r="E403" s="37">
        <f t="shared" si="73"/>
        <v>11735.092364831953</v>
      </c>
      <c r="F403" s="38">
        <f t="shared" si="65"/>
        <v>0.7915105283057331</v>
      </c>
      <c r="G403" s="39">
        <f t="shared" si="66"/>
        <v>1854.663800364903</v>
      </c>
      <c r="H403" s="39">
        <f t="shared" si="67"/>
        <v>562.97026242245556</v>
      </c>
      <c r="I403" s="37">
        <f t="shared" si="68"/>
        <v>2417.6340627873587</v>
      </c>
      <c r="J403" s="40">
        <f t="shared" si="74"/>
        <v>-191.49655326181289</v>
      </c>
      <c r="K403" s="37">
        <f t="shared" si="69"/>
        <v>2226.1375095255457</v>
      </c>
      <c r="L403" s="37">
        <f t="shared" si="70"/>
        <v>39707221.847219579</v>
      </c>
      <c r="M403" s="37">
        <f t="shared" si="71"/>
        <v>36562082.456447564</v>
      </c>
      <c r="N403" s="41">
        <f>'jan-apr'!M403</f>
        <v>20610209.749802265</v>
      </c>
      <c r="O403" s="41">
        <f t="shared" si="72"/>
        <v>15951872.706645299</v>
      </c>
      <c r="P403" s="4"/>
      <c r="Q403" s="4"/>
      <c r="R403" s="4"/>
    </row>
    <row r="404" spans="1:18" s="34" customFormat="1" x14ac:dyDescent="0.2">
      <c r="A404" s="33">
        <v>5029</v>
      </c>
      <c r="B404" s="34" t="s">
        <v>474</v>
      </c>
      <c r="C404" s="36">
        <v>93751398</v>
      </c>
      <c r="D404" s="36">
        <v>8142</v>
      </c>
      <c r="E404" s="37">
        <f t="shared" si="73"/>
        <v>11514.541635961679</v>
      </c>
      <c r="F404" s="38">
        <f t="shared" si="65"/>
        <v>0.7766347848092886</v>
      </c>
      <c r="G404" s="39">
        <f t="shared" si="66"/>
        <v>1986.9942376870672</v>
      </c>
      <c r="H404" s="39">
        <f t="shared" si="67"/>
        <v>640.16301752705147</v>
      </c>
      <c r="I404" s="37">
        <f t="shared" si="68"/>
        <v>2627.1572552141188</v>
      </c>
      <c r="J404" s="40">
        <f t="shared" si="74"/>
        <v>-191.49655326181289</v>
      </c>
      <c r="K404" s="37">
        <f t="shared" si="69"/>
        <v>2435.6607019523058</v>
      </c>
      <c r="L404" s="37">
        <f t="shared" si="70"/>
        <v>21390314.371953353</v>
      </c>
      <c r="M404" s="37">
        <f t="shared" si="71"/>
        <v>19831149.435295675</v>
      </c>
      <c r="N404" s="41">
        <f>'jan-apr'!M404</f>
        <v>10857776.152093891</v>
      </c>
      <c r="O404" s="41">
        <f t="shared" si="72"/>
        <v>8973373.2832017839</v>
      </c>
      <c r="P404" s="4"/>
      <c r="Q404" s="4"/>
      <c r="R404" s="4"/>
    </row>
    <row r="405" spans="1:18" s="34" customFormat="1" x14ac:dyDescent="0.2">
      <c r="A405" s="33">
        <v>5030</v>
      </c>
      <c r="B405" s="34" t="s">
        <v>475</v>
      </c>
      <c r="C405" s="36">
        <v>75121782</v>
      </c>
      <c r="D405" s="36">
        <v>6094</v>
      </c>
      <c r="E405" s="37">
        <f t="shared" si="73"/>
        <v>12327.171316048572</v>
      </c>
      <c r="F405" s="38">
        <f t="shared" si="65"/>
        <v>0.83144517124732553</v>
      </c>
      <c r="G405" s="39">
        <f t="shared" si="66"/>
        <v>1499.4164296349313</v>
      </c>
      <c r="H405" s="39">
        <f t="shared" si="67"/>
        <v>355.74262949663887</v>
      </c>
      <c r="I405" s="37">
        <f t="shared" si="68"/>
        <v>1855.1590591315703</v>
      </c>
      <c r="J405" s="40">
        <f t="shared" si="74"/>
        <v>-191.49655326181289</v>
      </c>
      <c r="K405" s="37">
        <f t="shared" si="69"/>
        <v>1663.6625058697573</v>
      </c>
      <c r="L405" s="37">
        <f t="shared" si="70"/>
        <v>11305339.306347789</v>
      </c>
      <c r="M405" s="37">
        <f t="shared" si="71"/>
        <v>10138359.310770301</v>
      </c>
      <c r="N405" s="41">
        <f>'jan-apr'!M405</f>
        <v>4389669.3376762662</v>
      </c>
      <c r="O405" s="41">
        <f t="shared" si="72"/>
        <v>5748689.9730940349</v>
      </c>
      <c r="P405" s="4"/>
      <c r="Q405" s="4"/>
      <c r="R405" s="4"/>
    </row>
    <row r="406" spans="1:18" s="34" customFormat="1" x14ac:dyDescent="0.2">
      <c r="A406" s="33">
        <v>5031</v>
      </c>
      <c r="B406" s="34" t="s">
        <v>476</v>
      </c>
      <c r="C406" s="36">
        <v>188178983</v>
      </c>
      <c r="D406" s="36">
        <v>13958</v>
      </c>
      <c r="E406" s="37">
        <f t="shared" si="73"/>
        <v>13481.801332569135</v>
      </c>
      <c r="F406" s="38">
        <f t="shared" si="65"/>
        <v>0.90932285520255829</v>
      </c>
      <c r="G406" s="39">
        <f t="shared" si="66"/>
        <v>806.63841972259354</v>
      </c>
      <c r="H406" s="39">
        <f t="shared" si="67"/>
        <v>0</v>
      </c>
      <c r="I406" s="37">
        <f t="shared" si="68"/>
        <v>806.63841972259354</v>
      </c>
      <c r="J406" s="40">
        <f t="shared" si="74"/>
        <v>-191.49655326181289</v>
      </c>
      <c r="K406" s="37">
        <f t="shared" si="69"/>
        <v>615.14186646078065</v>
      </c>
      <c r="L406" s="37">
        <f t="shared" si="70"/>
        <v>11259059.06248796</v>
      </c>
      <c r="M406" s="37">
        <f t="shared" si="71"/>
        <v>8586150.172059577</v>
      </c>
      <c r="N406" s="41">
        <f>'jan-apr'!M406</f>
        <v>5939943.1046950202</v>
      </c>
      <c r="O406" s="41">
        <f t="shared" si="72"/>
        <v>2646207.0673645567</v>
      </c>
      <c r="P406" s="4"/>
      <c r="Q406" s="4"/>
      <c r="R406" s="4"/>
    </row>
    <row r="407" spans="1:18" s="34" customFormat="1" x14ac:dyDescent="0.2">
      <c r="A407" s="33">
        <v>5032</v>
      </c>
      <c r="B407" s="34" t="s">
        <v>477</v>
      </c>
      <c r="C407" s="36">
        <v>48762267</v>
      </c>
      <c r="D407" s="36">
        <v>4093</v>
      </c>
      <c r="E407" s="37">
        <f t="shared" si="73"/>
        <v>11913.576105546053</v>
      </c>
      <c r="F407" s="38">
        <f t="shared" si="65"/>
        <v>0.80354893034933084</v>
      </c>
      <c r="G407" s="39">
        <f t="shared" si="66"/>
        <v>1747.5735559364427</v>
      </c>
      <c r="H407" s="39">
        <f t="shared" si="67"/>
        <v>500.5009531725205</v>
      </c>
      <c r="I407" s="37">
        <f t="shared" si="68"/>
        <v>2248.0745091089634</v>
      </c>
      <c r="J407" s="40">
        <f t="shared" si="74"/>
        <v>-191.49655326181289</v>
      </c>
      <c r="K407" s="37">
        <f t="shared" si="69"/>
        <v>2056.5779558471504</v>
      </c>
      <c r="L407" s="37">
        <f t="shared" si="70"/>
        <v>9201368.965782987</v>
      </c>
      <c r="M407" s="37">
        <f t="shared" si="71"/>
        <v>8417573.5732823871</v>
      </c>
      <c r="N407" s="41">
        <f>'jan-apr'!M407</f>
        <v>3210679.2075006501</v>
      </c>
      <c r="O407" s="41">
        <f t="shared" si="72"/>
        <v>5206894.3657817375</v>
      </c>
      <c r="P407" s="4"/>
      <c r="Q407" s="4"/>
      <c r="R407" s="4"/>
    </row>
    <row r="408" spans="1:18" s="34" customFormat="1" x14ac:dyDescent="0.2">
      <c r="A408" s="33">
        <v>5033</v>
      </c>
      <c r="B408" s="34" t="s">
        <v>478</v>
      </c>
      <c r="C408" s="36">
        <v>24572772</v>
      </c>
      <c r="D408" s="36">
        <v>834</v>
      </c>
      <c r="E408" s="37">
        <f t="shared" si="73"/>
        <v>29463.755395683453</v>
      </c>
      <c r="F408" s="38">
        <f t="shared" si="65"/>
        <v>1.9872764418111388</v>
      </c>
      <c r="G408" s="39">
        <f t="shared" si="66"/>
        <v>-8782.534018145996</v>
      </c>
      <c r="H408" s="39">
        <f t="shared" si="67"/>
        <v>0</v>
      </c>
      <c r="I408" s="37">
        <f t="shared" si="68"/>
        <v>-8782.534018145996</v>
      </c>
      <c r="J408" s="40">
        <f t="shared" si="74"/>
        <v>-191.49655326181289</v>
      </c>
      <c r="K408" s="37">
        <f t="shared" si="69"/>
        <v>-8974.0305714078095</v>
      </c>
      <c r="L408" s="37">
        <f t="shared" si="70"/>
        <v>-7324633.3711337605</v>
      </c>
      <c r="M408" s="37">
        <f t="shared" si="71"/>
        <v>-7484341.496554113</v>
      </c>
      <c r="N408" s="41">
        <f>'jan-apr'!M408</f>
        <v>-8066667.1024992382</v>
      </c>
      <c r="O408" s="41">
        <f t="shared" si="72"/>
        <v>582325.60594512522</v>
      </c>
      <c r="P408" s="4"/>
      <c r="Q408" s="4"/>
      <c r="R408" s="4"/>
    </row>
    <row r="409" spans="1:18" s="34" customFormat="1" x14ac:dyDescent="0.2">
      <c r="A409" s="33">
        <v>5034</v>
      </c>
      <c r="B409" s="34" t="s">
        <v>479</v>
      </c>
      <c r="C409" s="36">
        <v>29732867</v>
      </c>
      <c r="D409" s="36">
        <v>2469</v>
      </c>
      <c r="E409" s="37">
        <f t="shared" si="73"/>
        <v>12042.473471040907</v>
      </c>
      <c r="F409" s="38">
        <f t="shared" si="65"/>
        <v>0.81224282202808706</v>
      </c>
      <c r="G409" s="39">
        <f t="shared" si="66"/>
        <v>1670.2351366395308</v>
      </c>
      <c r="H409" s="39">
        <f t="shared" si="67"/>
        <v>455.38687524932192</v>
      </c>
      <c r="I409" s="37">
        <f t="shared" si="68"/>
        <v>2125.6220118888527</v>
      </c>
      <c r="J409" s="40">
        <f t="shared" si="74"/>
        <v>-191.49655326181289</v>
      </c>
      <c r="K409" s="37">
        <f t="shared" si="69"/>
        <v>1934.1254586270397</v>
      </c>
      <c r="L409" s="37">
        <f t="shared" si="70"/>
        <v>5248160.7473535771</v>
      </c>
      <c r="M409" s="37">
        <f t="shared" si="71"/>
        <v>4775355.7573501607</v>
      </c>
      <c r="N409" s="41">
        <f>'jan-apr'!M409</f>
        <v>956788.01957959787</v>
      </c>
      <c r="O409" s="41">
        <f t="shared" si="72"/>
        <v>3818567.737770563</v>
      </c>
      <c r="P409" s="4"/>
      <c r="Q409" s="4"/>
      <c r="R409" s="4"/>
    </row>
    <row r="410" spans="1:18" s="34" customFormat="1" x14ac:dyDescent="0.2">
      <c r="A410" s="33">
        <v>5035</v>
      </c>
      <c r="B410" s="34" t="s">
        <v>480</v>
      </c>
      <c r="C410" s="36">
        <v>278899717</v>
      </c>
      <c r="D410" s="36">
        <v>23964</v>
      </c>
      <c r="E410" s="37">
        <f t="shared" si="73"/>
        <v>11638.278960106827</v>
      </c>
      <c r="F410" s="38">
        <f t="shared" si="65"/>
        <v>0.78498064113154231</v>
      </c>
      <c r="G410" s="39">
        <f t="shared" si="66"/>
        <v>1912.7518431999786</v>
      </c>
      <c r="H410" s="39">
        <f t="shared" si="67"/>
        <v>596.85495407624967</v>
      </c>
      <c r="I410" s="37">
        <f t="shared" si="68"/>
        <v>2509.6067972762285</v>
      </c>
      <c r="J410" s="40">
        <f t="shared" si="74"/>
        <v>-191.49655326181289</v>
      </c>
      <c r="K410" s="37">
        <f t="shared" si="69"/>
        <v>2318.1102440144155</v>
      </c>
      <c r="L410" s="37">
        <f t="shared" si="70"/>
        <v>60140217.289927542</v>
      </c>
      <c r="M410" s="37">
        <f t="shared" si="71"/>
        <v>55551193.887561455</v>
      </c>
      <c r="N410" s="41">
        <f>'jan-apr'!M410</f>
        <v>32137986.47075386</v>
      </c>
      <c r="O410" s="41">
        <f t="shared" si="72"/>
        <v>23413207.416807596</v>
      </c>
      <c r="P410" s="4"/>
      <c r="Q410" s="4"/>
      <c r="R410" s="4"/>
    </row>
    <row r="411" spans="1:18" s="34" customFormat="1" x14ac:dyDescent="0.2">
      <c r="A411" s="33">
        <v>5036</v>
      </c>
      <c r="B411" s="34" t="s">
        <v>481</v>
      </c>
      <c r="C411" s="36">
        <v>26315634</v>
      </c>
      <c r="D411" s="36">
        <v>2616</v>
      </c>
      <c r="E411" s="37">
        <f t="shared" si="73"/>
        <v>10059.493119266055</v>
      </c>
      <c r="F411" s="38">
        <f t="shared" si="65"/>
        <v>0.6784944221810717</v>
      </c>
      <c r="G411" s="39">
        <f t="shared" si="66"/>
        <v>2860.0233477044417</v>
      </c>
      <c r="H411" s="39">
        <f t="shared" si="67"/>
        <v>1149.4299983705198</v>
      </c>
      <c r="I411" s="37">
        <f t="shared" si="68"/>
        <v>4009.4533460749617</v>
      </c>
      <c r="J411" s="40">
        <f t="shared" si="74"/>
        <v>-191.49655326181289</v>
      </c>
      <c r="K411" s="37">
        <f t="shared" si="69"/>
        <v>3817.9567928131487</v>
      </c>
      <c r="L411" s="37">
        <f t="shared" si="70"/>
        <v>10488729.9533321</v>
      </c>
      <c r="M411" s="37">
        <f t="shared" si="71"/>
        <v>9987774.9699991979</v>
      </c>
      <c r="N411" s="41">
        <f>'jan-apr'!M411</f>
        <v>5953469.8037678227</v>
      </c>
      <c r="O411" s="41">
        <f t="shared" si="72"/>
        <v>4034305.1662313752</v>
      </c>
      <c r="P411" s="4"/>
      <c r="Q411" s="4"/>
      <c r="R411" s="4"/>
    </row>
    <row r="412" spans="1:18" s="34" customFormat="1" x14ac:dyDescent="0.2">
      <c r="A412" s="33">
        <v>5037</v>
      </c>
      <c r="B412" s="34" t="s">
        <v>482</v>
      </c>
      <c r="C412" s="36">
        <v>228558018</v>
      </c>
      <c r="D412" s="36">
        <v>20115</v>
      </c>
      <c r="E412" s="37">
        <f t="shared" si="73"/>
        <v>11362.566144668159</v>
      </c>
      <c r="F412" s="38">
        <f t="shared" si="65"/>
        <v>0.7663843157321345</v>
      </c>
      <c r="G412" s="39">
        <f t="shared" si="66"/>
        <v>2078.1795324631794</v>
      </c>
      <c r="H412" s="39">
        <f t="shared" si="67"/>
        <v>693.35443947978365</v>
      </c>
      <c r="I412" s="37">
        <f t="shared" si="68"/>
        <v>2771.533971942963</v>
      </c>
      <c r="J412" s="40">
        <f t="shared" si="74"/>
        <v>-191.49655326181289</v>
      </c>
      <c r="K412" s="37">
        <f t="shared" si="69"/>
        <v>2580.03741868115</v>
      </c>
      <c r="L412" s="37">
        <f t="shared" si="70"/>
        <v>55749405.845632702</v>
      </c>
      <c r="M412" s="37">
        <f t="shared" si="71"/>
        <v>51897452.676771335</v>
      </c>
      <c r="N412" s="41">
        <f>'jan-apr'!M412</f>
        <v>31620611.598467026</v>
      </c>
      <c r="O412" s="41">
        <f t="shared" si="72"/>
        <v>20276841.078304309</v>
      </c>
      <c r="P412" s="4"/>
      <c r="Q412" s="4"/>
      <c r="R412" s="4"/>
    </row>
    <row r="413" spans="1:18" s="34" customFormat="1" x14ac:dyDescent="0.2">
      <c r="A413" s="33">
        <v>5038</v>
      </c>
      <c r="B413" s="34" t="s">
        <v>483</v>
      </c>
      <c r="C413" s="36">
        <v>159428765</v>
      </c>
      <c r="D413" s="36">
        <v>14943</v>
      </c>
      <c r="E413" s="37">
        <f t="shared" si="73"/>
        <v>10669.12701599411</v>
      </c>
      <c r="F413" s="38">
        <f t="shared" si="65"/>
        <v>0.71961311410703988</v>
      </c>
      <c r="G413" s="39">
        <f t="shared" si="66"/>
        <v>2494.2430096676085</v>
      </c>
      <c r="H413" s="39">
        <f t="shared" si="67"/>
        <v>936.05813451570054</v>
      </c>
      <c r="I413" s="37">
        <f t="shared" si="68"/>
        <v>3430.3011441833091</v>
      </c>
      <c r="J413" s="40">
        <f t="shared" si="74"/>
        <v>-191.49655326181289</v>
      </c>
      <c r="K413" s="37">
        <f t="shared" si="69"/>
        <v>3238.8045909214961</v>
      </c>
      <c r="L413" s="37">
        <f t="shared" si="70"/>
        <v>51258989.997531191</v>
      </c>
      <c r="M413" s="37">
        <f t="shared" si="71"/>
        <v>48397457.002139919</v>
      </c>
      <c r="N413" s="41">
        <f>'jan-apr'!M413</f>
        <v>29112549.31762331</v>
      </c>
      <c r="O413" s="41">
        <f t="shared" si="72"/>
        <v>19284907.684516609</v>
      </c>
      <c r="P413" s="4"/>
      <c r="Q413" s="4"/>
      <c r="R413" s="4"/>
    </row>
    <row r="414" spans="1:18" s="34" customFormat="1" x14ac:dyDescent="0.2">
      <c r="A414" s="33">
        <v>5039</v>
      </c>
      <c r="B414" s="34" t="s">
        <v>484</v>
      </c>
      <c r="C414" s="36">
        <v>26476566</v>
      </c>
      <c r="D414" s="36">
        <v>2473</v>
      </c>
      <c r="E414" s="37">
        <f t="shared" si="73"/>
        <v>10706.253942579862</v>
      </c>
      <c r="F414" s="38">
        <f t="shared" si="65"/>
        <v>0.72211725743737465</v>
      </c>
      <c r="G414" s="39">
        <f t="shared" si="66"/>
        <v>2471.9668537161574</v>
      </c>
      <c r="H414" s="39">
        <f t="shared" si="67"/>
        <v>923.06371021068742</v>
      </c>
      <c r="I414" s="37">
        <f t="shared" si="68"/>
        <v>3395.0305639268449</v>
      </c>
      <c r="J414" s="40">
        <f t="shared" si="74"/>
        <v>-191.49655326181289</v>
      </c>
      <c r="K414" s="37">
        <f t="shared" si="69"/>
        <v>3203.5340106650319</v>
      </c>
      <c r="L414" s="37">
        <f t="shared" si="70"/>
        <v>8395910.584591087</v>
      </c>
      <c r="M414" s="37">
        <f t="shared" si="71"/>
        <v>7922339.6083746236</v>
      </c>
      <c r="N414" s="41">
        <f>'jan-apr'!M414</f>
        <v>3230293.6868187408</v>
      </c>
      <c r="O414" s="41">
        <f t="shared" si="72"/>
        <v>4692045.9215558823</v>
      </c>
      <c r="P414" s="4"/>
      <c r="Q414" s="4"/>
      <c r="R414" s="4"/>
    </row>
    <row r="415" spans="1:18" s="34" customFormat="1" x14ac:dyDescent="0.2">
      <c r="A415" s="33">
        <v>5040</v>
      </c>
      <c r="B415" s="34" t="s">
        <v>485</v>
      </c>
      <c r="C415" s="36">
        <v>14769665</v>
      </c>
      <c r="D415" s="36">
        <v>1585</v>
      </c>
      <c r="E415" s="37">
        <f t="shared" si="73"/>
        <v>9318.4006309148263</v>
      </c>
      <c r="F415" s="38">
        <f t="shared" si="65"/>
        <v>0.62850908855590337</v>
      </c>
      <c r="G415" s="39">
        <f t="shared" si="66"/>
        <v>3304.6788407151789</v>
      </c>
      <c r="H415" s="39">
        <f t="shared" si="67"/>
        <v>1408.81236929345</v>
      </c>
      <c r="I415" s="37">
        <f t="shared" si="68"/>
        <v>4713.4912100086294</v>
      </c>
      <c r="J415" s="40">
        <f t="shared" si="74"/>
        <v>-191.49655326181289</v>
      </c>
      <c r="K415" s="37">
        <f t="shared" si="69"/>
        <v>4521.9946567468169</v>
      </c>
      <c r="L415" s="37">
        <f t="shared" si="70"/>
        <v>7470883.5678636776</v>
      </c>
      <c r="M415" s="37">
        <f t="shared" si="71"/>
        <v>7167361.5309437048</v>
      </c>
      <c r="N415" s="41">
        <f>'jan-apr'!M415</f>
        <v>4264574.2717782864</v>
      </c>
      <c r="O415" s="41">
        <f t="shared" si="72"/>
        <v>2902787.2591654183</v>
      </c>
      <c r="P415" s="4"/>
      <c r="Q415" s="4"/>
      <c r="R415" s="4"/>
    </row>
    <row r="416" spans="1:18" s="34" customFormat="1" x14ac:dyDescent="0.2">
      <c r="A416" s="33">
        <v>5041</v>
      </c>
      <c r="B416" s="34" t="s">
        <v>486</v>
      </c>
      <c r="C416" s="36">
        <v>21883349</v>
      </c>
      <c r="D416" s="36">
        <v>2094</v>
      </c>
      <c r="E416" s="37">
        <f t="shared" si="73"/>
        <v>10450.500955109837</v>
      </c>
      <c r="F416" s="38">
        <f t="shared" si="65"/>
        <v>0.7048671859479656</v>
      </c>
      <c r="G416" s="39">
        <f t="shared" si="66"/>
        <v>2625.4186461981722</v>
      </c>
      <c r="H416" s="39">
        <f t="shared" si="67"/>
        <v>1012.5772558251961</v>
      </c>
      <c r="I416" s="37">
        <f t="shared" si="68"/>
        <v>3637.9959020233682</v>
      </c>
      <c r="J416" s="40">
        <f t="shared" si="74"/>
        <v>-191.49655326181289</v>
      </c>
      <c r="K416" s="37">
        <f t="shared" si="69"/>
        <v>3446.4993487615552</v>
      </c>
      <c r="L416" s="37">
        <f t="shared" si="70"/>
        <v>7617963.4188369326</v>
      </c>
      <c r="M416" s="37">
        <f t="shared" si="71"/>
        <v>7216969.6363066966</v>
      </c>
      <c r="N416" s="41">
        <f>'jan-apr'!M416</f>
        <v>3791356.4415480974</v>
      </c>
      <c r="O416" s="41">
        <f t="shared" si="72"/>
        <v>3425613.1947585992</v>
      </c>
      <c r="P416" s="4"/>
      <c r="Q416" s="4"/>
      <c r="R416" s="4"/>
    </row>
    <row r="417" spans="1:18" s="34" customFormat="1" x14ac:dyDescent="0.2">
      <c r="A417" s="33">
        <v>5042</v>
      </c>
      <c r="B417" s="34" t="s">
        <v>487</v>
      </c>
      <c r="C417" s="36">
        <v>15481953</v>
      </c>
      <c r="D417" s="36">
        <v>1379</v>
      </c>
      <c r="E417" s="37">
        <f t="shared" si="73"/>
        <v>11226.941986947064</v>
      </c>
      <c r="F417" s="38">
        <f t="shared" si="65"/>
        <v>0.75723671421426764</v>
      </c>
      <c r="G417" s="39">
        <f t="shared" si="66"/>
        <v>2159.5540270958363</v>
      </c>
      <c r="H417" s="39">
        <f t="shared" si="67"/>
        <v>740.82289468216686</v>
      </c>
      <c r="I417" s="37">
        <f t="shared" si="68"/>
        <v>2900.3769217780032</v>
      </c>
      <c r="J417" s="40">
        <f t="shared" si="74"/>
        <v>-191.49655326181289</v>
      </c>
      <c r="K417" s="37">
        <f t="shared" si="69"/>
        <v>2708.8803685161902</v>
      </c>
      <c r="L417" s="37">
        <f t="shared" si="70"/>
        <v>3999619.7751318663</v>
      </c>
      <c r="M417" s="37">
        <f t="shared" si="71"/>
        <v>3735546.0281838262</v>
      </c>
      <c r="N417" s="41">
        <f>'jan-apr'!M417</f>
        <v>1686823.4568026862</v>
      </c>
      <c r="O417" s="41">
        <f t="shared" si="72"/>
        <v>2048722.57138114</v>
      </c>
      <c r="P417" s="4"/>
      <c r="Q417" s="4"/>
      <c r="R417" s="4"/>
    </row>
    <row r="418" spans="1:18" s="34" customFormat="1" x14ac:dyDescent="0.2">
      <c r="A418" s="33">
        <v>5043</v>
      </c>
      <c r="B418" s="34" t="s">
        <v>488</v>
      </c>
      <c r="C418" s="36">
        <v>6335229</v>
      </c>
      <c r="D418" s="36">
        <v>474</v>
      </c>
      <c r="E418" s="37">
        <f t="shared" si="73"/>
        <v>13365.462025316456</v>
      </c>
      <c r="F418" s="38">
        <f t="shared" si="65"/>
        <v>0.90147598159615616</v>
      </c>
      <c r="G418" s="39">
        <f t="shared" si="66"/>
        <v>876.44200407420135</v>
      </c>
      <c r="H418" s="39">
        <f t="shared" si="67"/>
        <v>0</v>
      </c>
      <c r="I418" s="37">
        <f t="shared" si="68"/>
        <v>876.44200407420135</v>
      </c>
      <c r="J418" s="40">
        <f t="shared" si="74"/>
        <v>-191.49655326181289</v>
      </c>
      <c r="K418" s="37">
        <f t="shared" si="69"/>
        <v>684.94545081238846</v>
      </c>
      <c r="L418" s="37">
        <f t="shared" si="70"/>
        <v>415433.50993117143</v>
      </c>
      <c r="M418" s="37">
        <f t="shared" si="71"/>
        <v>324664.14368507214</v>
      </c>
      <c r="N418" s="41">
        <f>'jan-apr'!M418</f>
        <v>-170437.27983769582</v>
      </c>
      <c r="O418" s="41">
        <f t="shared" si="72"/>
        <v>495101.42352276796</v>
      </c>
      <c r="P418" s="4"/>
      <c r="Q418" s="4"/>
      <c r="R418" s="4"/>
    </row>
    <row r="419" spans="1:18" s="34" customFormat="1" x14ac:dyDescent="0.2">
      <c r="A419" s="33">
        <v>5044</v>
      </c>
      <c r="B419" s="34" t="s">
        <v>489</v>
      </c>
      <c r="C419" s="36">
        <v>17945892</v>
      </c>
      <c r="D419" s="36">
        <v>902</v>
      </c>
      <c r="E419" s="37">
        <f t="shared" si="73"/>
        <v>19895.667405764965</v>
      </c>
      <c r="F419" s="38">
        <f t="shared" si="65"/>
        <v>1.3419263973179378</v>
      </c>
      <c r="G419" s="39">
        <f t="shared" si="66"/>
        <v>-3041.6812241949042</v>
      </c>
      <c r="H419" s="39">
        <f t="shared" si="67"/>
        <v>0</v>
      </c>
      <c r="I419" s="37">
        <f t="shared" si="68"/>
        <v>-3041.6812241949042</v>
      </c>
      <c r="J419" s="40">
        <f t="shared" si="74"/>
        <v>-191.49655326181289</v>
      </c>
      <c r="K419" s="37">
        <f t="shared" si="69"/>
        <v>-3233.1777774567172</v>
      </c>
      <c r="L419" s="37">
        <f t="shared" si="70"/>
        <v>-2743596.4642238035</v>
      </c>
      <c r="M419" s="37">
        <f t="shared" si="71"/>
        <v>-2916326.3552659587</v>
      </c>
      <c r="N419" s="41">
        <f>'jan-apr'!M419</f>
        <v>-3722514.0734464163</v>
      </c>
      <c r="O419" s="41">
        <f t="shared" si="72"/>
        <v>806187.7181804576</v>
      </c>
      <c r="P419" s="4"/>
      <c r="Q419" s="4"/>
      <c r="R419" s="4"/>
    </row>
    <row r="420" spans="1:18" s="34" customFormat="1" x14ac:dyDescent="0.2">
      <c r="A420" s="33">
        <v>5045</v>
      </c>
      <c r="B420" s="34" t="s">
        <v>490</v>
      </c>
      <c r="C420" s="36">
        <v>32764992</v>
      </c>
      <c r="D420" s="36">
        <v>2400</v>
      </c>
      <c r="E420" s="37">
        <f t="shared" si="73"/>
        <v>13652.08</v>
      </c>
      <c r="F420" s="38">
        <f t="shared" si="65"/>
        <v>0.92080784005204308</v>
      </c>
      <c r="G420" s="39">
        <f t="shared" si="66"/>
        <v>704.47121926407488</v>
      </c>
      <c r="H420" s="39">
        <f t="shared" si="67"/>
        <v>0</v>
      </c>
      <c r="I420" s="37">
        <f t="shared" si="68"/>
        <v>704.47121926407488</v>
      </c>
      <c r="J420" s="40">
        <f t="shared" si="74"/>
        <v>-191.49655326181289</v>
      </c>
      <c r="K420" s="37">
        <f t="shared" si="69"/>
        <v>512.97466600226198</v>
      </c>
      <c r="L420" s="37">
        <f t="shared" si="70"/>
        <v>1690730.9262337796</v>
      </c>
      <c r="M420" s="37">
        <f t="shared" si="71"/>
        <v>1231139.1984054288</v>
      </c>
      <c r="N420" s="41">
        <f>'jan-apr'!M420</f>
        <v>-489232.55107694014</v>
      </c>
      <c r="O420" s="41">
        <f t="shared" si="72"/>
        <v>1720371.7494823691</v>
      </c>
      <c r="P420" s="4"/>
      <c r="Q420" s="4"/>
      <c r="R420" s="4"/>
    </row>
    <row r="421" spans="1:18" s="34" customFormat="1" x14ac:dyDescent="0.2">
      <c r="A421" s="33">
        <v>5046</v>
      </c>
      <c r="B421" s="34" t="s">
        <v>491</v>
      </c>
      <c r="C421" s="36">
        <v>12836392</v>
      </c>
      <c r="D421" s="36">
        <v>1268</v>
      </c>
      <c r="E421" s="37">
        <f t="shared" si="73"/>
        <v>10123.337539432177</v>
      </c>
      <c r="F421" s="38">
        <f t="shared" si="65"/>
        <v>0.68280061161393046</v>
      </c>
      <c r="G421" s="39">
        <f t="shared" si="66"/>
        <v>2821.7166956047681</v>
      </c>
      <c r="H421" s="39">
        <f t="shared" si="67"/>
        <v>1127.084451312377</v>
      </c>
      <c r="I421" s="37">
        <f t="shared" si="68"/>
        <v>3948.8011469171452</v>
      </c>
      <c r="J421" s="40">
        <f t="shared" si="74"/>
        <v>-191.49655326181289</v>
      </c>
      <c r="K421" s="37">
        <f t="shared" si="69"/>
        <v>3757.3045936553322</v>
      </c>
      <c r="L421" s="37">
        <f t="shared" si="70"/>
        <v>5007079.8542909399</v>
      </c>
      <c r="M421" s="37">
        <f t="shared" si="71"/>
        <v>4764262.2247549612</v>
      </c>
      <c r="N421" s="41">
        <f>'jan-apr'!M421</f>
        <v>2774092.5674226298</v>
      </c>
      <c r="O421" s="41">
        <f t="shared" si="72"/>
        <v>1990169.6573323314</v>
      </c>
      <c r="P421" s="4"/>
      <c r="Q421" s="4"/>
      <c r="R421" s="4"/>
    </row>
    <row r="422" spans="1:18" s="34" customFormat="1" x14ac:dyDescent="0.2">
      <c r="A422" s="33">
        <v>5047</v>
      </c>
      <c r="B422" s="34" t="s">
        <v>492</v>
      </c>
      <c r="C422" s="36">
        <v>44352839</v>
      </c>
      <c r="D422" s="36">
        <v>3845</v>
      </c>
      <c r="E422" s="37">
        <f t="shared" si="73"/>
        <v>11535.198699609882</v>
      </c>
      <c r="F422" s="38">
        <f t="shared" si="65"/>
        <v>0.77802806599132968</v>
      </c>
      <c r="G422" s="39">
        <f t="shared" si="66"/>
        <v>1974.5999994981455</v>
      </c>
      <c r="H422" s="39">
        <f t="shared" si="67"/>
        <v>632.93304525018038</v>
      </c>
      <c r="I422" s="37">
        <f t="shared" si="68"/>
        <v>2607.5330447483257</v>
      </c>
      <c r="J422" s="40">
        <f t="shared" si="74"/>
        <v>-191.49655326181289</v>
      </c>
      <c r="K422" s="37">
        <f t="shared" si="69"/>
        <v>2416.0364914865127</v>
      </c>
      <c r="L422" s="37">
        <f t="shared" si="70"/>
        <v>10025964.557057312</v>
      </c>
      <c r="M422" s="37">
        <f t="shared" si="71"/>
        <v>9289660.3097656406</v>
      </c>
      <c r="N422" s="41">
        <f>'jan-apr'!M422</f>
        <v>6406936.0938407024</v>
      </c>
      <c r="O422" s="41">
        <f t="shared" si="72"/>
        <v>2882724.2159249382</v>
      </c>
      <c r="P422" s="4"/>
      <c r="Q422" s="4"/>
      <c r="R422" s="4"/>
    </row>
    <row r="423" spans="1:18" s="34" customFormat="1" x14ac:dyDescent="0.2">
      <c r="A423" s="33">
        <v>5048</v>
      </c>
      <c r="B423" s="34" t="s">
        <v>493</v>
      </c>
      <c r="C423" s="36">
        <v>5756148</v>
      </c>
      <c r="D423" s="36">
        <v>618</v>
      </c>
      <c r="E423" s="37">
        <f t="shared" si="73"/>
        <v>9314.1553398058259</v>
      </c>
      <c r="F423" s="38">
        <f t="shared" si="65"/>
        <v>0.6282227514309765</v>
      </c>
      <c r="G423" s="39">
        <f t="shared" si="66"/>
        <v>3307.2260153805792</v>
      </c>
      <c r="H423" s="39">
        <f t="shared" si="67"/>
        <v>1410.2982211816002</v>
      </c>
      <c r="I423" s="37">
        <f t="shared" si="68"/>
        <v>4717.5242365621798</v>
      </c>
      <c r="J423" s="40">
        <f t="shared" si="74"/>
        <v>-191.49655326181289</v>
      </c>
      <c r="K423" s="37">
        <f t="shared" si="69"/>
        <v>4526.0276833003672</v>
      </c>
      <c r="L423" s="37">
        <f t="shared" si="70"/>
        <v>2915429.978195427</v>
      </c>
      <c r="M423" s="37">
        <f t="shared" si="71"/>
        <v>2797085.1082796268</v>
      </c>
      <c r="N423" s="41">
        <f>'jan-apr'!M423</f>
        <v>1670491.144926802</v>
      </c>
      <c r="O423" s="41">
        <f t="shared" si="72"/>
        <v>1126593.9633528248</v>
      </c>
      <c r="P423" s="4"/>
      <c r="Q423" s="4"/>
      <c r="R423" s="4"/>
    </row>
    <row r="424" spans="1:18" s="34" customFormat="1" x14ac:dyDescent="0.2">
      <c r="A424" s="33">
        <v>5049</v>
      </c>
      <c r="B424" s="34" t="s">
        <v>494</v>
      </c>
      <c r="C424" s="36">
        <v>13731521</v>
      </c>
      <c r="D424" s="36">
        <v>1105</v>
      </c>
      <c r="E424" s="37">
        <f t="shared" si="73"/>
        <v>12426.715837104073</v>
      </c>
      <c r="F424" s="38">
        <f t="shared" si="65"/>
        <v>0.83815926722553036</v>
      </c>
      <c r="G424" s="39">
        <f t="shared" si="66"/>
        <v>1439.6897170016309</v>
      </c>
      <c r="H424" s="39">
        <f t="shared" si="67"/>
        <v>320.90204712721356</v>
      </c>
      <c r="I424" s="37">
        <f t="shared" si="68"/>
        <v>1760.5917641288445</v>
      </c>
      <c r="J424" s="40">
        <f t="shared" si="74"/>
        <v>-191.49655326181289</v>
      </c>
      <c r="K424" s="37">
        <f t="shared" si="69"/>
        <v>1569.0952108670317</v>
      </c>
      <c r="L424" s="37">
        <f t="shared" si="70"/>
        <v>1945453.8993623732</v>
      </c>
      <c r="M424" s="37">
        <f t="shared" si="71"/>
        <v>1733850.20800807</v>
      </c>
      <c r="N424" s="41">
        <f>'jan-apr'!M424</f>
        <v>1369852.4082429064</v>
      </c>
      <c r="O424" s="41">
        <f t="shared" si="72"/>
        <v>363997.79976516357</v>
      </c>
      <c r="P424" s="4"/>
      <c r="Q424" s="4"/>
      <c r="R424" s="4"/>
    </row>
    <row r="425" spans="1:18" s="34" customFormat="1" x14ac:dyDescent="0.2">
      <c r="A425" s="33">
        <v>5050</v>
      </c>
      <c r="B425" s="34" t="s">
        <v>495</v>
      </c>
      <c r="C425" s="36">
        <v>59268346</v>
      </c>
      <c r="D425" s="36">
        <v>4492</v>
      </c>
      <c r="E425" s="37">
        <f t="shared" si="73"/>
        <v>13194.199910952804</v>
      </c>
      <c r="F425" s="38">
        <f t="shared" si="65"/>
        <v>0.88992466504879186</v>
      </c>
      <c r="G425" s="39">
        <f t="shared" si="66"/>
        <v>979.19927269239224</v>
      </c>
      <c r="H425" s="39">
        <f t="shared" si="67"/>
        <v>52.282621280157763</v>
      </c>
      <c r="I425" s="37">
        <f t="shared" si="68"/>
        <v>1031.4818939725501</v>
      </c>
      <c r="J425" s="40">
        <f t="shared" si="74"/>
        <v>-191.49655326181289</v>
      </c>
      <c r="K425" s="37">
        <f t="shared" si="69"/>
        <v>839.9853407107372</v>
      </c>
      <c r="L425" s="37">
        <f t="shared" si="70"/>
        <v>4633416.6677246951</v>
      </c>
      <c r="M425" s="37">
        <f t="shared" si="71"/>
        <v>3773214.1504726317</v>
      </c>
      <c r="N425" s="41">
        <f>'jan-apr'!M425</f>
        <v>3072368.6950019356</v>
      </c>
      <c r="O425" s="41">
        <f t="shared" si="72"/>
        <v>700845.45547069609</v>
      </c>
      <c r="P425" s="4"/>
      <c r="Q425" s="4"/>
      <c r="R425" s="4"/>
    </row>
    <row r="426" spans="1:18" s="34" customFormat="1" x14ac:dyDescent="0.2">
      <c r="A426" s="33">
        <v>5051</v>
      </c>
      <c r="B426" s="34" t="s">
        <v>496</v>
      </c>
      <c r="C426" s="36">
        <v>57451132</v>
      </c>
      <c r="D426" s="36">
        <v>5117</v>
      </c>
      <c r="E426" s="37">
        <f t="shared" si="73"/>
        <v>11227.502833691617</v>
      </c>
      <c r="F426" s="38">
        <f t="shared" si="65"/>
        <v>0.75727454230196212</v>
      </c>
      <c r="G426" s="39">
        <f t="shared" si="66"/>
        <v>2159.2175190491048</v>
      </c>
      <c r="H426" s="39">
        <f t="shared" si="67"/>
        <v>740.6265983215734</v>
      </c>
      <c r="I426" s="37">
        <f t="shared" si="68"/>
        <v>2899.8441173706783</v>
      </c>
      <c r="J426" s="40">
        <f t="shared" si="74"/>
        <v>-191.49655326181289</v>
      </c>
      <c r="K426" s="37">
        <f t="shared" si="69"/>
        <v>2708.3475641088653</v>
      </c>
      <c r="L426" s="37">
        <f t="shared" si="70"/>
        <v>14838502.34858576</v>
      </c>
      <c r="M426" s="37">
        <f t="shared" si="71"/>
        <v>13858614.485545063</v>
      </c>
      <c r="N426" s="41">
        <f>'jan-apr'!M426</f>
        <v>7054570.3897094624</v>
      </c>
      <c r="O426" s="41">
        <f t="shared" si="72"/>
        <v>6804044.095835601</v>
      </c>
      <c r="P426" s="4"/>
      <c r="Q426" s="4"/>
      <c r="R426" s="4"/>
    </row>
    <row r="427" spans="1:18" s="34" customFormat="1" x14ac:dyDescent="0.2">
      <c r="A427" s="33">
        <v>5052</v>
      </c>
      <c r="B427" s="34" t="s">
        <v>497</v>
      </c>
      <c r="C427" s="36">
        <v>6474152</v>
      </c>
      <c r="D427" s="36">
        <v>582</v>
      </c>
      <c r="E427" s="37">
        <f t="shared" si="73"/>
        <v>11123.972508591065</v>
      </c>
      <c r="F427" s="38">
        <f t="shared" si="65"/>
        <v>0.75029161112695253</v>
      </c>
      <c r="G427" s="39">
        <f t="shared" si="66"/>
        <v>2221.3357141094357</v>
      </c>
      <c r="H427" s="39">
        <f t="shared" si="67"/>
        <v>776.86221210676649</v>
      </c>
      <c r="I427" s="37">
        <f t="shared" si="68"/>
        <v>2998.1979262162022</v>
      </c>
      <c r="J427" s="40">
        <f t="shared" si="74"/>
        <v>-191.49655326181289</v>
      </c>
      <c r="K427" s="37">
        <f t="shared" si="69"/>
        <v>2806.7013729543892</v>
      </c>
      <c r="L427" s="37">
        <f t="shared" si="70"/>
        <v>1744951.1930578297</v>
      </c>
      <c r="M427" s="37">
        <f t="shared" si="71"/>
        <v>1633500.1990594545</v>
      </c>
      <c r="N427" s="41">
        <f>'jan-apr'!M427</f>
        <v>1039597.2389116487</v>
      </c>
      <c r="O427" s="41">
        <f t="shared" si="72"/>
        <v>593902.96014780574</v>
      </c>
      <c r="P427" s="4"/>
      <c r="Q427" s="4"/>
      <c r="R427" s="4"/>
    </row>
    <row r="428" spans="1:18" s="34" customFormat="1" x14ac:dyDescent="0.2">
      <c r="A428" s="33">
        <v>5053</v>
      </c>
      <c r="B428" s="34" t="s">
        <v>498</v>
      </c>
      <c r="C428" s="36">
        <v>76651511</v>
      </c>
      <c r="D428" s="36">
        <v>6785</v>
      </c>
      <c r="E428" s="37">
        <f t="shared" si="73"/>
        <v>11297.201326455417</v>
      </c>
      <c r="F428" s="38">
        <f t="shared" si="65"/>
        <v>0.76197557823031281</v>
      </c>
      <c r="G428" s="39">
        <f t="shared" si="66"/>
        <v>2117.3984233908245</v>
      </c>
      <c r="H428" s="39">
        <f t="shared" si="67"/>
        <v>716.23212585424324</v>
      </c>
      <c r="I428" s="37">
        <f t="shared" si="68"/>
        <v>2833.6305492450679</v>
      </c>
      <c r="J428" s="40">
        <f t="shared" si="74"/>
        <v>-191.49655326181289</v>
      </c>
      <c r="K428" s="37">
        <f t="shared" si="69"/>
        <v>2642.1339959832549</v>
      </c>
      <c r="L428" s="37">
        <f t="shared" si="70"/>
        <v>19226183.276627786</v>
      </c>
      <c r="M428" s="37">
        <f t="shared" si="71"/>
        <v>17926879.162746385</v>
      </c>
      <c r="N428" s="41">
        <f>'jan-apr'!M428</f>
        <v>11183596.851744909</v>
      </c>
      <c r="O428" s="41">
        <f t="shared" si="72"/>
        <v>6743282.3110014759</v>
      </c>
      <c r="P428" s="4"/>
      <c r="Q428" s="4"/>
      <c r="R428" s="4"/>
    </row>
    <row r="429" spans="1:18" s="34" customFormat="1" x14ac:dyDescent="0.2">
      <c r="A429" s="33">
        <v>5054</v>
      </c>
      <c r="B429" s="34" t="s">
        <v>499</v>
      </c>
      <c r="C429" s="36">
        <v>105123853</v>
      </c>
      <c r="D429" s="36">
        <v>10090</v>
      </c>
      <c r="E429" s="37">
        <f t="shared" si="73"/>
        <v>10418.617740336967</v>
      </c>
      <c r="F429" s="38">
        <f t="shared" si="65"/>
        <v>0.70271672139392538</v>
      </c>
      <c r="G429" s="39">
        <f t="shared" si="66"/>
        <v>2644.5485750618941</v>
      </c>
      <c r="H429" s="39">
        <f t="shared" si="67"/>
        <v>1023.7363809957005</v>
      </c>
      <c r="I429" s="37">
        <f t="shared" si="68"/>
        <v>3668.2849560575946</v>
      </c>
      <c r="J429" s="40">
        <f t="shared" si="74"/>
        <v>-191.49655326181289</v>
      </c>
      <c r="K429" s="37">
        <f t="shared" si="69"/>
        <v>3476.7884027957816</v>
      </c>
      <c r="L429" s="37">
        <f t="shared" si="70"/>
        <v>37012995.206621133</v>
      </c>
      <c r="M429" s="37">
        <f t="shared" si="71"/>
        <v>35080794.984209433</v>
      </c>
      <c r="N429" s="41">
        <f>'jan-apr'!M429</f>
        <v>20808456.805358309</v>
      </c>
      <c r="O429" s="41">
        <f t="shared" si="72"/>
        <v>14272338.178851124</v>
      </c>
      <c r="P429" s="4"/>
      <c r="Q429" s="4"/>
      <c r="R429" s="4"/>
    </row>
    <row r="430" spans="1:18" s="34" customFormat="1" x14ac:dyDescent="0.2">
      <c r="A430" s="33"/>
      <c r="C430" s="36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  <c r="P430" s="4"/>
      <c r="Q430" s="4"/>
      <c r="R430" s="4"/>
    </row>
    <row r="431" spans="1:18" s="34" customFormat="1" x14ac:dyDescent="0.2">
      <c r="A431" s="33"/>
      <c r="C431" s="36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  <c r="P431" s="4"/>
      <c r="Q431" s="4"/>
      <c r="R431" s="4"/>
    </row>
    <row r="432" spans="1:18" s="34" customFormat="1" x14ac:dyDescent="0.2">
      <c r="A432" s="33"/>
      <c r="C432" s="36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  <c r="P432" s="4"/>
      <c r="Q432" s="4"/>
      <c r="R432" s="4"/>
    </row>
    <row r="433" spans="1:18" s="34" customFormat="1" x14ac:dyDescent="0.2">
      <c r="A433" s="33"/>
      <c r="C433" s="36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  <c r="P433" s="4"/>
      <c r="Q433" s="4"/>
      <c r="R433" s="4"/>
    </row>
    <row r="434" spans="1:18" s="34" customFormat="1" x14ac:dyDescent="0.2">
      <c r="A434" s="33"/>
      <c r="C434" s="36"/>
      <c r="D434" s="36"/>
      <c r="E434" s="37"/>
      <c r="F434" s="38"/>
      <c r="G434" s="39"/>
      <c r="H434" s="39"/>
      <c r="I434" s="37"/>
      <c r="J434" s="40"/>
      <c r="K434" s="37"/>
      <c r="L434" s="37"/>
      <c r="M434" s="37"/>
      <c r="N434" s="41"/>
      <c r="O434" s="41"/>
      <c r="P434" s="4"/>
      <c r="Q434" s="4"/>
      <c r="R434" s="4"/>
    </row>
    <row r="435" spans="1:18" s="60" customFormat="1" ht="13.5" thickBot="1" x14ac:dyDescent="0.25">
      <c r="A435" s="44"/>
      <c r="B435" s="44" t="s">
        <v>32</v>
      </c>
      <c r="C435" s="45">
        <f>SUM(C8:C433)</f>
        <v>78513899527</v>
      </c>
      <c r="D435" s="46">
        <f>SUM(D8:D433)</f>
        <v>5295619</v>
      </c>
      <c r="E435" s="46">
        <f>(C435)/D435</f>
        <v>14826.198698773458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1014092785.8877684</v>
      </c>
      <c r="M435" s="46">
        <f>SUM(M8:M433)</f>
        <v>6.7055225372314453E-8</v>
      </c>
      <c r="N435" s="46">
        <f>jan!M435</f>
        <v>6.7986547946929932E-8</v>
      </c>
      <c r="O435" s="46">
        <f t="shared" ref="O435" si="75">M435-N435</f>
        <v>-9.3132257461547852E-10</v>
      </c>
      <c r="P435" s="4"/>
      <c r="Q435" s="4"/>
      <c r="R435" s="4"/>
    </row>
    <row r="436" spans="1:18" s="34" customFormat="1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  <c r="P436" s="4"/>
      <c r="Q436" s="4"/>
      <c r="R436" s="4"/>
    </row>
    <row r="437" spans="1:18" s="34" customFormat="1" x14ac:dyDescent="0.2">
      <c r="A437" s="52" t="s">
        <v>33</v>
      </c>
      <c r="B437" s="52"/>
      <c r="C437" s="52"/>
      <c r="D437" s="53">
        <f>L435</f>
        <v>1014092785.8877684</v>
      </c>
      <c r="E437" s="54" t="s">
        <v>34</v>
      </c>
      <c r="F437" s="55">
        <f>D435</f>
        <v>5295619</v>
      </c>
      <c r="G437" s="54" t="s">
        <v>35</v>
      </c>
      <c r="H437" s="54"/>
      <c r="I437" s="56">
        <f>-L435/D435</f>
        <v>-191.49655326181289</v>
      </c>
      <c r="J437" s="57" t="s">
        <v>36</v>
      </c>
      <c r="M437" s="58"/>
      <c r="P437" s="4"/>
      <c r="Q437" s="4"/>
      <c r="R437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5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7"/>
  <sheetViews>
    <sheetView workbookViewId="0">
      <pane xSplit="2" ySplit="7" topLeftCell="C404" activePane="bottomRight" state="frozen"/>
      <selection pane="topRight" activeCell="C1" sqref="C1"/>
      <selection pane="bottomLeft" activeCell="A8" sqref="A8"/>
      <selection pane="bottomRight" activeCell="D8" sqref="D8:D429"/>
    </sheetView>
  </sheetViews>
  <sheetFormatPr baseColWidth="10" defaultColWidth="6.42578125" defaultRowHeight="12.75" x14ac:dyDescent="0.2"/>
  <cols>
    <col min="1" max="1" width="6.42578125" style="2" customWidth="1"/>
    <col min="2" max="2" width="14" style="2" bestFit="1" customWidth="1"/>
    <col min="3" max="3" width="12.85546875" style="2" customWidth="1"/>
    <col min="4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2" width="14.5703125" style="2" customWidth="1"/>
    <col min="13" max="13" width="14.42578125" style="2" customWidth="1"/>
    <col min="14" max="14" width="13.140625" style="2" customWidth="1"/>
    <col min="15" max="15" width="11.42578125" style="2" customWidth="1"/>
    <col min="16" max="16" width="6.42578125" style="2" customWidth="1"/>
    <col min="17" max="21" width="6.42578125" style="4" customWidth="1"/>
    <col min="22" max="16384" width="6.42578125" style="2"/>
  </cols>
  <sheetData>
    <row r="1" spans="1:21" ht="22.5" customHeight="1" x14ac:dyDescent="0.2">
      <c r="A1" s="78" t="s">
        <v>77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21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76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21" x14ac:dyDescent="0.2">
      <c r="A3" s="81"/>
      <c r="B3" s="81"/>
      <c r="C3" s="8" t="s">
        <v>45</v>
      </c>
      <c r="D3" s="9" t="s">
        <v>63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1" x14ac:dyDescent="0.2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42</v>
      </c>
      <c r="O4" s="17" t="s">
        <v>40</v>
      </c>
    </row>
    <row r="5" spans="1:21" s="34" customFormat="1" x14ac:dyDescent="0.2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41</v>
      </c>
      <c r="N5" s="27"/>
      <c r="O5" s="27"/>
      <c r="Q5" s="4"/>
      <c r="R5" s="4"/>
      <c r="S5" s="4"/>
      <c r="T5" s="4"/>
      <c r="U5" s="4"/>
    </row>
    <row r="6" spans="1:21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  <c r="Q6" s="4"/>
      <c r="R6" s="4"/>
      <c r="S6" s="4"/>
      <c r="T6" s="4"/>
      <c r="U6" s="4"/>
    </row>
    <row r="7" spans="1:21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Q7" s="4"/>
      <c r="R7" s="4"/>
      <c r="S7" s="4"/>
      <c r="T7" s="4"/>
      <c r="U7" s="4"/>
    </row>
    <row r="8" spans="1:21" s="34" customFormat="1" x14ac:dyDescent="0.2">
      <c r="A8" s="33">
        <v>101</v>
      </c>
      <c r="B8" s="34" t="s">
        <v>84</v>
      </c>
      <c r="C8" s="36">
        <v>221651204</v>
      </c>
      <c r="D8" s="36">
        <v>31037</v>
      </c>
      <c r="E8" s="37">
        <f>(C8)/D8</f>
        <v>7141.5150948867476</v>
      </c>
      <c r="F8" s="38">
        <f>IF(ISNUMBER(C8),E8/E$435,"")</f>
        <v>0.78417579183495079</v>
      </c>
      <c r="G8" s="39">
        <f>(E$435-E8)*0.6</f>
        <v>1179.310957951953</v>
      </c>
      <c r="H8" s="39">
        <f>IF(E8&gt;=E$435*0.9,0,IF(E8&lt;0.9*E$435,(E$435*0.9-E8)*0.35))</f>
        <v>369.18522460373936</v>
      </c>
      <c r="I8" s="37">
        <f t="shared" ref="I8" si="1">G8+H8</f>
        <v>1548.4961825556925</v>
      </c>
      <c r="J8" s="40">
        <f>I$437</f>
        <v>-106.6784111660602</v>
      </c>
      <c r="K8" s="37">
        <f t="shared" ref="K8" si="2">I8+J8</f>
        <v>1441.8177713896323</v>
      </c>
      <c r="L8" s="37">
        <f t="shared" ref="L8" si="3">(I8*D8)</f>
        <v>48060676.01798103</v>
      </c>
      <c r="M8" s="37">
        <f t="shared" ref="M8" si="4">(K8*D8)</f>
        <v>44749698.170620017</v>
      </c>
      <c r="N8" s="41">
        <f>'jan-mar'!M8</f>
        <v>41145810.739412569</v>
      </c>
      <c r="O8" s="41">
        <f>M8-N8</f>
        <v>3603887.4312074482</v>
      </c>
      <c r="Q8" s="4"/>
      <c r="R8" s="4"/>
      <c r="S8" s="4"/>
      <c r="T8" s="4"/>
      <c r="U8" s="4"/>
    </row>
    <row r="9" spans="1:21" s="34" customFormat="1" x14ac:dyDescent="0.2">
      <c r="A9" s="33">
        <v>104</v>
      </c>
      <c r="B9" s="34" t="s">
        <v>85</v>
      </c>
      <c r="C9" s="36">
        <v>250751434</v>
      </c>
      <c r="D9" s="36">
        <v>32588</v>
      </c>
      <c r="E9" s="37">
        <f t="shared" ref="E9:E72" si="5">(C9)/D9</f>
        <v>7694.5941450840801</v>
      </c>
      <c r="F9" s="38">
        <f t="shared" ref="F9:F72" si="6">IF(ISNUMBER(C9),E9/E$435,"")</f>
        <v>0.84490677067813047</v>
      </c>
      <c r="G9" s="39">
        <f t="shared" ref="G9:G72" si="7">(E$435-E9)*0.6</f>
        <v>847.4635278335536</v>
      </c>
      <c r="H9" s="39">
        <f t="shared" ref="H9:H72" si="8">IF(E9&gt;=E$435*0.9,0,IF(E9&lt;0.9*E$435,(E$435*0.9-E9)*0.35))</f>
        <v>175.60755703467302</v>
      </c>
      <c r="I9" s="37">
        <f t="shared" ref="I9:I72" si="9">G9+H9</f>
        <v>1023.0710848682266</v>
      </c>
      <c r="J9" s="40">
        <f t="shared" ref="J9:J72" si="10">I$437</f>
        <v>-106.6784111660602</v>
      </c>
      <c r="K9" s="37">
        <f t="shared" ref="K9:K72" si="11">I9+J9</f>
        <v>916.39267370216646</v>
      </c>
      <c r="L9" s="37">
        <f t="shared" ref="L9:L72" si="12">(I9*D9)</f>
        <v>33339840.51368577</v>
      </c>
      <c r="M9" s="37">
        <f t="shared" ref="M9:M72" si="13">(K9*D9)</f>
        <v>29863404.450606201</v>
      </c>
      <c r="N9" s="41">
        <f>'jan-mar'!M9</f>
        <v>29448468.423756383</v>
      </c>
      <c r="O9" s="41">
        <f t="shared" ref="O9:O72" si="14">M9-N9</f>
        <v>414936.02684981748</v>
      </c>
      <c r="Q9" s="4"/>
      <c r="R9" s="4"/>
      <c r="S9" s="4"/>
      <c r="T9" s="4"/>
      <c r="U9" s="4"/>
    </row>
    <row r="10" spans="1:21" s="34" customFormat="1" x14ac:dyDescent="0.2">
      <c r="A10" s="33">
        <v>105</v>
      </c>
      <c r="B10" s="34" t="s">
        <v>86</v>
      </c>
      <c r="C10" s="36">
        <v>408139667</v>
      </c>
      <c r="D10" s="36">
        <v>55543</v>
      </c>
      <c r="E10" s="37">
        <f t="shared" si="5"/>
        <v>7348.174693480727</v>
      </c>
      <c r="F10" s="38">
        <f t="shared" si="6"/>
        <v>0.80686809902950651</v>
      </c>
      <c r="G10" s="39">
        <f t="shared" si="7"/>
        <v>1055.3151987955655</v>
      </c>
      <c r="H10" s="39">
        <f t="shared" si="8"/>
        <v>296.85436509584656</v>
      </c>
      <c r="I10" s="37">
        <f t="shared" si="9"/>
        <v>1352.1695638914121</v>
      </c>
      <c r="J10" s="40">
        <f t="shared" si="10"/>
        <v>-106.6784111660602</v>
      </c>
      <c r="K10" s="37">
        <f t="shared" si="11"/>
        <v>1245.4911527253519</v>
      </c>
      <c r="L10" s="37">
        <f t="shared" si="12"/>
        <v>75103554.087220699</v>
      </c>
      <c r="M10" s="37">
        <f t="shared" si="13"/>
        <v>69178315.095824212</v>
      </c>
      <c r="N10" s="41">
        <f>'jan-mar'!M10</f>
        <v>64381716.989721715</v>
      </c>
      <c r="O10" s="41">
        <f t="shared" si="14"/>
        <v>4796598.1061024964</v>
      </c>
      <c r="Q10" s="4"/>
      <c r="R10" s="4"/>
      <c r="S10" s="4"/>
      <c r="T10" s="4"/>
      <c r="U10" s="4"/>
    </row>
    <row r="11" spans="1:21" s="34" customFormat="1" x14ac:dyDescent="0.2">
      <c r="A11" s="33">
        <v>106</v>
      </c>
      <c r="B11" s="34" t="s">
        <v>87</v>
      </c>
      <c r="C11" s="36">
        <v>611655598</v>
      </c>
      <c r="D11" s="36">
        <v>80977</v>
      </c>
      <c r="E11" s="37">
        <f t="shared" si="5"/>
        <v>7553.4484853723898</v>
      </c>
      <c r="F11" s="38">
        <f t="shared" si="6"/>
        <v>0.82940823738402192</v>
      </c>
      <c r="G11" s="39">
        <f t="shared" si="7"/>
        <v>932.15092366056774</v>
      </c>
      <c r="H11" s="39">
        <f t="shared" si="8"/>
        <v>225.00853793376461</v>
      </c>
      <c r="I11" s="37">
        <f t="shared" si="9"/>
        <v>1157.1594615943322</v>
      </c>
      <c r="J11" s="40">
        <f t="shared" si="10"/>
        <v>-106.6784111660602</v>
      </c>
      <c r="K11" s="37">
        <f t="shared" si="11"/>
        <v>1050.4810504282721</v>
      </c>
      <c r="L11" s="37">
        <f t="shared" si="12"/>
        <v>93703301.721524239</v>
      </c>
      <c r="M11" s="37">
        <f t="shared" si="13"/>
        <v>85064804.020530179</v>
      </c>
      <c r="N11" s="41">
        <f>'jan-mar'!M11</f>
        <v>75522987.410837501</v>
      </c>
      <c r="O11" s="41">
        <f t="shared" si="14"/>
        <v>9541816.6096926779</v>
      </c>
      <c r="Q11" s="4"/>
      <c r="R11" s="4"/>
      <c r="S11" s="4"/>
      <c r="T11" s="4"/>
      <c r="U11" s="4"/>
    </row>
    <row r="12" spans="1:21" s="34" customFormat="1" x14ac:dyDescent="0.2">
      <c r="A12" s="33">
        <v>111</v>
      </c>
      <c r="B12" s="34" t="s">
        <v>88</v>
      </c>
      <c r="C12" s="36">
        <v>41549619</v>
      </c>
      <c r="D12" s="36">
        <v>4540</v>
      </c>
      <c r="E12" s="37">
        <f t="shared" si="5"/>
        <v>9151.8984581497789</v>
      </c>
      <c r="F12" s="38">
        <f t="shared" si="6"/>
        <v>1.0049264231550963</v>
      </c>
      <c r="G12" s="39">
        <f t="shared" si="7"/>
        <v>-26.919060005865685</v>
      </c>
      <c r="H12" s="39">
        <f t="shared" si="8"/>
        <v>0</v>
      </c>
      <c r="I12" s="37">
        <f t="shared" si="9"/>
        <v>-26.919060005865685</v>
      </c>
      <c r="J12" s="40">
        <f t="shared" si="10"/>
        <v>-106.6784111660602</v>
      </c>
      <c r="K12" s="37">
        <f t="shared" si="11"/>
        <v>-133.59747117192589</v>
      </c>
      <c r="L12" s="37">
        <f t="shared" si="12"/>
        <v>-122212.53242663021</v>
      </c>
      <c r="M12" s="37">
        <f t="shared" si="13"/>
        <v>-606532.5191205435</v>
      </c>
      <c r="N12" s="41">
        <f>'jan-mar'!M12</f>
        <v>-311864.08272930485</v>
      </c>
      <c r="O12" s="41">
        <f t="shared" si="14"/>
        <v>-294668.43639123865</v>
      </c>
      <c r="Q12" s="4"/>
      <c r="R12" s="4"/>
      <c r="S12" s="4"/>
      <c r="T12" s="4"/>
      <c r="U12" s="4"/>
    </row>
    <row r="13" spans="1:21" s="34" customFormat="1" x14ac:dyDescent="0.2">
      <c r="A13" s="33">
        <v>118</v>
      </c>
      <c r="B13" s="34" t="s">
        <v>89</v>
      </c>
      <c r="C13" s="36">
        <v>10122917</v>
      </c>
      <c r="D13" s="36">
        <v>1399</v>
      </c>
      <c r="E13" s="37">
        <f t="shared" si="5"/>
        <v>7235.8234453180839</v>
      </c>
      <c r="F13" s="38">
        <f t="shared" si="6"/>
        <v>0.79453134305812079</v>
      </c>
      <c r="G13" s="39">
        <f t="shared" si="7"/>
        <v>1122.7259476931513</v>
      </c>
      <c r="H13" s="39">
        <f t="shared" si="8"/>
        <v>336.17730195277164</v>
      </c>
      <c r="I13" s="37">
        <f t="shared" si="9"/>
        <v>1458.9032496459229</v>
      </c>
      <c r="J13" s="40">
        <f t="shared" si="10"/>
        <v>-106.6784111660602</v>
      </c>
      <c r="K13" s="37">
        <f t="shared" si="11"/>
        <v>1352.2248384798627</v>
      </c>
      <c r="L13" s="37">
        <f t="shared" si="12"/>
        <v>2041005.6462546461</v>
      </c>
      <c r="M13" s="37">
        <f t="shared" si="13"/>
        <v>1891762.549033328</v>
      </c>
      <c r="N13" s="41">
        <f>'jan-mar'!M13</f>
        <v>1641530.59990135</v>
      </c>
      <c r="O13" s="41">
        <f t="shared" si="14"/>
        <v>250231.94913197798</v>
      </c>
      <c r="Q13" s="4"/>
      <c r="R13" s="4"/>
      <c r="S13" s="4"/>
      <c r="T13" s="4"/>
      <c r="U13" s="4"/>
    </row>
    <row r="14" spans="1:21" s="34" customFormat="1" x14ac:dyDescent="0.2">
      <c r="A14" s="33">
        <v>119</v>
      </c>
      <c r="B14" s="34" t="s">
        <v>90</v>
      </c>
      <c r="C14" s="36">
        <v>24767729</v>
      </c>
      <c r="D14" s="36">
        <v>3567</v>
      </c>
      <c r="E14" s="37">
        <f t="shared" si="5"/>
        <v>6943.5741519484163</v>
      </c>
      <c r="F14" s="38">
        <f t="shared" si="6"/>
        <v>0.76244083873286195</v>
      </c>
      <c r="G14" s="39">
        <f t="shared" si="7"/>
        <v>1298.0755237149517</v>
      </c>
      <c r="H14" s="39">
        <f t="shared" si="8"/>
        <v>438.46455463215534</v>
      </c>
      <c r="I14" s="37">
        <f t="shared" si="9"/>
        <v>1736.5400783471071</v>
      </c>
      <c r="J14" s="40">
        <f t="shared" si="10"/>
        <v>-106.6784111660602</v>
      </c>
      <c r="K14" s="37">
        <f t="shared" si="11"/>
        <v>1629.8616671810469</v>
      </c>
      <c r="L14" s="37">
        <f t="shared" si="12"/>
        <v>6194238.4594641309</v>
      </c>
      <c r="M14" s="37">
        <f t="shared" si="13"/>
        <v>5813716.5668347944</v>
      </c>
      <c r="N14" s="41">
        <f>'jan-mar'!M14</f>
        <v>5192552.0674754204</v>
      </c>
      <c r="O14" s="41">
        <f t="shared" si="14"/>
        <v>621164.49935937393</v>
      </c>
      <c r="Q14" s="4"/>
      <c r="R14" s="4"/>
      <c r="S14" s="4"/>
      <c r="T14" s="4"/>
      <c r="U14" s="4"/>
    </row>
    <row r="15" spans="1:21" s="34" customFormat="1" x14ac:dyDescent="0.2">
      <c r="A15" s="33">
        <v>121</v>
      </c>
      <c r="B15" s="34" t="s">
        <v>91</v>
      </c>
      <c r="C15" s="36">
        <v>5567279</v>
      </c>
      <c r="D15" s="36">
        <v>682</v>
      </c>
      <c r="E15" s="37">
        <f t="shared" si="5"/>
        <v>8163.1656891495604</v>
      </c>
      <c r="F15" s="38">
        <f t="shared" si="6"/>
        <v>0.89635838237632026</v>
      </c>
      <c r="G15" s="39">
        <f t="shared" si="7"/>
        <v>566.3206013942654</v>
      </c>
      <c r="H15" s="39">
        <f t="shared" si="8"/>
        <v>11.607516611754908</v>
      </c>
      <c r="I15" s="37">
        <f t="shared" si="9"/>
        <v>577.92811800602033</v>
      </c>
      <c r="J15" s="40">
        <f t="shared" si="10"/>
        <v>-106.6784111660602</v>
      </c>
      <c r="K15" s="37">
        <f t="shared" si="11"/>
        <v>471.24970683996014</v>
      </c>
      <c r="L15" s="37">
        <f t="shared" si="12"/>
        <v>394146.97648010589</v>
      </c>
      <c r="M15" s="37">
        <f t="shared" si="13"/>
        <v>321392.30006485281</v>
      </c>
      <c r="N15" s="41">
        <f>'jan-mar'!M15</f>
        <v>269497.02034771215</v>
      </c>
      <c r="O15" s="41">
        <f t="shared" si="14"/>
        <v>51895.279717140656</v>
      </c>
      <c r="Q15" s="4"/>
      <c r="R15" s="4"/>
      <c r="S15" s="4"/>
      <c r="T15" s="4"/>
      <c r="U15" s="4"/>
    </row>
    <row r="16" spans="1:21" s="34" customFormat="1" x14ac:dyDescent="0.2">
      <c r="A16" s="33">
        <v>122</v>
      </c>
      <c r="B16" s="34" t="s">
        <v>92</v>
      </c>
      <c r="C16" s="36">
        <v>39624524</v>
      </c>
      <c r="D16" s="36">
        <v>5337</v>
      </c>
      <c r="E16" s="37">
        <f t="shared" si="5"/>
        <v>7424.4939104365749</v>
      </c>
      <c r="F16" s="38">
        <f t="shared" si="6"/>
        <v>0.81524834910157118</v>
      </c>
      <c r="G16" s="39">
        <f t="shared" si="7"/>
        <v>1009.5236686220567</v>
      </c>
      <c r="H16" s="39">
        <f t="shared" si="8"/>
        <v>270.14263916129983</v>
      </c>
      <c r="I16" s="37">
        <f t="shared" si="9"/>
        <v>1279.6663077833564</v>
      </c>
      <c r="J16" s="40">
        <f t="shared" si="10"/>
        <v>-106.6784111660602</v>
      </c>
      <c r="K16" s="37">
        <f t="shared" si="11"/>
        <v>1172.9878966172962</v>
      </c>
      <c r="L16" s="37">
        <f t="shared" si="12"/>
        <v>6829579.0846397728</v>
      </c>
      <c r="M16" s="37">
        <f t="shared" si="13"/>
        <v>6260236.40424651</v>
      </c>
      <c r="N16" s="41">
        <f>'jan-mar'!M16</f>
        <v>5715737.6080225194</v>
      </c>
      <c r="O16" s="41">
        <f t="shared" si="14"/>
        <v>544498.79622399062</v>
      </c>
      <c r="Q16" s="4"/>
      <c r="R16" s="4"/>
      <c r="S16" s="4"/>
      <c r="T16" s="4"/>
      <c r="U16" s="4"/>
    </row>
    <row r="17" spans="1:21" s="34" customFormat="1" x14ac:dyDescent="0.2">
      <c r="A17" s="33">
        <v>123</v>
      </c>
      <c r="B17" s="34" t="s">
        <v>93</v>
      </c>
      <c r="C17" s="36">
        <v>49556156</v>
      </c>
      <c r="D17" s="36">
        <v>5853</v>
      </c>
      <c r="E17" s="37">
        <f t="shared" si="5"/>
        <v>8466.7958311976763</v>
      </c>
      <c r="F17" s="38">
        <f t="shared" si="6"/>
        <v>0.92969856354264124</v>
      </c>
      <c r="G17" s="39">
        <f t="shared" si="7"/>
        <v>384.14251616539588</v>
      </c>
      <c r="H17" s="39">
        <f t="shared" si="8"/>
        <v>0</v>
      </c>
      <c r="I17" s="37">
        <f t="shared" si="9"/>
        <v>384.14251616539588</v>
      </c>
      <c r="J17" s="40">
        <f t="shared" si="10"/>
        <v>-106.6784111660602</v>
      </c>
      <c r="K17" s="37">
        <f t="shared" si="11"/>
        <v>277.46410499933569</v>
      </c>
      <c r="L17" s="37">
        <f t="shared" si="12"/>
        <v>2248386.1471160622</v>
      </c>
      <c r="M17" s="37">
        <f t="shared" si="13"/>
        <v>1623997.4065611118</v>
      </c>
      <c r="N17" s="41">
        <f>'jan-mar'!M17</f>
        <v>2916386.8144193022</v>
      </c>
      <c r="O17" s="41">
        <f t="shared" si="14"/>
        <v>-1292389.4078581904</v>
      </c>
      <c r="Q17" s="4"/>
      <c r="R17" s="4"/>
      <c r="S17" s="4"/>
      <c r="T17" s="4"/>
      <c r="U17" s="4"/>
    </row>
    <row r="18" spans="1:21" s="34" customFormat="1" x14ac:dyDescent="0.2">
      <c r="A18" s="33">
        <v>124</v>
      </c>
      <c r="B18" s="34" t="s">
        <v>94</v>
      </c>
      <c r="C18" s="36">
        <v>137003960</v>
      </c>
      <c r="D18" s="36">
        <v>15810</v>
      </c>
      <c r="E18" s="37">
        <f t="shared" si="5"/>
        <v>8665.6521189120813</v>
      </c>
      <c r="F18" s="38">
        <f t="shared" si="6"/>
        <v>0.95153402629920003</v>
      </c>
      <c r="G18" s="39">
        <f t="shared" si="7"/>
        <v>264.82874353675288</v>
      </c>
      <c r="H18" s="39">
        <f t="shared" si="8"/>
        <v>0</v>
      </c>
      <c r="I18" s="37">
        <f t="shared" si="9"/>
        <v>264.82874353675288</v>
      </c>
      <c r="J18" s="40">
        <f t="shared" si="10"/>
        <v>-106.6784111660602</v>
      </c>
      <c r="K18" s="37">
        <f t="shared" si="11"/>
        <v>158.15033237069269</v>
      </c>
      <c r="L18" s="37">
        <f t="shared" si="12"/>
        <v>4186942.435316063</v>
      </c>
      <c r="M18" s="37">
        <f t="shared" si="13"/>
        <v>2500356.7547806515</v>
      </c>
      <c r="N18" s="41">
        <f>'jan-mar'!M18</f>
        <v>9898852.3087850902</v>
      </c>
      <c r="O18" s="41">
        <f t="shared" si="14"/>
        <v>-7398495.5540044382</v>
      </c>
      <c r="Q18" s="4"/>
      <c r="R18" s="4"/>
      <c r="S18" s="4"/>
      <c r="T18" s="4"/>
      <c r="U18" s="4"/>
    </row>
    <row r="19" spans="1:21" s="34" customFormat="1" x14ac:dyDescent="0.2">
      <c r="A19" s="33">
        <v>125</v>
      </c>
      <c r="B19" s="34" t="s">
        <v>95</v>
      </c>
      <c r="C19" s="36">
        <v>80791329</v>
      </c>
      <c r="D19" s="36">
        <v>11414</v>
      </c>
      <c r="E19" s="37">
        <f t="shared" si="5"/>
        <v>7078.2660767478537</v>
      </c>
      <c r="F19" s="38">
        <f t="shared" si="6"/>
        <v>0.77723071810439714</v>
      </c>
      <c r="G19" s="39">
        <f t="shared" si="7"/>
        <v>1217.2603688352895</v>
      </c>
      <c r="H19" s="39">
        <f t="shared" si="8"/>
        <v>391.3223809523522</v>
      </c>
      <c r="I19" s="37">
        <f t="shared" si="9"/>
        <v>1608.5827497876417</v>
      </c>
      <c r="J19" s="40">
        <f t="shared" si="10"/>
        <v>-106.6784111660602</v>
      </c>
      <c r="K19" s="37">
        <f t="shared" si="11"/>
        <v>1501.9043386215815</v>
      </c>
      <c r="L19" s="37">
        <f t="shared" si="12"/>
        <v>18360363.506076142</v>
      </c>
      <c r="M19" s="37">
        <f t="shared" si="13"/>
        <v>17142736.121026732</v>
      </c>
      <c r="N19" s="41">
        <f>'jan-mar'!M19</f>
        <v>15602831.670567553</v>
      </c>
      <c r="O19" s="41">
        <f t="shared" si="14"/>
        <v>1539904.4504591785</v>
      </c>
      <c r="Q19" s="4"/>
      <c r="R19" s="4"/>
      <c r="S19" s="4"/>
      <c r="T19" s="4"/>
      <c r="U19" s="4"/>
    </row>
    <row r="20" spans="1:21" s="34" customFormat="1" x14ac:dyDescent="0.2">
      <c r="A20" s="33">
        <v>127</v>
      </c>
      <c r="B20" s="34" t="s">
        <v>96</v>
      </c>
      <c r="C20" s="36">
        <v>29524976</v>
      </c>
      <c r="D20" s="36">
        <v>3831</v>
      </c>
      <c r="E20" s="37">
        <f t="shared" si="5"/>
        <v>7706.858783607413</v>
      </c>
      <c r="F20" s="38">
        <f t="shared" si="6"/>
        <v>0.84625349227681346</v>
      </c>
      <c r="G20" s="39">
        <f t="shared" si="7"/>
        <v>840.10474471955388</v>
      </c>
      <c r="H20" s="39">
        <f t="shared" si="8"/>
        <v>171.3149335515065</v>
      </c>
      <c r="I20" s="37">
        <f t="shared" si="9"/>
        <v>1011.4196782710603</v>
      </c>
      <c r="J20" s="40">
        <f t="shared" si="10"/>
        <v>-106.6784111660602</v>
      </c>
      <c r="K20" s="37">
        <f t="shared" si="11"/>
        <v>904.74126710500013</v>
      </c>
      <c r="L20" s="37">
        <f t="shared" si="12"/>
        <v>3874748.7874564319</v>
      </c>
      <c r="M20" s="37">
        <f t="shared" si="13"/>
        <v>3466063.7942792554</v>
      </c>
      <c r="N20" s="41">
        <f>'jan-mar'!M20</f>
        <v>3821164.3009807533</v>
      </c>
      <c r="O20" s="41">
        <f t="shared" si="14"/>
        <v>-355100.50670149783</v>
      </c>
      <c r="Q20" s="4"/>
      <c r="R20" s="4"/>
      <c r="S20" s="4"/>
      <c r="T20" s="4"/>
      <c r="U20" s="4"/>
    </row>
    <row r="21" spans="1:21" s="34" customFormat="1" x14ac:dyDescent="0.2">
      <c r="A21" s="33">
        <v>128</v>
      </c>
      <c r="B21" s="34" t="s">
        <v>97</v>
      </c>
      <c r="C21" s="36">
        <v>57541278</v>
      </c>
      <c r="D21" s="36">
        <v>8202</v>
      </c>
      <c r="E21" s="37">
        <f t="shared" si="5"/>
        <v>7015.5179224579369</v>
      </c>
      <c r="F21" s="38">
        <f t="shared" si="6"/>
        <v>0.77034064184989093</v>
      </c>
      <c r="G21" s="39">
        <f t="shared" si="7"/>
        <v>1254.9092614092394</v>
      </c>
      <c r="H21" s="39">
        <f t="shared" si="8"/>
        <v>413.2842349538231</v>
      </c>
      <c r="I21" s="37">
        <f t="shared" si="9"/>
        <v>1668.1934963630624</v>
      </c>
      <c r="J21" s="40">
        <f t="shared" si="10"/>
        <v>-106.6784111660602</v>
      </c>
      <c r="K21" s="37">
        <f t="shared" si="11"/>
        <v>1561.5150851970022</v>
      </c>
      <c r="L21" s="37">
        <f t="shared" si="12"/>
        <v>13682523.057169838</v>
      </c>
      <c r="M21" s="37">
        <f t="shared" si="13"/>
        <v>12807546.728785813</v>
      </c>
      <c r="N21" s="41">
        <f>'jan-mar'!M21</f>
        <v>11706414.129586045</v>
      </c>
      <c r="O21" s="41">
        <f t="shared" si="14"/>
        <v>1101132.5991997682</v>
      </c>
      <c r="Q21" s="4"/>
      <c r="R21" s="4"/>
      <c r="S21" s="4"/>
      <c r="T21" s="4"/>
      <c r="U21" s="4"/>
    </row>
    <row r="22" spans="1:21" s="34" customFormat="1" x14ac:dyDescent="0.2">
      <c r="A22" s="33">
        <v>135</v>
      </c>
      <c r="B22" s="34" t="s">
        <v>98</v>
      </c>
      <c r="C22" s="36">
        <v>58512966</v>
      </c>
      <c r="D22" s="36">
        <v>7465</v>
      </c>
      <c r="E22" s="37">
        <f t="shared" si="5"/>
        <v>7838.3075686537177</v>
      </c>
      <c r="F22" s="38">
        <f t="shared" si="6"/>
        <v>0.86068725790355438</v>
      </c>
      <c r="G22" s="39">
        <f t="shared" si="7"/>
        <v>761.23547369177106</v>
      </c>
      <c r="H22" s="39">
        <f t="shared" si="8"/>
        <v>125.30785878529986</v>
      </c>
      <c r="I22" s="37">
        <f t="shared" si="9"/>
        <v>886.54333247707086</v>
      </c>
      <c r="J22" s="40">
        <f t="shared" si="10"/>
        <v>-106.6784111660602</v>
      </c>
      <c r="K22" s="37">
        <f t="shared" si="11"/>
        <v>779.86492131101068</v>
      </c>
      <c r="L22" s="37">
        <f t="shared" si="12"/>
        <v>6618045.9769413341</v>
      </c>
      <c r="M22" s="37">
        <f t="shared" si="13"/>
        <v>5821691.6375866951</v>
      </c>
      <c r="N22" s="41">
        <f>'jan-mar'!M22</f>
        <v>5023340.5402169973</v>
      </c>
      <c r="O22" s="41">
        <f t="shared" si="14"/>
        <v>798351.09736969788</v>
      </c>
      <c r="Q22" s="4"/>
      <c r="R22" s="4"/>
      <c r="S22" s="4"/>
      <c r="T22" s="4"/>
      <c r="U22" s="4"/>
    </row>
    <row r="23" spans="1:21" s="34" customFormat="1" x14ac:dyDescent="0.2">
      <c r="A23" s="33">
        <v>136</v>
      </c>
      <c r="B23" s="34" t="s">
        <v>99</v>
      </c>
      <c r="C23" s="36">
        <v>127541929</v>
      </c>
      <c r="D23" s="36">
        <v>16083</v>
      </c>
      <c r="E23" s="37">
        <f t="shared" si="5"/>
        <v>7930.2324815022075</v>
      </c>
      <c r="F23" s="38">
        <f t="shared" si="6"/>
        <v>0.87078109518661717</v>
      </c>
      <c r="G23" s="39">
        <f t="shared" si="7"/>
        <v>706.08052598267716</v>
      </c>
      <c r="H23" s="39">
        <f t="shared" si="8"/>
        <v>93.134139288328413</v>
      </c>
      <c r="I23" s="37">
        <f t="shared" si="9"/>
        <v>799.21466527100552</v>
      </c>
      <c r="J23" s="40">
        <f t="shared" si="10"/>
        <v>-106.6784111660602</v>
      </c>
      <c r="K23" s="37">
        <f t="shared" si="11"/>
        <v>692.53625410494533</v>
      </c>
      <c r="L23" s="37">
        <f t="shared" si="12"/>
        <v>12853769.461553581</v>
      </c>
      <c r="M23" s="37">
        <f t="shared" si="13"/>
        <v>11138060.574769836</v>
      </c>
      <c r="N23" s="41">
        <f>'jan-mar'!M23</f>
        <v>9425758.5877508335</v>
      </c>
      <c r="O23" s="41">
        <f t="shared" si="14"/>
        <v>1712301.9870190024</v>
      </c>
      <c r="Q23" s="4"/>
      <c r="R23" s="4"/>
      <c r="S23" s="4"/>
      <c r="T23" s="4"/>
      <c r="U23" s="4"/>
    </row>
    <row r="24" spans="1:21" s="34" customFormat="1" x14ac:dyDescent="0.2">
      <c r="A24" s="33">
        <v>137</v>
      </c>
      <c r="B24" s="34" t="s">
        <v>100</v>
      </c>
      <c r="C24" s="36">
        <v>41530265</v>
      </c>
      <c r="D24" s="36">
        <v>5471</v>
      </c>
      <c r="E24" s="37">
        <f t="shared" si="5"/>
        <v>7590.9824529336502</v>
      </c>
      <c r="F24" s="38">
        <f t="shared" si="6"/>
        <v>0.83352966376791804</v>
      </c>
      <c r="G24" s="39">
        <f t="shared" si="7"/>
        <v>909.63054312381155</v>
      </c>
      <c r="H24" s="39">
        <f t="shared" si="8"/>
        <v>211.87164928732349</v>
      </c>
      <c r="I24" s="37">
        <f t="shared" si="9"/>
        <v>1121.502192411135</v>
      </c>
      <c r="J24" s="40">
        <f t="shared" si="10"/>
        <v>-106.6784111660602</v>
      </c>
      <c r="K24" s="37">
        <f t="shared" si="11"/>
        <v>1014.8237812450748</v>
      </c>
      <c r="L24" s="37">
        <f t="shared" si="12"/>
        <v>6135738.4946813192</v>
      </c>
      <c r="M24" s="37">
        <f t="shared" si="13"/>
        <v>5552100.9071918037</v>
      </c>
      <c r="N24" s="41">
        <f>'jan-mar'!M24</f>
        <v>4765749.7515441654</v>
      </c>
      <c r="O24" s="41">
        <f t="shared" si="14"/>
        <v>786351.15564763825</v>
      </c>
      <c r="Q24" s="4"/>
      <c r="R24" s="4"/>
      <c r="S24" s="4"/>
      <c r="T24" s="4"/>
      <c r="U24" s="4"/>
    </row>
    <row r="25" spans="1:21" s="34" customFormat="1" x14ac:dyDescent="0.2">
      <c r="A25" s="33">
        <v>138</v>
      </c>
      <c r="B25" s="34" t="s">
        <v>101</v>
      </c>
      <c r="C25" s="36">
        <v>43044546</v>
      </c>
      <c r="D25" s="36">
        <v>5621</v>
      </c>
      <c r="E25" s="37">
        <f t="shared" si="5"/>
        <v>7657.8092866038069</v>
      </c>
      <c r="F25" s="38">
        <f t="shared" si="6"/>
        <v>0.84086760039800912</v>
      </c>
      <c r="G25" s="39">
        <f t="shared" si="7"/>
        <v>869.53444292171753</v>
      </c>
      <c r="H25" s="39">
        <f t="shared" si="8"/>
        <v>188.48225750276865</v>
      </c>
      <c r="I25" s="37">
        <f t="shared" si="9"/>
        <v>1058.0167004244861</v>
      </c>
      <c r="J25" s="40">
        <f t="shared" si="10"/>
        <v>-106.6784111660602</v>
      </c>
      <c r="K25" s="37">
        <f t="shared" si="11"/>
        <v>951.3382892584259</v>
      </c>
      <c r="L25" s="37">
        <f t="shared" si="12"/>
        <v>5947111.8730860362</v>
      </c>
      <c r="M25" s="37">
        <f t="shared" si="13"/>
        <v>5347472.5239216117</v>
      </c>
      <c r="N25" s="41">
        <f>'jan-mar'!M25</f>
        <v>4876557.1092176465</v>
      </c>
      <c r="O25" s="41">
        <f t="shared" si="14"/>
        <v>470915.41470396519</v>
      </c>
      <c r="Q25" s="4"/>
      <c r="R25" s="4"/>
      <c r="S25" s="4"/>
      <c r="T25" s="4"/>
      <c r="U25" s="4"/>
    </row>
    <row r="26" spans="1:21" s="34" customFormat="1" x14ac:dyDescent="0.2">
      <c r="A26" s="33">
        <v>211</v>
      </c>
      <c r="B26" s="34" t="s">
        <v>102</v>
      </c>
      <c r="C26" s="36">
        <v>155354675</v>
      </c>
      <c r="D26" s="36">
        <v>17486</v>
      </c>
      <c r="E26" s="37">
        <f t="shared" si="5"/>
        <v>8884.5176140912736</v>
      </c>
      <c r="F26" s="38">
        <f t="shared" si="6"/>
        <v>0.97556660491971936</v>
      </c>
      <c r="G26" s="39">
        <f t="shared" si="7"/>
        <v>133.5094464292375</v>
      </c>
      <c r="H26" s="39">
        <f t="shared" si="8"/>
        <v>0</v>
      </c>
      <c r="I26" s="37">
        <f t="shared" si="9"/>
        <v>133.5094464292375</v>
      </c>
      <c r="J26" s="40">
        <f t="shared" si="10"/>
        <v>-106.6784111660602</v>
      </c>
      <c r="K26" s="37">
        <f t="shared" si="11"/>
        <v>26.831035263177299</v>
      </c>
      <c r="L26" s="37">
        <f t="shared" si="12"/>
        <v>2334546.1802616469</v>
      </c>
      <c r="M26" s="37">
        <f t="shared" si="13"/>
        <v>469167.48261191824</v>
      </c>
      <c r="N26" s="41">
        <f>'jan-mar'!M26</f>
        <v>-518395.56920806767</v>
      </c>
      <c r="O26" s="41">
        <f t="shared" si="14"/>
        <v>987563.05181998597</v>
      </c>
      <c r="Q26" s="4"/>
      <c r="R26" s="4"/>
      <c r="S26" s="4"/>
      <c r="T26" s="4"/>
      <c r="U26" s="4"/>
    </row>
    <row r="27" spans="1:21" s="34" customFormat="1" x14ac:dyDescent="0.2">
      <c r="A27" s="33">
        <v>213</v>
      </c>
      <c r="B27" s="34" t="s">
        <v>103</v>
      </c>
      <c r="C27" s="36">
        <v>292934401</v>
      </c>
      <c r="D27" s="36">
        <v>30880</v>
      </c>
      <c r="E27" s="37">
        <f t="shared" si="5"/>
        <v>9486.2176489637313</v>
      </c>
      <c r="F27" s="38">
        <f t="shared" si="6"/>
        <v>1.0416364227418589</v>
      </c>
      <c r="G27" s="39">
        <f t="shared" si="7"/>
        <v>-227.51057449423715</v>
      </c>
      <c r="H27" s="39">
        <f t="shared" si="8"/>
        <v>0</v>
      </c>
      <c r="I27" s="37">
        <f t="shared" si="9"/>
        <v>-227.51057449423715</v>
      </c>
      <c r="J27" s="40">
        <f t="shared" si="10"/>
        <v>-106.6784111660602</v>
      </c>
      <c r="K27" s="37">
        <f t="shared" si="11"/>
        <v>-334.18898566029736</v>
      </c>
      <c r="L27" s="37">
        <f t="shared" si="12"/>
        <v>-7025526.5403820435</v>
      </c>
      <c r="M27" s="37">
        <f t="shared" si="13"/>
        <v>-10319755.877189983</v>
      </c>
      <c r="N27" s="41">
        <f>'jan-mar'!M27</f>
        <v>-11658062.060502419</v>
      </c>
      <c r="O27" s="41">
        <f t="shared" si="14"/>
        <v>1338306.1833124366</v>
      </c>
      <c r="Q27" s="4"/>
      <c r="R27" s="4"/>
      <c r="S27" s="4"/>
      <c r="T27" s="4"/>
      <c r="U27" s="4"/>
    </row>
    <row r="28" spans="1:21" s="34" customFormat="1" x14ac:dyDescent="0.2">
      <c r="A28" s="33">
        <v>214</v>
      </c>
      <c r="B28" s="34" t="s">
        <v>104</v>
      </c>
      <c r="C28" s="36">
        <v>168099793</v>
      </c>
      <c r="D28" s="36">
        <v>20084</v>
      </c>
      <c r="E28" s="37">
        <f t="shared" si="5"/>
        <v>8369.8363373829907</v>
      </c>
      <c r="F28" s="38">
        <f t="shared" si="6"/>
        <v>0.91905190287920768</v>
      </c>
      <c r="G28" s="39">
        <f t="shared" si="7"/>
        <v>442.31821245420724</v>
      </c>
      <c r="H28" s="39">
        <f t="shared" si="8"/>
        <v>0</v>
      </c>
      <c r="I28" s="37">
        <f t="shared" si="9"/>
        <v>442.31821245420724</v>
      </c>
      <c r="J28" s="40">
        <f t="shared" si="10"/>
        <v>-106.6784111660602</v>
      </c>
      <c r="K28" s="37">
        <f t="shared" si="11"/>
        <v>335.63980128814705</v>
      </c>
      <c r="L28" s="37">
        <f t="shared" si="12"/>
        <v>8883518.9789302982</v>
      </c>
      <c r="M28" s="37">
        <f t="shared" si="13"/>
        <v>6740989.7690711459</v>
      </c>
      <c r="N28" s="41">
        <f>'jan-mar'!M28</f>
        <v>5645815.4537587306</v>
      </c>
      <c r="O28" s="41">
        <f t="shared" si="14"/>
        <v>1095174.3153124154</v>
      </c>
      <c r="Q28" s="4"/>
      <c r="R28" s="4"/>
      <c r="S28" s="4"/>
      <c r="T28" s="4"/>
      <c r="U28" s="4"/>
    </row>
    <row r="29" spans="1:21" s="34" customFormat="1" x14ac:dyDescent="0.2">
      <c r="A29" s="33">
        <v>215</v>
      </c>
      <c r="B29" s="34" t="s">
        <v>105</v>
      </c>
      <c r="C29" s="36">
        <v>166560698</v>
      </c>
      <c r="D29" s="36">
        <v>15735</v>
      </c>
      <c r="E29" s="37">
        <f t="shared" si="5"/>
        <v>10585.363711471242</v>
      </c>
      <c r="F29" s="38">
        <f t="shared" si="6"/>
        <v>1.1623284219124865</v>
      </c>
      <c r="G29" s="39">
        <f t="shared" si="7"/>
        <v>-886.9982119987435</v>
      </c>
      <c r="H29" s="39">
        <f t="shared" si="8"/>
        <v>0</v>
      </c>
      <c r="I29" s="37">
        <f t="shared" si="9"/>
        <v>-886.9982119987435</v>
      </c>
      <c r="J29" s="40">
        <f t="shared" si="10"/>
        <v>-106.6784111660602</v>
      </c>
      <c r="K29" s="37">
        <f t="shared" si="11"/>
        <v>-993.67662316480369</v>
      </c>
      <c r="L29" s="37">
        <f t="shared" si="12"/>
        <v>-13956916.86580023</v>
      </c>
      <c r="M29" s="37">
        <f t="shared" si="13"/>
        <v>-15635501.665498186</v>
      </c>
      <c r="N29" s="41">
        <f>'jan-mar'!M29</f>
        <v>-16247631.266904334</v>
      </c>
      <c r="O29" s="41">
        <f t="shared" si="14"/>
        <v>612129.6014061477</v>
      </c>
      <c r="Q29" s="4"/>
      <c r="R29" s="4"/>
      <c r="S29" s="4"/>
      <c r="T29" s="4"/>
      <c r="U29" s="4"/>
    </row>
    <row r="30" spans="1:21" s="34" customFormat="1" x14ac:dyDescent="0.2">
      <c r="A30" s="33">
        <v>216</v>
      </c>
      <c r="B30" s="34" t="s">
        <v>106</v>
      </c>
      <c r="C30" s="36">
        <v>177274359</v>
      </c>
      <c r="D30" s="36">
        <v>19287</v>
      </c>
      <c r="E30" s="37">
        <f t="shared" si="5"/>
        <v>9191.3910405972929</v>
      </c>
      <c r="F30" s="38">
        <f t="shared" si="6"/>
        <v>1.0092629157201769</v>
      </c>
      <c r="G30" s="39">
        <f t="shared" si="7"/>
        <v>-50.614609474374085</v>
      </c>
      <c r="H30" s="39">
        <f t="shared" si="8"/>
        <v>0</v>
      </c>
      <c r="I30" s="37">
        <f t="shared" si="9"/>
        <v>-50.614609474374085</v>
      </c>
      <c r="J30" s="40">
        <f t="shared" si="10"/>
        <v>-106.6784111660602</v>
      </c>
      <c r="K30" s="37">
        <f t="shared" si="11"/>
        <v>-157.29302064043429</v>
      </c>
      <c r="L30" s="37">
        <f t="shared" si="12"/>
        <v>-976203.97293225292</v>
      </c>
      <c r="M30" s="37">
        <f t="shared" si="13"/>
        <v>-3033710.4890920562</v>
      </c>
      <c r="N30" s="41">
        <f>'jan-mar'!M30</f>
        <v>-3789276.4336564224</v>
      </c>
      <c r="O30" s="41">
        <f t="shared" si="14"/>
        <v>755565.94456436625</v>
      </c>
      <c r="Q30" s="4"/>
      <c r="R30" s="4"/>
      <c r="S30" s="4"/>
      <c r="T30" s="4"/>
      <c r="U30" s="4"/>
    </row>
    <row r="31" spans="1:21" s="34" customFormat="1" x14ac:dyDescent="0.2">
      <c r="A31" s="33">
        <v>217</v>
      </c>
      <c r="B31" s="34" t="s">
        <v>107</v>
      </c>
      <c r="C31" s="36">
        <v>299427309</v>
      </c>
      <c r="D31" s="36">
        <v>27178</v>
      </c>
      <c r="E31" s="37">
        <f t="shared" si="5"/>
        <v>11017.267974096696</v>
      </c>
      <c r="F31" s="38">
        <f t="shared" si="6"/>
        <v>1.2097537739058897</v>
      </c>
      <c r="G31" s="39">
        <f t="shared" si="7"/>
        <v>-1146.1407695740158</v>
      </c>
      <c r="H31" s="39">
        <f t="shared" si="8"/>
        <v>0</v>
      </c>
      <c r="I31" s="37">
        <f t="shared" si="9"/>
        <v>-1146.1407695740158</v>
      </c>
      <c r="J31" s="40">
        <f t="shared" si="10"/>
        <v>-106.6784111660602</v>
      </c>
      <c r="K31" s="37">
        <f t="shared" si="11"/>
        <v>-1252.819180740076</v>
      </c>
      <c r="L31" s="37">
        <f t="shared" si="12"/>
        <v>-31149813.835482601</v>
      </c>
      <c r="M31" s="37">
        <f t="shared" si="13"/>
        <v>-34049119.694153786</v>
      </c>
      <c r="N31" s="41">
        <f>'jan-mar'!M31</f>
        <v>-34405221.807316527</v>
      </c>
      <c r="O31" s="41">
        <f t="shared" si="14"/>
        <v>356102.11316274107</v>
      </c>
      <c r="Q31" s="4"/>
      <c r="R31" s="4"/>
      <c r="S31" s="4"/>
      <c r="T31" s="4"/>
      <c r="U31" s="4"/>
    </row>
    <row r="32" spans="1:21" s="34" customFormat="1" x14ac:dyDescent="0.2">
      <c r="A32" s="33">
        <v>219</v>
      </c>
      <c r="B32" s="34" t="s">
        <v>108</v>
      </c>
      <c r="C32" s="36">
        <v>1722715616</v>
      </c>
      <c r="D32" s="36">
        <v>125454</v>
      </c>
      <c r="E32" s="37">
        <f t="shared" si="5"/>
        <v>13731.850845728315</v>
      </c>
      <c r="F32" s="38">
        <f t="shared" si="6"/>
        <v>1.5078292025201139</v>
      </c>
      <c r="G32" s="39">
        <f t="shared" si="7"/>
        <v>-2774.8904925529873</v>
      </c>
      <c r="H32" s="39">
        <f t="shared" si="8"/>
        <v>0</v>
      </c>
      <c r="I32" s="37">
        <f t="shared" si="9"/>
        <v>-2774.8904925529873</v>
      </c>
      <c r="J32" s="40">
        <f t="shared" si="10"/>
        <v>-106.6784111660602</v>
      </c>
      <c r="K32" s="37">
        <f t="shared" si="11"/>
        <v>-2881.5689037190477</v>
      </c>
      <c r="L32" s="37">
        <f t="shared" si="12"/>
        <v>-348121111.85274249</v>
      </c>
      <c r="M32" s="37">
        <f t="shared" si="13"/>
        <v>-361504345.24716944</v>
      </c>
      <c r="N32" s="41">
        <f>'jan-mar'!M32</f>
        <v>-356595159.12976265</v>
      </c>
      <c r="O32" s="41">
        <f t="shared" si="14"/>
        <v>-4909186.1174067855</v>
      </c>
      <c r="Q32" s="4"/>
      <c r="R32" s="4"/>
      <c r="S32" s="4"/>
      <c r="T32" s="4"/>
      <c r="U32" s="4"/>
    </row>
    <row r="33" spans="1:21" s="34" customFormat="1" x14ac:dyDescent="0.2">
      <c r="A33" s="33">
        <v>220</v>
      </c>
      <c r="B33" s="34" t="s">
        <v>109</v>
      </c>
      <c r="C33" s="36">
        <v>796758904</v>
      </c>
      <c r="D33" s="36">
        <v>60926</v>
      </c>
      <c r="E33" s="37">
        <f t="shared" si="5"/>
        <v>13077.485868102289</v>
      </c>
      <c r="F33" s="38">
        <f t="shared" si="6"/>
        <v>1.4359764979243692</v>
      </c>
      <c r="G33" s="39">
        <f t="shared" si="7"/>
        <v>-2382.2715059773714</v>
      </c>
      <c r="H33" s="39">
        <f t="shared" si="8"/>
        <v>0</v>
      </c>
      <c r="I33" s="37">
        <f t="shared" si="9"/>
        <v>-2382.2715059773714</v>
      </c>
      <c r="J33" s="40">
        <f t="shared" si="10"/>
        <v>-106.6784111660602</v>
      </c>
      <c r="K33" s="37">
        <f t="shared" si="11"/>
        <v>-2488.9499171434318</v>
      </c>
      <c r="L33" s="37">
        <f t="shared" si="12"/>
        <v>-145142273.77317733</v>
      </c>
      <c r="M33" s="37">
        <f t="shared" si="13"/>
        <v>-151641762.65188071</v>
      </c>
      <c r="N33" s="41">
        <f>'jan-mar'!M33</f>
        <v>-146239122.00043294</v>
      </c>
      <c r="O33" s="41">
        <f t="shared" si="14"/>
        <v>-5402640.651447773</v>
      </c>
      <c r="Q33" s="4"/>
      <c r="R33" s="4"/>
      <c r="S33" s="4"/>
      <c r="T33" s="4"/>
      <c r="U33" s="4"/>
    </row>
    <row r="34" spans="1:21" s="34" customFormat="1" x14ac:dyDescent="0.2">
      <c r="A34" s="33">
        <v>221</v>
      </c>
      <c r="B34" s="34" t="s">
        <v>110</v>
      </c>
      <c r="C34" s="36">
        <v>117513089</v>
      </c>
      <c r="D34" s="36">
        <v>16390</v>
      </c>
      <c r="E34" s="37">
        <f t="shared" si="5"/>
        <v>7169.8040878584507</v>
      </c>
      <c r="F34" s="38">
        <f t="shared" si="6"/>
        <v>0.78728207154857655</v>
      </c>
      <c r="G34" s="39">
        <f t="shared" si="7"/>
        <v>1162.3375621689313</v>
      </c>
      <c r="H34" s="39">
        <f t="shared" si="8"/>
        <v>359.28407706364328</v>
      </c>
      <c r="I34" s="37">
        <f t="shared" si="9"/>
        <v>1521.6216392325746</v>
      </c>
      <c r="J34" s="40">
        <f t="shared" si="10"/>
        <v>-106.6784111660602</v>
      </c>
      <c r="K34" s="37">
        <f t="shared" si="11"/>
        <v>1414.9432280665144</v>
      </c>
      <c r="L34" s="37">
        <f t="shared" si="12"/>
        <v>24939378.667021897</v>
      </c>
      <c r="M34" s="37">
        <f t="shared" si="13"/>
        <v>23190919.508010171</v>
      </c>
      <c r="N34" s="41">
        <f>'jan-mar'!M34</f>
        <v>21532606.571789227</v>
      </c>
      <c r="O34" s="41">
        <f t="shared" si="14"/>
        <v>1658312.9362209439</v>
      </c>
      <c r="Q34" s="4"/>
      <c r="R34" s="4"/>
      <c r="S34" s="4"/>
      <c r="T34" s="4"/>
      <c r="U34" s="4"/>
    </row>
    <row r="35" spans="1:21" s="34" customFormat="1" x14ac:dyDescent="0.2">
      <c r="A35" s="33">
        <v>226</v>
      </c>
      <c r="B35" s="34" t="s">
        <v>111</v>
      </c>
      <c r="C35" s="36">
        <v>169571224</v>
      </c>
      <c r="D35" s="36">
        <v>17980</v>
      </c>
      <c r="E35" s="37">
        <f t="shared" si="5"/>
        <v>9431.1025583982209</v>
      </c>
      <c r="F35" s="38">
        <f t="shared" si="6"/>
        <v>1.0355844968953101</v>
      </c>
      <c r="G35" s="39">
        <f t="shared" si="7"/>
        <v>-194.44152015493091</v>
      </c>
      <c r="H35" s="39">
        <f t="shared" si="8"/>
        <v>0</v>
      </c>
      <c r="I35" s="37">
        <f t="shared" si="9"/>
        <v>-194.44152015493091</v>
      </c>
      <c r="J35" s="40">
        <f t="shared" si="10"/>
        <v>-106.6784111660602</v>
      </c>
      <c r="K35" s="37">
        <f t="shared" si="11"/>
        <v>-301.1199313209911</v>
      </c>
      <c r="L35" s="37">
        <f t="shared" si="12"/>
        <v>-3496058.532385658</v>
      </c>
      <c r="M35" s="37">
        <f t="shared" si="13"/>
        <v>-5414136.3651514202</v>
      </c>
      <c r="N35" s="41">
        <f>'jan-mar'!M35</f>
        <v>-2194098.4271966768</v>
      </c>
      <c r="O35" s="41">
        <f t="shared" si="14"/>
        <v>-3220037.9379547434</v>
      </c>
      <c r="Q35" s="4"/>
      <c r="R35" s="4"/>
      <c r="S35" s="4"/>
      <c r="T35" s="4"/>
      <c r="U35" s="4"/>
    </row>
    <row r="36" spans="1:21" s="34" customFormat="1" x14ac:dyDescent="0.2">
      <c r="A36" s="33">
        <v>227</v>
      </c>
      <c r="B36" s="34" t="s">
        <v>112</v>
      </c>
      <c r="C36" s="36">
        <v>104732773</v>
      </c>
      <c r="D36" s="36">
        <v>11663</v>
      </c>
      <c r="E36" s="37">
        <f t="shared" si="5"/>
        <v>8979.9170882277285</v>
      </c>
      <c r="F36" s="38">
        <f t="shared" si="6"/>
        <v>0.98604196724516713</v>
      </c>
      <c r="G36" s="39">
        <f t="shared" si="7"/>
        <v>76.269761947364529</v>
      </c>
      <c r="H36" s="39">
        <f t="shared" si="8"/>
        <v>0</v>
      </c>
      <c r="I36" s="37">
        <f t="shared" si="9"/>
        <v>76.269761947364529</v>
      </c>
      <c r="J36" s="40">
        <f t="shared" si="10"/>
        <v>-106.6784111660602</v>
      </c>
      <c r="K36" s="37">
        <f t="shared" si="11"/>
        <v>-30.408649218695672</v>
      </c>
      <c r="L36" s="37">
        <f t="shared" si="12"/>
        <v>889534.23359211255</v>
      </c>
      <c r="M36" s="37">
        <f t="shared" si="13"/>
        <v>-354656.0758376476</v>
      </c>
      <c r="N36" s="41">
        <f>'jan-mar'!M36</f>
        <v>-1145361.133848435</v>
      </c>
      <c r="O36" s="41">
        <f t="shared" si="14"/>
        <v>790705.05801078747</v>
      </c>
      <c r="Q36" s="4"/>
      <c r="R36" s="4"/>
      <c r="S36" s="4"/>
      <c r="T36" s="4"/>
      <c r="U36" s="4"/>
    </row>
    <row r="37" spans="1:21" s="34" customFormat="1" x14ac:dyDescent="0.2">
      <c r="A37" s="33">
        <v>228</v>
      </c>
      <c r="B37" s="34" t="s">
        <v>113</v>
      </c>
      <c r="C37" s="36">
        <v>159777139</v>
      </c>
      <c r="D37" s="36">
        <v>17874</v>
      </c>
      <c r="E37" s="37">
        <f t="shared" si="5"/>
        <v>8939.081291261049</v>
      </c>
      <c r="F37" s="38">
        <f t="shared" si="6"/>
        <v>0.98155798268501615</v>
      </c>
      <c r="G37" s="39">
        <f t="shared" si="7"/>
        <v>100.77124012737222</v>
      </c>
      <c r="H37" s="39">
        <f t="shared" si="8"/>
        <v>0</v>
      </c>
      <c r="I37" s="37">
        <f t="shared" si="9"/>
        <v>100.77124012737222</v>
      </c>
      <c r="J37" s="40">
        <f t="shared" si="10"/>
        <v>-106.6784111660602</v>
      </c>
      <c r="K37" s="37">
        <f t="shared" si="11"/>
        <v>-5.9071710386879772</v>
      </c>
      <c r="L37" s="37">
        <f t="shared" si="12"/>
        <v>1801185.1460366512</v>
      </c>
      <c r="M37" s="37">
        <f t="shared" si="13"/>
        <v>-105584.7751455089</v>
      </c>
      <c r="N37" s="41">
        <f>'jan-mar'!M37</f>
        <v>-935500.53945012914</v>
      </c>
      <c r="O37" s="41">
        <f t="shared" si="14"/>
        <v>829915.76430462021</v>
      </c>
      <c r="Q37" s="4"/>
      <c r="R37" s="4"/>
      <c r="S37" s="4"/>
      <c r="T37" s="4"/>
      <c r="U37" s="4"/>
    </row>
    <row r="38" spans="1:21" s="34" customFormat="1" x14ac:dyDescent="0.2">
      <c r="A38" s="33">
        <v>229</v>
      </c>
      <c r="B38" s="34" t="s">
        <v>114</v>
      </c>
      <c r="C38" s="36">
        <v>89280938</v>
      </c>
      <c r="D38" s="36">
        <v>10945</v>
      </c>
      <c r="E38" s="37">
        <f t="shared" si="5"/>
        <v>8157.2350845134761</v>
      </c>
      <c r="F38" s="38">
        <f t="shared" si="6"/>
        <v>0.89570717090021612</v>
      </c>
      <c r="G38" s="39">
        <f t="shared" si="7"/>
        <v>569.87896417591594</v>
      </c>
      <c r="H38" s="39">
        <f t="shared" si="8"/>
        <v>13.683228234384432</v>
      </c>
      <c r="I38" s="37">
        <f t="shared" si="9"/>
        <v>583.56219241030033</v>
      </c>
      <c r="J38" s="40">
        <f t="shared" si="10"/>
        <v>-106.6784111660602</v>
      </c>
      <c r="K38" s="37">
        <f t="shared" si="11"/>
        <v>476.88378124424014</v>
      </c>
      <c r="L38" s="37">
        <f t="shared" si="12"/>
        <v>6387088.1959307371</v>
      </c>
      <c r="M38" s="37">
        <f t="shared" si="13"/>
        <v>5219492.9857182084</v>
      </c>
      <c r="N38" s="41">
        <f>'jan-mar'!M38</f>
        <v>4480066.0265479628</v>
      </c>
      <c r="O38" s="41">
        <f t="shared" si="14"/>
        <v>739426.95917024557</v>
      </c>
      <c r="Q38" s="4"/>
      <c r="R38" s="4"/>
      <c r="S38" s="4"/>
      <c r="T38" s="4"/>
      <c r="U38" s="4"/>
    </row>
    <row r="39" spans="1:21" s="34" customFormat="1" x14ac:dyDescent="0.2">
      <c r="A39" s="33">
        <v>230</v>
      </c>
      <c r="B39" s="34" t="s">
        <v>115</v>
      </c>
      <c r="C39" s="36">
        <v>365576691</v>
      </c>
      <c r="D39" s="36">
        <v>38670</v>
      </c>
      <c r="E39" s="37">
        <f t="shared" si="5"/>
        <v>9453.754615981381</v>
      </c>
      <c r="F39" s="38">
        <f t="shared" si="6"/>
        <v>1.038071811555568</v>
      </c>
      <c r="G39" s="39">
        <f t="shared" si="7"/>
        <v>-208.03275470482694</v>
      </c>
      <c r="H39" s="39">
        <f t="shared" si="8"/>
        <v>0</v>
      </c>
      <c r="I39" s="37">
        <f t="shared" si="9"/>
        <v>-208.03275470482694</v>
      </c>
      <c r="J39" s="40">
        <f t="shared" si="10"/>
        <v>-106.6784111660602</v>
      </c>
      <c r="K39" s="37">
        <f t="shared" si="11"/>
        <v>-314.71116587088716</v>
      </c>
      <c r="L39" s="37">
        <f t="shared" si="12"/>
        <v>-8044626.6244356576</v>
      </c>
      <c r="M39" s="37">
        <f t="shared" si="13"/>
        <v>-12169880.784227207</v>
      </c>
      <c r="N39" s="41">
        <f>'jan-mar'!M39</f>
        <v>-13355626.682630472</v>
      </c>
      <c r="O39" s="41">
        <f t="shared" si="14"/>
        <v>1185745.8984032646</v>
      </c>
      <c r="Q39" s="4"/>
      <c r="R39" s="4"/>
      <c r="S39" s="4"/>
      <c r="T39" s="4"/>
      <c r="U39" s="4"/>
    </row>
    <row r="40" spans="1:21" s="34" customFormat="1" x14ac:dyDescent="0.2">
      <c r="A40" s="33">
        <v>231</v>
      </c>
      <c r="B40" s="34" t="s">
        <v>116</v>
      </c>
      <c r="C40" s="36">
        <v>503987669</v>
      </c>
      <c r="D40" s="36">
        <v>54178</v>
      </c>
      <c r="E40" s="37">
        <f t="shared" si="5"/>
        <v>9302.4413784192839</v>
      </c>
      <c r="F40" s="38">
        <f t="shared" si="6"/>
        <v>1.021456824917043</v>
      </c>
      <c r="G40" s="39">
        <f t="shared" si="7"/>
        <v>-117.24481216756867</v>
      </c>
      <c r="H40" s="39">
        <f t="shared" si="8"/>
        <v>0</v>
      </c>
      <c r="I40" s="37">
        <f t="shared" si="9"/>
        <v>-117.24481216756867</v>
      </c>
      <c r="J40" s="40">
        <f t="shared" si="10"/>
        <v>-106.6784111660602</v>
      </c>
      <c r="K40" s="37">
        <f t="shared" si="11"/>
        <v>-223.92322333362887</v>
      </c>
      <c r="L40" s="37">
        <f t="shared" si="12"/>
        <v>-6352089.4336145353</v>
      </c>
      <c r="M40" s="37">
        <f t="shared" si="13"/>
        <v>-12131712.393769344</v>
      </c>
      <c r="N40" s="41">
        <f>'jan-mar'!M40</f>
        <v>-14510862.76539832</v>
      </c>
      <c r="O40" s="41">
        <f t="shared" si="14"/>
        <v>2379150.3716289755</v>
      </c>
      <c r="Q40" s="4"/>
      <c r="R40" s="4"/>
      <c r="S40" s="4"/>
      <c r="T40" s="4"/>
      <c r="U40" s="4"/>
    </row>
    <row r="41" spans="1:21" s="34" customFormat="1" x14ac:dyDescent="0.2">
      <c r="A41" s="33">
        <v>233</v>
      </c>
      <c r="B41" s="34" t="s">
        <v>117</v>
      </c>
      <c r="C41" s="36">
        <v>225928293</v>
      </c>
      <c r="D41" s="36">
        <v>23545</v>
      </c>
      <c r="E41" s="37">
        <f t="shared" si="5"/>
        <v>9595.5953705669999</v>
      </c>
      <c r="F41" s="38">
        <f t="shared" si="6"/>
        <v>1.0536466699103846</v>
      </c>
      <c r="G41" s="39">
        <f t="shared" si="7"/>
        <v>-293.13720745619827</v>
      </c>
      <c r="H41" s="39">
        <f t="shared" si="8"/>
        <v>0</v>
      </c>
      <c r="I41" s="37">
        <f t="shared" si="9"/>
        <v>-293.13720745619827</v>
      </c>
      <c r="J41" s="40">
        <f t="shared" si="10"/>
        <v>-106.6784111660602</v>
      </c>
      <c r="K41" s="37">
        <f t="shared" si="11"/>
        <v>-399.81561862225846</v>
      </c>
      <c r="L41" s="37">
        <f t="shared" si="12"/>
        <v>-6901915.5495561883</v>
      </c>
      <c r="M41" s="37">
        <f t="shared" si="13"/>
        <v>-9413658.7404610757</v>
      </c>
      <c r="N41" s="41">
        <f>'jan-mar'!M41</f>
        <v>-10469972.633890204</v>
      </c>
      <c r="O41" s="41">
        <f t="shared" si="14"/>
        <v>1056313.8934291285</v>
      </c>
      <c r="Q41" s="4"/>
      <c r="R41" s="4"/>
      <c r="S41" s="4"/>
      <c r="T41" s="4"/>
      <c r="U41" s="4"/>
    </row>
    <row r="42" spans="1:21" s="34" customFormat="1" x14ac:dyDescent="0.2">
      <c r="A42" s="33">
        <v>234</v>
      </c>
      <c r="B42" s="34" t="s">
        <v>118</v>
      </c>
      <c r="C42" s="36">
        <v>66715250</v>
      </c>
      <c r="D42" s="36">
        <v>6704</v>
      </c>
      <c r="E42" s="37">
        <f t="shared" si="5"/>
        <v>9951.5587708830553</v>
      </c>
      <c r="F42" s="38">
        <f t="shared" si="6"/>
        <v>1.0927333171551636</v>
      </c>
      <c r="G42" s="39">
        <f t="shared" si="7"/>
        <v>-506.71524764583154</v>
      </c>
      <c r="H42" s="39">
        <f t="shared" si="8"/>
        <v>0</v>
      </c>
      <c r="I42" s="37">
        <f t="shared" si="9"/>
        <v>-506.71524764583154</v>
      </c>
      <c r="J42" s="40">
        <f t="shared" si="10"/>
        <v>-106.6784111660602</v>
      </c>
      <c r="K42" s="37">
        <f t="shared" si="11"/>
        <v>-613.39365881189178</v>
      </c>
      <c r="L42" s="37">
        <f t="shared" si="12"/>
        <v>-3397019.0202176548</v>
      </c>
      <c r="M42" s="37">
        <f t="shared" si="13"/>
        <v>-4112191.0886749225</v>
      </c>
      <c r="N42" s="41">
        <f>'jan-mar'!M42</f>
        <v>-4502066.4363474157</v>
      </c>
      <c r="O42" s="41">
        <f t="shared" si="14"/>
        <v>389875.3476724932</v>
      </c>
      <c r="Q42" s="4"/>
      <c r="R42" s="4"/>
      <c r="S42" s="4"/>
      <c r="T42" s="4"/>
      <c r="U42" s="4"/>
    </row>
    <row r="43" spans="1:21" s="34" customFormat="1" x14ac:dyDescent="0.2">
      <c r="A43" s="33">
        <v>235</v>
      </c>
      <c r="B43" s="34" t="s">
        <v>119</v>
      </c>
      <c r="C43" s="36">
        <v>308872437</v>
      </c>
      <c r="D43" s="36">
        <v>36576</v>
      </c>
      <c r="E43" s="37">
        <f t="shared" si="5"/>
        <v>8444.675114829397</v>
      </c>
      <c r="F43" s="38">
        <f t="shared" si="6"/>
        <v>0.92726959293296318</v>
      </c>
      <c r="G43" s="39">
        <f t="shared" si="7"/>
        <v>397.41494598636342</v>
      </c>
      <c r="H43" s="39">
        <f t="shared" si="8"/>
        <v>0</v>
      </c>
      <c r="I43" s="37">
        <f t="shared" si="9"/>
        <v>397.41494598636342</v>
      </c>
      <c r="J43" s="40">
        <f t="shared" si="10"/>
        <v>-106.6784111660602</v>
      </c>
      <c r="K43" s="37">
        <f t="shared" si="11"/>
        <v>290.73653482030323</v>
      </c>
      <c r="L43" s="37">
        <f t="shared" si="12"/>
        <v>14535849.064397229</v>
      </c>
      <c r="M43" s="37">
        <f t="shared" si="13"/>
        <v>10633979.497587411</v>
      </c>
      <c r="N43" s="41">
        <f>'jan-mar'!M43</f>
        <v>9188347.3639852367</v>
      </c>
      <c r="O43" s="41">
        <f t="shared" si="14"/>
        <v>1445632.133602174</v>
      </c>
      <c r="Q43" s="4"/>
      <c r="R43" s="4"/>
      <c r="S43" s="4"/>
      <c r="T43" s="4"/>
      <c r="U43" s="4"/>
    </row>
    <row r="44" spans="1:21" s="34" customFormat="1" x14ac:dyDescent="0.2">
      <c r="A44" s="33">
        <v>236</v>
      </c>
      <c r="B44" s="34" t="s">
        <v>120</v>
      </c>
      <c r="C44" s="36">
        <v>164667386</v>
      </c>
      <c r="D44" s="36">
        <v>21681</v>
      </c>
      <c r="E44" s="37">
        <f t="shared" si="5"/>
        <v>7595.0088095567544</v>
      </c>
      <c r="F44" s="38">
        <f t="shared" si="6"/>
        <v>0.83397177883050377</v>
      </c>
      <c r="G44" s="39">
        <f t="shared" si="7"/>
        <v>907.21472914994899</v>
      </c>
      <c r="H44" s="39">
        <f t="shared" si="8"/>
        <v>210.46242446923702</v>
      </c>
      <c r="I44" s="37">
        <f t="shared" si="9"/>
        <v>1117.6771536191859</v>
      </c>
      <c r="J44" s="40">
        <f t="shared" si="10"/>
        <v>-106.6784111660602</v>
      </c>
      <c r="K44" s="37">
        <f t="shared" si="11"/>
        <v>1010.9987424531257</v>
      </c>
      <c r="L44" s="37">
        <f t="shared" si="12"/>
        <v>24232358.36761757</v>
      </c>
      <c r="M44" s="37">
        <f t="shared" si="13"/>
        <v>21919463.73512622</v>
      </c>
      <c r="N44" s="41">
        <f>'jan-mar'!M44</f>
        <v>20957411.114125207</v>
      </c>
      <c r="O44" s="41">
        <f t="shared" si="14"/>
        <v>962052.62100101262</v>
      </c>
      <c r="Q44" s="4"/>
      <c r="R44" s="4"/>
      <c r="S44" s="4"/>
      <c r="T44" s="4"/>
      <c r="U44" s="4"/>
    </row>
    <row r="45" spans="1:21" s="34" customFormat="1" x14ac:dyDescent="0.2">
      <c r="A45" s="33">
        <v>237</v>
      </c>
      <c r="B45" s="34" t="s">
        <v>121</v>
      </c>
      <c r="C45" s="36">
        <v>182882408</v>
      </c>
      <c r="D45" s="36">
        <v>24647</v>
      </c>
      <c r="E45" s="37">
        <f t="shared" si="5"/>
        <v>7420.0676755791783</v>
      </c>
      <c r="F45" s="38">
        <f t="shared" si="6"/>
        <v>0.81476232531277715</v>
      </c>
      <c r="G45" s="39">
        <f t="shared" si="7"/>
        <v>1012.1794095364946</v>
      </c>
      <c r="H45" s="39">
        <f t="shared" si="8"/>
        <v>271.69182136138863</v>
      </c>
      <c r="I45" s="37">
        <f t="shared" si="9"/>
        <v>1283.8712308978834</v>
      </c>
      <c r="J45" s="40">
        <f t="shared" si="10"/>
        <v>-106.6784111660602</v>
      </c>
      <c r="K45" s="37">
        <f t="shared" si="11"/>
        <v>1177.1928197318232</v>
      </c>
      <c r="L45" s="37">
        <f t="shared" si="12"/>
        <v>31643574.227940131</v>
      </c>
      <c r="M45" s="37">
        <f t="shared" si="13"/>
        <v>29014271.427930247</v>
      </c>
      <c r="N45" s="41">
        <f>'jan-mar'!M45</f>
        <v>25980031.262522221</v>
      </c>
      <c r="O45" s="41">
        <f t="shared" si="14"/>
        <v>3034240.1654080264</v>
      </c>
      <c r="Q45" s="4"/>
      <c r="R45" s="4"/>
      <c r="S45" s="4"/>
      <c r="T45" s="4"/>
      <c r="U45" s="4"/>
    </row>
    <row r="46" spans="1:21" s="34" customFormat="1" x14ac:dyDescent="0.2">
      <c r="A46" s="33">
        <v>238</v>
      </c>
      <c r="B46" s="34" t="s">
        <v>122</v>
      </c>
      <c r="C46" s="36">
        <v>100704053</v>
      </c>
      <c r="D46" s="36">
        <v>13240</v>
      </c>
      <c r="E46" s="37">
        <f t="shared" si="5"/>
        <v>7606.0462990936558</v>
      </c>
      <c r="F46" s="38">
        <f t="shared" si="6"/>
        <v>0.83518375303800307</v>
      </c>
      <c r="G46" s="39">
        <f t="shared" si="7"/>
        <v>900.59223542780819</v>
      </c>
      <c r="H46" s="39">
        <f t="shared" si="8"/>
        <v>206.59930313132153</v>
      </c>
      <c r="I46" s="37">
        <f t="shared" si="9"/>
        <v>1107.1915385591296</v>
      </c>
      <c r="J46" s="40">
        <f t="shared" si="10"/>
        <v>-106.6784111660602</v>
      </c>
      <c r="K46" s="37">
        <f t="shared" si="11"/>
        <v>1000.5131273930695</v>
      </c>
      <c r="L46" s="37">
        <f t="shared" si="12"/>
        <v>14659215.970522877</v>
      </c>
      <c r="M46" s="37">
        <f t="shared" si="13"/>
        <v>13246793.806684239</v>
      </c>
      <c r="N46" s="41">
        <f>'jan-mar'!M46</f>
        <v>11676504.010646086</v>
      </c>
      <c r="O46" s="41">
        <f t="shared" si="14"/>
        <v>1570289.7960381526</v>
      </c>
      <c r="Q46" s="4"/>
      <c r="R46" s="4"/>
      <c r="S46" s="4"/>
      <c r="T46" s="4"/>
      <c r="U46" s="4"/>
    </row>
    <row r="47" spans="1:21" s="34" customFormat="1" x14ac:dyDescent="0.2">
      <c r="A47" s="33">
        <v>239</v>
      </c>
      <c r="B47" s="34" t="s">
        <v>123</v>
      </c>
      <c r="C47" s="36">
        <v>19319669</v>
      </c>
      <c r="D47" s="36">
        <v>2903</v>
      </c>
      <c r="E47" s="37">
        <f t="shared" si="5"/>
        <v>6655.0702721322768</v>
      </c>
      <c r="F47" s="38">
        <f t="shared" si="6"/>
        <v>0.73076160044850125</v>
      </c>
      <c r="G47" s="39">
        <f t="shared" si="7"/>
        <v>1471.1778516046354</v>
      </c>
      <c r="H47" s="39">
        <f t="shared" si="8"/>
        <v>539.44091256780416</v>
      </c>
      <c r="I47" s="37">
        <f t="shared" si="9"/>
        <v>2010.6187641724396</v>
      </c>
      <c r="J47" s="40">
        <f t="shared" si="10"/>
        <v>-106.6784111660602</v>
      </c>
      <c r="K47" s="37">
        <f t="shared" si="11"/>
        <v>1903.9403530063794</v>
      </c>
      <c r="L47" s="37">
        <f t="shared" si="12"/>
        <v>5836826.2723925924</v>
      </c>
      <c r="M47" s="37">
        <f t="shared" si="13"/>
        <v>5527138.8447775189</v>
      </c>
      <c r="N47" s="41">
        <f>'jan-mar'!M47</f>
        <v>5022913.9301741384</v>
      </c>
      <c r="O47" s="41">
        <f t="shared" si="14"/>
        <v>504224.91460338049</v>
      </c>
      <c r="Q47" s="4"/>
      <c r="R47" s="4"/>
      <c r="S47" s="4"/>
      <c r="T47" s="4"/>
      <c r="U47" s="4"/>
    </row>
    <row r="48" spans="1:21" s="34" customFormat="1" x14ac:dyDescent="0.2">
      <c r="A48" s="33">
        <v>301</v>
      </c>
      <c r="B48" s="34" t="s">
        <v>124</v>
      </c>
      <c r="C48" s="36">
        <v>7922693613</v>
      </c>
      <c r="D48" s="36">
        <v>673469</v>
      </c>
      <c r="E48" s="37">
        <f t="shared" si="5"/>
        <v>11764.006380397614</v>
      </c>
      <c r="F48" s="38">
        <f t="shared" si="6"/>
        <v>1.2917495651734676</v>
      </c>
      <c r="G48" s="39">
        <f t="shared" si="7"/>
        <v>-1594.1838133545664</v>
      </c>
      <c r="H48" s="39">
        <f t="shared" si="8"/>
        <v>0</v>
      </c>
      <c r="I48" s="37">
        <f t="shared" si="9"/>
        <v>-1594.1838133545664</v>
      </c>
      <c r="J48" s="40">
        <f t="shared" si="10"/>
        <v>-106.6784111660602</v>
      </c>
      <c r="K48" s="37">
        <f t="shared" si="11"/>
        <v>-1700.8622245206266</v>
      </c>
      <c r="L48" s="37">
        <f t="shared" si="12"/>
        <v>-1073633378.5960865</v>
      </c>
      <c r="M48" s="37">
        <f t="shared" si="13"/>
        <v>-1145477981.4856818</v>
      </c>
      <c r="N48" s="41">
        <f>'jan-mar'!M48</f>
        <v>-1149205686.8431766</v>
      </c>
      <c r="O48" s="41">
        <f t="shared" si="14"/>
        <v>3727705.3574948311</v>
      </c>
      <c r="Q48" s="4"/>
      <c r="R48" s="4"/>
      <c r="S48" s="4"/>
      <c r="T48" s="4"/>
      <c r="U48" s="4"/>
    </row>
    <row r="49" spans="1:21" s="34" customFormat="1" x14ac:dyDescent="0.2">
      <c r="A49" s="33">
        <v>402</v>
      </c>
      <c r="B49" s="34" t="s">
        <v>125</v>
      </c>
      <c r="C49" s="36">
        <v>133318797</v>
      </c>
      <c r="D49" s="36">
        <v>17934</v>
      </c>
      <c r="E49" s="37">
        <f t="shared" si="5"/>
        <v>7433.8573101371694</v>
      </c>
      <c r="F49" s="38">
        <f t="shared" si="6"/>
        <v>0.81627649946979453</v>
      </c>
      <c r="G49" s="39">
        <f t="shared" si="7"/>
        <v>1003.9056288017</v>
      </c>
      <c r="H49" s="39">
        <f t="shared" si="8"/>
        <v>266.86544926609173</v>
      </c>
      <c r="I49" s="37">
        <f t="shared" si="9"/>
        <v>1270.7710780677917</v>
      </c>
      <c r="J49" s="40">
        <f t="shared" si="10"/>
        <v>-106.6784111660602</v>
      </c>
      <c r="K49" s="37">
        <f t="shared" si="11"/>
        <v>1164.0926669017315</v>
      </c>
      <c r="L49" s="37">
        <f t="shared" si="12"/>
        <v>22790008.514067777</v>
      </c>
      <c r="M49" s="37">
        <f t="shared" si="13"/>
        <v>20876837.888215654</v>
      </c>
      <c r="N49" s="41">
        <f>'jan-mar'!M49</f>
        <v>18485464.687441614</v>
      </c>
      <c r="O49" s="41">
        <f t="shared" si="14"/>
        <v>2391373.2007740401</v>
      </c>
      <c r="Q49" s="4"/>
      <c r="R49" s="4"/>
      <c r="S49" s="4"/>
      <c r="T49" s="4"/>
      <c r="U49" s="4"/>
    </row>
    <row r="50" spans="1:21" s="34" customFormat="1" x14ac:dyDescent="0.2">
      <c r="A50" s="33">
        <v>403</v>
      </c>
      <c r="B50" s="34" t="s">
        <v>126</v>
      </c>
      <c r="C50" s="36">
        <v>254552387</v>
      </c>
      <c r="D50" s="36">
        <v>30930</v>
      </c>
      <c r="E50" s="37">
        <f t="shared" si="5"/>
        <v>8229.9510830908512</v>
      </c>
      <c r="F50" s="38">
        <f t="shared" si="6"/>
        <v>0.90369176870696288</v>
      </c>
      <c r="G50" s="39">
        <f t="shared" si="7"/>
        <v>526.24936502949095</v>
      </c>
      <c r="H50" s="39">
        <f t="shared" si="8"/>
        <v>0</v>
      </c>
      <c r="I50" s="37">
        <f t="shared" si="9"/>
        <v>526.24936502949095</v>
      </c>
      <c r="J50" s="40">
        <f t="shared" si="10"/>
        <v>-106.6784111660602</v>
      </c>
      <c r="K50" s="37">
        <f t="shared" si="11"/>
        <v>419.57095386343076</v>
      </c>
      <c r="L50" s="37">
        <f t="shared" si="12"/>
        <v>16276892.860362155</v>
      </c>
      <c r="M50" s="37">
        <f t="shared" si="13"/>
        <v>12977329.602995913</v>
      </c>
      <c r="N50" s="41">
        <f>'jan-mar'!M50</f>
        <v>10372680.377352981</v>
      </c>
      <c r="O50" s="41">
        <f t="shared" si="14"/>
        <v>2604649.2256429326</v>
      </c>
      <c r="Q50" s="4"/>
      <c r="R50" s="4"/>
      <c r="S50" s="4"/>
      <c r="T50" s="4"/>
      <c r="U50" s="4"/>
    </row>
    <row r="51" spans="1:21" s="34" customFormat="1" x14ac:dyDescent="0.2">
      <c r="A51" s="33">
        <v>412</v>
      </c>
      <c r="B51" s="34" t="s">
        <v>127</v>
      </c>
      <c r="C51" s="36">
        <v>242407634</v>
      </c>
      <c r="D51" s="36">
        <v>34151</v>
      </c>
      <c r="E51" s="37">
        <f t="shared" si="5"/>
        <v>7098.1123246757052</v>
      </c>
      <c r="F51" s="38">
        <f t="shared" si="6"/>
        <v>0.77940994015700027</v>
      </c>
      <c r="G51" s="39">
        <f t="shared" si="7"/>
        <v>1205.3526200785784</v>
      </c>
      <c r="H51" s="39">
        <f t="shared" si="8"/>
        <v>384.37619417760425</v>
      </c>
      <c r="I51" s="37">
        <f t="shared" si="9"/>
        <v>1589.7288142561827</v>
      </c>
      <c r="J51" s="40">
        <f t="shared" si="10"/>
        <v>-106.6784111660602</v>
      </c>
      <c r="K51" s="37">
        <f t="shared" si="11"/>
        <v>1483.0504030901225</v>
      </c>
      <c r="L51" s="37">
        <f t="shared" si="12"/>
        <v>54290828.735662892</v>
      </c>
      <c r="M51" s="37">
        <f t="shared" si="13"/>
        <v>50647654.315930769</v>
      </c>
      <c r="N51" s="41">
        <f>'jan-mar'!M51</f>
        <v>46531438.718714081</v>
      </c>
      <c r="O51" s="41">
        <f t="shared" si="14"/>
        <v>4116215.5972166881</v>
      </c>
      <c r="Q51" s="4"/>
      <c r="R51" s="4"/>
      <c r="S51" s="4"/>
      <c r="T51" s="4"/>
      <c r="U51" s="4"/>
    </row>
    <row r="52" spans="1:21" s="34" customFormat="1" x14ac:dyDescent="0.2">
      <c r="A52" s="33">
        <v>415</v>
      </c>
      <c r="B52" s="34" t="s">
        <v>128</v>
      </c>
      <c r="C52" s="36">
        <v>49581248</v>
      </c>
      <c r="D52" s="36">
        <v>7615</v>
      </c>
      <c r="E52" s="37">
        <f t="shared" si="5"/>
        <v>6510.9977675640184</v>
      </c>
      <c r="F52" s="38">
        <f t="shared" si="6"/>
        <v>0.71494168424719684</v>
      </c>
      <c r="G52" s="39">
        <f t="shared" si="7"/>
        <v>1557.6213543455906</v>
      </c>
      <c r="H52" s="39">
        <f t="shared" si="8"/>
        <v>589.86628916669451</v>
      </c>
      <c r="I52" s="37">
        <f t="shared" si="9"/>
        <v>2147.4876435122851</v>
      </c>
      <c r="J52" s="40">
        <f t="shared" si="10"/>
        <v>-106.6784111660602</v>
      </c>
      <c r="K52" s="37">
        <f t="shared" si="11"/>
        <v>2040.8092323462249</v>
      </c>
      <c r="L52" s="37">
        <f t="shared" si="12"/>
        <v>16353118.405346051</v>
      </c>
      <c r="M52" s="37">
        <f t="shared" si="13"/>
        <v>15540762.304316502</v>
      </c>
      <c r="N52" s="41">
        <f>'jan-mar'!M52</f>
        <v>14323973.847890479</v>
      </c>
      <c r="O52" s="41">
        <f t="shared" si="14"/>
        <v>1216788.4564260226</v>
      </c>
      <c r="Q52" s="4"/>
      <c r="R52" s="4"/>
      <c r="S52" s="4"/>
      <c r="T52" s="4"/>
      <c r="U52" s="4"/>
    </row>
    <row r="53" spans="1:21" s="34" customFormat="1" x14ac:dyDescent="0.2">
      <c r="A53" s="33">
        <v>417</v>
      </c>
      <c r="B53" s="34" t="s">
        <v>129</v>
      </c>
      <c r="C53" s="36">
        <v>146470240</v>
      </c>
      <c r="D53" s="36">
        <v>20646</v>
      </c>
      <c r="E53" s="37">
        <f t="shared" si="5"/>
        <v>7094.3640414608153</v>
      </c>
      <c r="F53" s="38">
        <f t="shared" si="6"/>
        <v>0.77899835901224257</v>
      </c>
      <c r="G53" s="39">
        <f t="shared" si="7"/>
        <v>1207.6015900075124</v>
      </c>
      <c r="H53" s="39">
        <f t="shared" si="8"/>
        <v>385.68809330281567</v>
      </c>
      <c r="I53" s="37">
        <f t="shared" si="9"/>
        <v>1593.2896833103282</v>
      </c>
      <c r="J53" s="40">
        <f t="shared" si="10"/>
        <v>-106.6784111660602</v>
      </c>
      <c r="K53" s="37">
        <f t="shared" si="11"/>
        <v>1486.611272144268</v>
      </c>
      <c r="L53" s="37">
        <f t="shared" si="12"/>
        <v>32895058.801625036</v>
      </c>
      <c r="M53" s="37">
        <f t="shared" si="13"/>
        <v>30692576.324690558</v>
      </c>
      <c r="N53" s="41">
        <f>'jan-mar'!M53</f>
        <v>26998827.686178178</v>
      </c>
      <c r="O53" s="41">
        <f t="shared" si="14"/>
        <v>3693748.6385123804</v>
      </c>
      <c r="Q53" s="4"/>
      <c r="R53" s="4"/>
      <c r="S53" s="4"/>
      <c r="T53" s="4"/>
      <c r="U53" s="4"/>
    </row>
    <row r="54" spans="1:21" s="34" customFormat="1" x14ac:dyDescent="0.2">
      <c r="A54" s="33">
        <v>418</v>
      </c>
      <c r="B54" s="34" t="s">
        <v>130</v>
      </c>
      <c r="C54" s="36">
        <v>31992500</v>
      </c>
      <c r="D54" s="36">
        <v>5097</v>
      </c>
      <c r="E54" s="37">
        <f t="shared" si="5"/>
        <v>6276.7314106337062</v>
      </c>
      <c r="F54" s="38">
        <f t="shared" si="6"/>
        <v>0.68921801027811869</v>
      </c>
      <c r="G54" s="39">
        <f t="shared" si="7"/>
        <v>1698.1811685037778</v>
      </c>
      <c r="H54" s="39">
        <f t="shared" si="8"/>
        <v>671.85951409230381</v>
      </c>
      <c r="I54" s="37">
        <f t="shared" si="9"/>
        <v>2370.0406825960818</v>
      </c>
      <c r="J54" s="40">
        <f t="shared" si="10"/>
        <v>-106.6784111660602</v>
      </c>
      <c r="K54" s="37">
        <f t="shared" si="11"/>
        <v>2263.3622714300213</v>
      </c>
      <c r="L54" s="37">
        <f t="shared" si="12"/>
        <v>12080097.359192228</v>
      </c>
      <c r="M54" s="37">
        <f t="shared" si="13"/>
        <v>11536357.497478819</v>
      </c>
      <c r="N54" s="41">
        <f>'jan-mar'!M54</f>
        <v>10475435.095744949</v>
      </c>
      <c r="O54" s="41">
        <f t="shared" si="14"/>
        <v>1060922.4017338697</v>
      </c>
      <c r="Q54" s="4"/>
      <c r="R54" s="4"/>
      <c r="S54" s="4"/>
      <c r="T54" s="4"/>
      <c r="U54" s="4"/>
    </row>
    <row r="55" spans="1:21" s="34" customFormat="1" x14ac:dyDescent="0.2">
      <c r="A55" s="33">
        <v>419</v>
      </c>
      <c r="B55" s="34" t="s">
        <v>131</v>
      </c>
      <c r="C55" s="36">
        <v>57001512</v>
      </c>
      <c r="D55" s="36">
        <v>7884</v>
      </c>
      <c r="E55" s="37">
        <f t="shared" si="5"/>
        <v>7230.0243531202432</v>
      </c>
      <c r="F55" s="38">
        <f t="shared" si="6"/>
        <v>0.79389457233709804</v>
      </c>
      <c r="G55" s="39">
        <f t="shared" si="7"/>
        <v>1126.2054030118557</v>
      </c>
      <c r="H55" s="39">
        <f t="shared" si="8"/>
        <v>338.20698422201593</v>
      </c>
      <c r="I55" s="37">
        <f t="shared" si="9"/>
        <v>1464.4123872338716</v>
      </c>
      <c r="J55" s="40">
        <f t="shared" si="10"/>
        <v>-106.6784111660602</v>
      </c>
      <c r="K55" s="37">
        <f t="shared" si="11"/>
        <v>1357.7339760678115</v>
      </c>
      <c r="L55" s="37">
        <f t="shared" si="12"/>
        <v>11545427.260951843</v>
      </c>
      <c r="M55" s="37">
        <f t="shared" si="13"/>
        <v>10704374.667318625</v>
      </c>
      <c r="N55" s="41">
        <f>'jan-mar'!M55</f>
        <v>9542490.8233182561</v>
      </c>
      <c r="O55" s="41">
        <f t="shared" si="14"/>
        <v>1161883.8440003693</v>
      </c>
      <c r="Q55" s="4"/>
      <c r="R55" s="4"/>
      <c r="S55" s="4"/>
      <c r="T55" s="4"/>
      <c r="U55" s="4"/>
    </row>
    <row r="56" spans="1:21" s="34" customFormat="1" x14ac:dyDescent="0.2">
      <c r="A56" s="33">
        <v>420</v>
      </c>
      <c r="B56" s="34" t="s">
        <v>132</v>
      </c>
      <c r="C56" s="36">
        <v>37925173</v>
      </c>
      <c r="D56" s="36">
        <v>6142</v>
      </c>
      <c r="E56" s="37">
        <f t="shared" si="5"/>
        <v>6174.7269619016606</v>
      </c>
      <c r="F56" s="38">
        <f t="shared" si="6"/>
        <v>0.67801738712009851</v>
      </c>
      <c r="G56" s="39">
        <f t="shared" si="7"/>
        <v>1759.3838377430052</v>
      </c>
      <c r="H56" s="39">
        <f t="shared" si="8"/>
        <v>707.56107114851977</v>
      </c>
      <c r="I56" s="37">
        <f t="shared" si="9"/>
        <v>2466.9449088915248</v>
      </c>
      <c r="J56" s="40">
        <f t="shared" si="10"/>
        <v>-106.6784111660602</v>
      </c>
      <c r="K56" s="37">
        <f t="shared" si="11"/>
        <v>2360.2664977254644</v>
      </c>
      <c r="L56" s="37">
        <f t="shared" si="12"/>
        <v>15151975.630411746</v>
      </c>
      <c r="M56" s="37">
        <f t="shared" si="13"/>
        <v>14496756.829029802</v>
      </c>
      <c r="N56" s="41">
        <f>'jan-mar'!M56</f>
        <v>13398945.357536875</v>
      </c>
      <c r="O56" s="41">
        <f t="shared" si="14"/>
        <v>1097811.4714929275</v>
      </c>
      <c r="Q56" s="4"/>
      <c r="R56" s="4"/>
      <c r="S56" s="4"/>
      <c r="T56" s="4"/>
      <c r="U56" s="4"/>
    </row>
    <row r="57" spans="1:21" s="34" customFormat="1" x14ac:dyDescent="0.2">
      <c r="A57" s="33">
        <v>423</v>
      </c>
      <c r="B57" s="34" t="s">
        <v>133</v>
      </c>
      <c r="C57" s="36">
        <v>30622098</v>
      </c>
      <c r="D57" s="36">
        <v>4740</v>
      </c>
      <c r="E57" s="37">
        <f t="shared" si="5"/>
        <v>6460.3582278481017</v>
      </c>
      <c r="F57" s="38">
        <f t="shared" si="6"/>
        <v>0.70938119734388994</v>
      </c>
      <c r="G57" s="39">
        <f t="shared" si="7"/>
        <v>1588.0050781751406</v>
      </c>
      <c r="H57" s="39">
        <f t="shared" si="8"/>
        <v>607.59012806726537</v>
      </c>
      <c r="I57" s="37">
        <f t="shared" si="9"/>
        <v>2195.5952062424058</v>
      </c>
      <c r="J57" s="40">
        <f t="shared" si="10"/>
        <v>-106.6784111660602</v>
      </c>
      <c r="K57" s="37">
        <f t="shared" si="11"/>
        <v>2088.9167950763454</v>
      </c>
      <c r="L57" s="37">
        <f t="shared" si="12"/>
        <v>10407121.277589003</v>
      </c>
      <c r="M57" s="37">
        <f t="shared" si="13"/>
        <v>9901465.608661877</v>
      </c>
      <c r="N57" s="41">
        <f>'jan-mar'!M57</f>
        <v>9202496.8924820591</v>
      </c>
      <c r="O57" s="41">
        <f t="shared" si="14"/>
        <v>698968.71617981791</v>
      </c>
      <c r="Q57" s="4"/>
      <c r="R57" s="4"/>
      <c r="S57" s="4"/>
      <c r="T57" s="4"/>
      <c r="U57" s="4"/>
    </row>
    <row r="58" spans="1:21" s="34" customFormat="1" x14ac:dyDescent="0.2">
      <c r="A58" s="33">
        <v>425</v>
      </c>
      <c r="B58" s="34" t="s">
        <v>134</v>
      </c>
      <c r="C58" s="36">
        <v>46595255</v>
      </c>
      <c r="D58" s="36">
        <v>7279</v>
      </c>
      <c r="E58" s="37">
        <f t="shared" si="5"/>
        <v>6401.3264184640748</v>
      </c>
      <c r="F58" s="38">
        <f t="shared" si="6"/>
        <v>0.70289919524039879</v>
      </c>
      <c r="G58" s="39">
        <f t="shared" si="7"/>
        <v>1623.4241638055566</v>
      </c>
      <c r="H58" s="39">
        <f t="shared" si="8"/>
        <v>628.25126135167488</v>
      </c>
      <c r="I58" s="37">
        <f t="shared" si="9"/>
        <v>2251.6754251572315</v>
      </c>
      <c r="J58" s="40">
        <f t="shared" si="10"/>
        <v>-106.6784111660602</v>
      </c>
      <c r="K58" s="37">
        <f t="shared" si="11"/>
        <v>2144.9970139911711</v>
      </c>
      <c r="L58" s="37">
        <f t="shared" si="12"/>
        <v>16389945.419719487</v>
      </c>
      <c r="M58" s="37">
        <f t="shared" si="13"/>
        <v>15613433.264841735</v>
      </c>
      <c r="N58" s="41">
        <f>'jan-mar'!M58</f>
        <v>14409687.250701876</v>
      </c>
      <c r="O58" s="41">
        <f t="shared" si="14"/>
        <v>1203746.014139859</v>
      </c>
      <c r="Q58" s="4"/>
      <c r="R58" s="4"/>
      <c r="S58" s="4"/>
      <c r="T58" s="4"/>
      <c r="U58" s="4"/>
    </row>
    <row r="59" spans="1:21" s="34" customFormat="1" x14ac:dyDescent="0.2">
      <c r="A59" s="33">
        <v>426</v>
      </c>
      <c r="B59" s="34" t="s">
        <v>100</v>
      </c>
      <c r="C59" s="36">
        <v>24733382</v>
      </c>
      <c r="D59" s="36">
        <v>3680</v>
      </c>
      <c r="E59" s="37">
        <f t="shared" si="5"/>
        <v>6721.0277173913046</v>
      </c>
      <c r="F59" s="38">
        <f t="shared" si="6"/>
        <v>0.73800407367388743</v>
      </c>
      <c r="G59" s="39">
        <f t="shared" si="7"/>
        <v>1431.6033844492188</v>
      </c>
      <c r="H59" s="39">
        <f t="shared" si="8"/>
        <v>516.35580672714445</v>
      </c>
      <c r="I59" s="37">
        <f t="shared" si="9"/>
        <v>1947.9591911763632</v>
      </c>
      <c r="J59" s="40">
        <f t="shared" si="10"/>
        <v>-106.6784111660602</v>
      </c>
      <c r="K59" s="37">
        <f t="shared" si="11"/>
        <v>1841.280780010303</v>
      </c>
      <c r="L59" s="37">
        <f t="shared" si="12"/>
        <v>7168489.8235290162</v>
      </c>
      <c r="M59" s="37">
        <f t="shared" si="13"/>
        <v>6775913.2704379149</v>
      </c>
      <c r="N59" s="41">
        <f>'jan-mar'!M59</f>
        <v>6631399.4549227804</v>
      </c>
      <c r="O59" s="41">
        <f t="shared" si="14"/>
        <v>144513.81551513448</v>
      </c>
      <c r="Q59" s="4"/>
      <c r="R59" s="4"/>
      <c r="S59" s="4"/>
      <c r="T59" s="4"/>
      <c r="U59" s="4"/>
    </row>
    <row r="60" spans="1:21" s="34" customFormat="1" x14ac:dyDescent="0.2">
      <c r="A60" s="33">
        <v>427</v>
      </c>
      <c r="B60" s="34" t="s">
        <v>135</v>
      </c>
      <c r="C60" s="36">
        <v>151494271</v>
      </c>
      <c r="D60" s="36">
        <v>21123</v>
      </c>
      <c r="E60" s="37">
        <f t="shared" si="5"/>
        <v>7172.0054443024192</v>
      </c>
      <c r="F60" s="38">
        <f t="shared" si="6"/>
        <v>0.7875237920252014</v>
      </c>
      <c r="G60" s="39">
        <f t="shared" si="7"/>
        <v>1161.01674830255</v>
      </c>
      <c r="H60" s="39">
        <f t="shared" si="8"/>
        <v>358.51360230825435</v>
      </c>
      <c r="I60" s="37">
        <f t="shared" si="9"/>
        <v>1519.5303506108044</v>
      </c>
      <c r="J60" s="40">
        <f t="shared" si="10"/>
        <v>-106.6784111660602</v>
      </c>
      <c r="K60" s="37">
        <f t="shared" si="11"/>
        <v>1412.8519394447442</v>
      </c>
      <c r="L60" s="37">
        <f t="shared" si="12"/>
        <v>32097039.595952019</v>
      </c>
      <c r="M60" s="37">
        <f t="shared" si="13"/>
        <v>29843671.51689133</v>
      </c>
      <c r="N60" s="41">
        <f>'jan-mar'!M60</f>
        <v>27271375.095579855</v>
      </c>
      <c r="O60" s="41">
        <f t="shared" si="14"/>
        <v>2572296.4213114753</v>
      </c>
      <c r="Q60" s="4"/>
      <c r="R60" s="4"/>
      <c r="S60" s="4"/>
      <c r="T60" s="4"/>
      <c r="U60" s="4"/>
    </row>
    <row r="61" spans="1:21" s="34" customFormat="1" x14ac:dyDescent="0.2">
      <c r="A61" s="33">
        <v>428</v>
      </c>
      <c r="B61" s="34" t="s">
        <v>136</v>
      </c>
      <c r="C61" s="36">
        <v>48077989</v>
      </c>
      <c r="D61" s="36">
        <v>6567</v>
      </c>
      <c r="E61" s="37">
        <f t="shared" si="5"/>
        <v>7321.1495355565703</v>
      </c>
      <c r="F61" s="38">
        <f t="shared" si="6"/>
        <v>0.8039005950288759</v>
      </c>
      <c r="G61" s="39">
        <f t="shared" si="7"/>
        <v>1071.5302935500595</v>
      </c>
      <c r="H61" s="39">
        <f t="shared" si="8"/>
        <v>306.31317036930142</v>
      </c>
      <c r="I61" s="37">
        <f t="shared" si="9"/>
        <v>1377.8434639193608</v>
      </c>
      <c r="J61" s="40">
        <f t="shared" si="10"/>
        <v>-106.6784111660602</v>
      </c>
      <c r="K61" s="37">
        <f t="shared" si="11"/>
        <v>1271.1650527533006</v>
      </c>
      <c r="L61" s="37">
        <f t="shared" si="12"/>
        <v>9048298.0275584422</v>
      </c>
      <c r="M61" s="37">
        <f t="shared" si="13"/>
        <v>8347740.9014309254</v>
      </c>
      <c r="N61" s="41">
        <f>'jan-mar'!M61</f>
        <v>8105449.1709450781</v>
      </c>
      <c r="O61" s="41">
        <f t="shared" si="14"/>
        <v>242291.73048584722</v>
      </c>
      <c r="Q61" s="4"/>
      <c r="R61" s="4"/>
      <c r="S61" s="4"/>
      <c r="T61" s="4"/>
      <c r="U61" s="4"/>
    </row>
    <row r="62" spans="1:21" s="34" customFormat="1" x14ac:dyDescent="0.2">
      <c r="A62" s="33">
        <v>429</v>
      </c>
      <c r="B62" s="34" t="s">
        <v>137</v>
      </c>
      <c r="C62" s="36">
        <v>33874164</v>
      </c>
      <c r="D62" s="36">
        <v>4480</v>
      </c>
      <c r="E62" s="37">
        <f t="shared" si="5"/>
        <v>7561.1973214285717</v>
      </c>
      <c r="F62" s="38">
        <f t="shared" si="6"/>
        <v>0.83025910020086402</v>
      </c>
      <c r="G62" s="39">
        <f t="shared" si="7"/>
        <v>927.50162202685851</v>
      </c>
      <c r="H62" s="39">
        <f t="shared" si="8"/>
        <v>222.29644531410094</v>
      </c>
      <c r="I62" s="37">
        <f t="shared" si="9"/>
        <v>1149.7980673409595</v>
      </c>
      <c r="J62" s="40">
        <f t="shared" si="10"/>
        <v>-106.6784111660602</v>
      </c>
      <c r="K62" s="37">
        <f t="shared" si="11"/>
        <v>1043.1196561748993</v>
      </c>
      <c r="L62" s="37">
        <f t="shared" si="12"/>
        <v>5151095.3416874986</v>
      </c>
      <c r="M62" s="37">
        <f t="shared" si="13"/>
        <v>4673176.0596635491</v>
      </c>
      <c r="N62" s="41">
        <f>'jan-mar'!M62</f>
        <v>6259736.7125146864</v>
      </c>
      <c r="O62" s="41">
        <f t="shared" si="14"/>
        <v>-1586560.6528511373</v>
      </c>
      <c r="Q62" s="4"/>
      <c r="R62" s="4"/>
      <c r="S62" s="4"/>
      <c r="T62" s="4"/>
      <c r="U62" s="4"/>
    </row>
    <row r="63" spans="1:21" s="34" customFormat="1" x14ac:dyDescent="0.2">
      <c r="A63" s="33">
        <v>430</v>
      </c>
      <c r="B63" s="34" t="s">
        <v>138</v>
      </c>
      <c r="C63" s="36">
        <v>16073542</v>
      </c>
      <c r="D63" s="36">
        <v>2490</v>
      </c>
      <c r="E63" s="37">
        <f t="shared" si="5"/>
        <v>6455.237751004016</v>
      </c>
      <c r="F63" s="38">
        <f t="shared" si="6"/>
        <v>0.7088189421458776</v>
      </c>
      <c r="G63" s="39">
        <f t="shared" si="7"/>
        <v>1591.0773642815921</v>
      </c>
      <c r="H63" s="39">
        <f t="shared" si="8"/>
        <v>609.38229496269537</v>
      </c>
      <c r="I63" s="37">
        <f t="shared" si="9"/>
        <v>2200.4596592442876</v>
      </c>
      <c r="J63" s="40">
        <f t="shared" si="10"/>
        <v>-106.6784111660602</v>
      </c>
      <c r="K63" s="37">
        <f t="shared" si="11"/>
        <v>2093.7812480782272</v>
      </c>
      <c r="L63" s="37">
        <f t="shared" si="12"/>
        <v>5479144.5515182763</v>
      </c>
      <c r="M63" s="37">
        <f t="shared" si="13"/>
        <v>5213515.3077147854</v>
      </c>
      <c r="N63" s="41">
        <f>'jan-mar'!M63</f>
        <v>5104430.7273798157</v>
      </c>
      <c r="O63" s="41">
        <f t="shared" si="14"/>
        <v>109084.5803349698</v>
      </c>
      <c r="Q63" s="4"/>
      <c r="R63" s="4"/>
      <c r="S63" s="4"/>
      <c r="T63" s="4"/>
      <c r="U63" s="4"/>
    </row>
    <row r="64" spans="1:21" s="34" customFormat="1" x14ac:dyDescent="0.2">
      <c r="A64" s="33">
        <v>432</v>
      </c>
      <c r="B64" s="34" t="s">
        <v>139</v>
      </c>
      <c r="C64" s="36">
        <v>16090967</v>
      </c>
      <c r="D64" s="36">
        <v>1827</v>
      </c>
      <c r="E64" s="37">
        <f t="shared" si="5"/>
        <v>8807.3163656267097</v>
      </c>
      <c r="F64" s="38">
        <f t="shared" si="6"/>
        <v>0.96708950316456221</v>
      </c>
      <c r="G64" s="39">
        <f t="shared" si="7"/>
        <v>179.83019550797579</v>
      </c>
      <c r="H64" s="39">
        <f t="shared" si="8"/>
        <v>0</v>
      </c>
      <c r="I64" s="37">
        <f t="shared" si="9"/>
        <v>179.83019550797579</v>
      </c>
      <c r="J64" s="40">
        <f t="shared" si="10"/>
        <v>-106.6784111660602</v>
      </c>
      <c r="K64" s="37">
        <f t="shared" si="11"/>
        <v>73.151784341915587</v>
      </c>
      <c r="L64" s="37">
        <f t="shared" si="12"/>
        <v>328549.76719307178</v>
      </c>
      <c r="M64" s="37">
        <f t="shared" si="13"/>
        <v>133648.30999267977</v>
      </c>
      <c r="N64" s="41">
        <f>'jan-mar'!M64</f>
        <v>1437495.2784630219</v>
      </c>
      <c r="O64" s="41">
        <f t="shared" si="14"/>
        <v>-1303846.968470342</v>
      </c>
      <c r="Q64" s="4"/>
      <c r="R64" s="4"/>
      <c r="S64" s="4"/>
      <c r="T64" s="4"/>
      <c r="U64" s="4"/>
    </row>
    <row r="65" spans="1:21" s="34" customFormat="1" x14ac:dyDescent="0.2">
      <c r="A65" s="33">
        <v>434</v>
      </c>
      <c r="B65" s="34" t="s">
        <v>140</v>
      </c>
      <c r="C65" s="36">
        <v>7716652</v>
      </c>
      <c r="D65" s="36">
        <v>1294</v>
      </c>
      <c r="E65" s="37">
        <f t="shared" si="5"/>
        <v>5963.4095826893354</v>
      </c>
      <c r="F65" s="38">
        <f t="shared" si="6"/>
        <v>0.65481363119847924</v>
      </c>
      <c r="G65" s="39">
        <f t="shared" si="7"/>
        <v>1886.1742652704004</v>
      </c>
      <c r="H65" s="39">
        <f t="shared" si="8"/>
        <v>781.52215387283366</v>
      </c>
      <c r="I65" s="37">
        <f t="shared" si="9"/>
        <v>2667.6964191432339</v>
      </c>
      <c r="J65" s="40">
        <f t="shared" si="10"/>
        <v>-106.6784111660602</v>
      </c>
      <c r="K65" s="37">
        <f t="shared" si="11"/>
        <v>2561.0180079771735</v>
      </c>
      <c r="L65" s="37">
        <f t="shared" si="12"/>
        <v>3451999.1663713446</v>
      </c>
      <c r="M65" s="37">
        <f t="shared" si="13"/>
        <v>3313957.3023224627</v>
      </c>
      <c r="N65" s="41">
        <f>'jan-mar'!M65</f>
        <v>3055603.7695299117</v>
      </c>
      <c r="O65" s="41">
        <f t="shared" si="14"/>
        <v>258353.53279255098</v>
      </c>
      <c r="Q65" s="4"/>
      <c r="R65" s="4"/>
      <c r="S65" s="4"/>
      <c r="T65" s="4"/>
      <c r="U65" s="4"/>
    </row>
    <row r="66" spans="1:21" s="34" customFormat="1" x14ac:dyDescent="0.2">
      <c r="A66" s="33">
        <v>436</v>
      </c>
      <c r="B66" s="34" t="s">
        <v>141</v>
      </c>
      <c r="C66" s="36">
        <v>9017411</v>
      </c>
      <c r="D66" s="36">
        <v>1553</v>
      </c>
      <c r="E66" s="37">
        <f t="shared" si="5"/>
        <v>5806.446233097231</v>
      </c>
      <c r="F66" s="38">
        <f t="shared" si="6"/>
        <v>0.63757823264228441</v>
      </c>
      <c r="G66" s="39">
        <f t="shared" si="7"/>
        <v>1980.3522750256629</v>
      </c>
      <c r="H66" s="39">
        <f t="shared" si="8"/>
        <v>836.45932623007013</v>
      </c>
      <c r="I66" s="37">
        <f t="shared" si="9"/>
        <v>2816.811601255733</v>
      </c>
      <c r="J66" s="40">
        <f t="shared" si="10"/>
        <v>-106.6784111660602</v>
      </c>
      <c r="K66" s="37">
        <f t="shared" si="11"/>
        <v>2710.1331900896726</v>
      </c>
      <c r="L66" s="37">
        <f t="shared" si="12"/>
        <v>4374508.4167501535</v>
      </c>
      <c r="M66" s="37">
        <f t="shared" si="13"/>
        <v>4208836.8442092612</v>
      </c>
      <c r="N66" s="41">
        <f>'jan-mar'!M66</f>
        <v>3936519.6611127928</v>
      </c>
      <c r="O66" s="41">
        <f t="shared" si="14"/>
        <v>272317.18309646845</v>
      </c>
      <c r="Q66" s="4"/>
      <c r="R66" s="4"/>
      <c r="S66" s="4"/>
      <c r="T66" s="4"/>
      <c r="U66" s="4"/>
    </row>
    <row r="67" spans="1:21" s="34" customFormat="1" x14ac:dyDescent="0.2">
      <c r="A67" s="33">
        <v>437</v>
      </c>
      <c r="B67" s="34" t="s">
        <v>142</v>
      </c>
      <c r="C67" s="36">
        <v>41255967</v>
      </c>
      <c r="D67" s="36">
        <v>5605</v>
      </c>
      <c r="E67" s="37">
        <f t="shared" si="5"/>
        <v>7360.5650312221233</v>
      </c>
      <c r="F67" s="38">
        <f t="shared" si="6"/>
        <v>0.80822862306122334</v>
      </c>
      <c r="G67" s="39">
        <f t="shared" si="7"/>
        <v>1047.8809961507277</v>
      </c>
      <c r="H67" s="39">
        <f t="shared" si="8"/>
        <v>292.51774688635788</v>
      </c>
      <c r="I67" s="37">
        <f t="shared" si="9"/>
        <v>1340.3987430370855</v>
      </c>
      <c r="J67" s="40">
        <f t="shared" si="10"/>
        <v>-106.6784111660602</v>
      </c>
      <c r="K67" s="37">
        <f t="shared" si="11"/>
        <v>1233.7203318710253</v>
      </c>
      <c r="L67" s="37">
        <f t="shared" si="12"/>
        <v>7512934.9547228646</v>
      </c>
      <c r="M67" s="37">
        <f t="shared" si="13"/>
        <v>6915002.4601370972</v>
      </c>
      <c r="N67" s="41">
        <f>'jan-mar'!M67</f>
        <v>7102169.0950658107</v>
      </c>
      <c r="O67" s="41">
        <f t="shared" si="14"/>
        <v>-187166.63492871355</v>
      </c>
      <c r="Q67" s="4"/>
      <c r="R67" s="4"/>
      <c r="S67" s="4"/>
      <c r="T67" s="4"/>
      <c r="U67" s="4"/>
    </row>
    <row r="68" spans="1:21" s="34" customFormat="1" x14ac:dyDescent="0.2">
      <c r="A68" s="33">
        <v>438</v>
      </c>
      <c r="B68" s="34" t="s">
        <v>143</v>
      </c>
      <c r="C68" s="36">
        <v>18872018</v>
      </c>
      <c r="D68" s="36">
        <v>2424</v>
      </c>
      <c r="E68" s="37">
        <f t="shared" si="5"/>
        <v>7785.4859735973596</v>
      </c>
      <c r="F68" s="38">
        <f t="shared" si="6"/>
        <v>0.85488716988596247</v>
      </c>
      <c r="G68" s="39">
        <f t="shared" si="7"/>
        <v>792.92843072558583</v>
      </c>
      <c r="H68" s="39">
        <f t="shared" si="8"/>
        <v>143.79541705502518</v>
      </c>
      <c r="I68" s="37">
        <f t="shared" si="9"/>
        <v>936.72384778061098</v>
      </c>
      <c r="J68" s="40">
        <f t="shared" si="10"/>
        <v>-106.6784111660602</v>
      </c>
      <c r="K68" s="37">
        <f t="shared" si="11"/>
        <v>830.04543661455079</v>
      </c>
      <c r="L68" s="37">
        <f t="shared" si="12"/>
        <v>2270618.6070202012</v>
      </c>
      <c r="M68" s="37">
        <f t="shared" si="13"/>
        <v>2012030.1383536712</v>
      </c>
      <c r="N68" s="41">
        <f>'jan-mar'!M68</f>
        <v>2621505.0440034838</v>
      </c>
      <c r="O68" s="41">
        <f t="shared" si="14"/>
        <v>-609474.90564981266</v>
      </c>
      <c r="Q68" s="4"/>
      <c r="R68" s="4"/>
      <c r="S68" s="4"/>
      <c r="T68" s="4"/>
      <c r="U68" s="4"/>
    </row>
    <row r="69" spans="1:21" s="34" customFormat="1" x14ac:dyDescent="0.2">
      <c r="A69" s="33">
        <v>439</v>
      </c>
      <c r="B69" s="34" t="s">
        <v>144</v>
      </c>
      <c r="C69" s="36">
        <v>9946541</v>
      </c>
      <c r="D69" s="36">
        <v>1569</v>
      </c>
      <c r="E69" s="37">
        <f t="shared" si="5"/>
        <v>6339.4142766093055</v>
      </c>
      <c r="F69" s="38">
        <f t="shared" si="6"/>
        <v>0.69610091753348435</v>
      </c>
      <c r="G69" s="39">
        <f t="shared" si="7"/>
        <v>1660.5714489184184</v>
      </c>
      <c r="H69" s="39">
        <f t="shared" si="8"/>
        <v>649.92051100084404</v>
      </c>
      <c r="I69" s="37">
        <f t="shared" si="9"/>
        <v>2310.4919599192626</v>
      </c>
      <c r="J69" s="40">
        <f t="shared" si="10"/>
        <v>-106.6784111660602</v>
      </c>
      <c r="K69" s="37">
        <f t="shared" si="11"/>
        <v>2203.8135487532022</v>
      </c>
      <c r="L69" s="37">
        <f t="shared" si="12"/>
        <v>3625161.8851133231</v>
      </c>
      <c r="M69" s="37">
        <f t="shared" si="13"/>
        <v>3457783.4579937742</v>
      </c>
      <c r="N69" s="41">
        <f>'jan-mar'!M69</f>
        <v>3409104.8752646307</v>
      </c>
      <c r="O69" s="41">
        <f t="shared" si="14"/>
        <v>48678.582729143556</v>
      </c>
      <c r="Q69" s="4"/>
      <c r="R69" s="4"/>
      <c r="S69" s="4"/>
      <c r="T69" s="4"/>
      <c r="U69" s="4"/>
    </row>
    <row r="70" spans="1:21" s="34" customFormat="1" x14ac:dyDescent="0.2">
      <c r="A70" s="33">
        <v>441</v>
      </c>
      <c r="B70" s="34" t="s">
        <v>145</v>
      </c>
      <c r="C70" s="36">
        <v>12510681</v>
      </c>
      <c r="D70" s="36">
        <v>1936</v>
      </c>
      <c r="E70" s="37">
        <f t="shared" si="5"/>
        <v>6462.1286157024797</v>
      </c>
      <c r="F70" s="38">
        <f t="shared" si="6"/>
        <v>0.70957559521032521</v>
      </c>
      <c r="G70" s="39">
        <f t="shared" si="7"/>
        <v>1586.9428454625138</v>
      </c>
      <c r="H70" s="39">
        <f t="shared" si="8"/>
        <v>606.97049231823314</v>
      </c>
      <c r="I70" s="37">
        <f t="shared" si="9"/>
        <v>2193.913337780747</v>
      </c>
      <c r="J70" s="40">
        <f t="shared" si="10"/>
        <v>-106.6784111660602</v>
      </c>
      <c r="K70" s="37">
        <f t="shared" si="11"/>
        <v>2087.2349266146866</v>
      </c>
      <c r="L70" s="37">
        <f t="shared" si="12"/>
        <v>4247416.2219435265</v>
      </c>
      <c r="M70" s="37">
        <f t="shared" si="13"/>
        <v>4040886.8179260334</v>
      </c>
      <c r="N70" s="41">
        <f>'jan-mar'!M70</f>
        <v>3742597.6623724182</v>
      </c>
      <c r="O70" s="41">
        <f t="shared" si="14"/>
        <v>298289.15555361519</v>
      </c>
      <c r="Q70" s="4"/>
      <c r="R70" s="4"/>
      <c r="S70" s="4"/>
      <c r="T70" s="4"/>
      <c r="U70" s="4"/>
    </row>
    <row r="71" spans="1:21" s="34" customFormat="1" x14ac:dyDescent="0.2">
      <c r="A71" s="33">
        <v>501</v>
      </c>
      <c r="B71" s="34" t="s">
        <v>146</v>
      </c>
      <c r="C71" s="36">
        <v>234824368</v>
      </c>
      <c r="D71" s="36">
        <v>27938</v>
      </c>
      <c r="E71" s="37">
        <f t="shared" si="5"/>
        <v>8405.1960770277037</v>
      </c>
      <c r="F71" s="38">
        <f t="shared" si="6"/>
        <v>0.92293458764099223</v>
      </c>
      <c r="G71" s="39">
        <f t="shared" si="7"/>
        <v>421.10236866737938</v>
      </c>
      <c r="H71" s="39">
        <f t="shared" si="8"/>
        <v>0</v>
      </c>
      <c r="I71" s="37">
        <f t="shared" si="9"/>
        <v>421.10236866737938</v>
      </c>
      <c r="J71" s="40">
        <f t="shared" si="10"/>
        <v>-106.6784111660602</v>
      </c>
      <c r="K71" s="37">
        <f t="shared" si="11"/>
        <v>314.42395750131919</v>
      </c>
      <c r="L71" s="37">
        <f t="shared" si="12"/>
        <v>11764757.975829246</v>
      </c>
      <c r="M71" s="37">
        <f t="shared" si="13"/>
        <v>8784376.5246718563</v>
      </c>
      <c r="N71" s="41">
        <f>'jan-mar'!M71</f>
        <v>7332427.6880856128</v>
      </c>
      <c r="O71" s="41">
        <f t="shared" si="14"/>
        <v>1451948.8365862435</v>
      </c>
      <c r="Q71" s="4"/>
      <c r="R71" s="4"/>
      <c r="S71" s="4"/>
      <c r="T71" s="4"/>
      <c r="U71" s="4"/>
    </row>
    <row r="72" spans="1:21" s="34" customFormat="1" x14ac:dyDescent="0.2">
      <c r="A72" s="33">
        <v>502</v>
      </c>
      <c r="B72" s="34" t="s">
        <v>147</v>
      </c>
      <c r="C72" s="36">
        <v>228927218</v>
      </c>
      <c r="D72" s="36">
        <v>30642</v>
      </c>
      <c r="E72" s="37">
        <f t="shared" si="5"/>
        <v>7471.027282814438</v>
      </c>
      <c r="F72" s="38">
        <f t="shared" si="6"/>
        <v>0.82035795730743888</v>
      </c>
      <c r="G72" s="39">
        <f t="shared" si="7"/>
        <v>981.6036451953388</v>
      </c>
      <c r="H72" s="39">
        <f t="shared" si="8"/>
        <v>253.85595882904775</v>
      </c>
      <c r="I72" s="37">
        <f t="shared" si="9"/>
        <v>1235.4596040243866</v>
      </c>
      <c r="J72" s="40">
        <f t="shared" si="10"/>
        <v>-106.6784111660602</v>
      </c>
      <c r="K72" s="37">
        <f t="shared" si="11"/>
        <v>1128.7811928583264</v>
      </c>
      <c r="L72" s="37">
        <f t="shared" si="12"/>
        <v>37856953.186515257</v>
      </c>
      <c r="M72" s="37">
        <f t="shared" si="13"/>
        <v>34588113.31156484</v>
      </c>
      <c r="N72" s="41">
        <f>'jan-mar'!M72</f>
        <v>31466765.677539077</v>
      </c>
      <c r="O72" s="41">
        <f t="shared" si="14"/>
        <v>3121347.6340257637</v>
      </c>
      <c r="Q72" s="4"/>
      <c r="R72" s="4"/>
      <c r="S72" s="4"/>
      <c r="T72" s="4"/>
      <c r="U72" s="4"/>
    </row>
    <row r="73" spans="1:21" s="34" customFormat="1" x14ac:dyDescent="0.2">
      <c r="A73" s="33">
        <v>511</v>
      </c>
      <c r="B73" s="34" t="s">
        <v>148</v>
      </c>
      <c r="C73" s="36">
        <v>17888462</v>
      </c>
      <c r="D73" s="36">
        <v>2642</v>
      </c>
      <c r="E73" s="37">
        <f t="shared" ref="E73:E136" si="15">(C73)/D73</f>
        <v>6770.8031794095386</v>
      </c>
      <c r="F73" s="38">
        <f t="shared" ref="F73:F136" si="16">IF(ISNUMBER(C73),E73/E$435,"")</f>
        <v>0.74346968031666349</v>
      </c>
      <c r="G73" s="39">
        <f t="shared" ref="G73:G136" si="17">(E$435-E73)*0.6</f>
        <v>1401.7381072382784</v>
      </c>
      <c r="H73" s="39">
        <f t="shared" ref="H73:H136" si="18">IF(E73&gt;=E$435*0.9,0,IF(E73&lt;0.9*E$435,(E$435*0.9-E73)*0.35))</f>
        <v>498.93439502076251</v>
      </c>
      <c r="I73" s="37">
        <f t="shared" ref="I73:I136" si="19">G73+H73</f>
        <v>1900.6725022590408</v>
      </c>
      <c r="J73" s="40">
        <f t="shared" ref="J73:J136" si="20">I$437</f>
        <v>-106.6784111660602</v>
      </c>
      <c r="K73" s="37">
        <f t="shared" ref="K73:K136" si="21">I73+J73</f>
        <v>1793.9940910929806</v>
      </c>
      <c r="L73" s="37">
        <f t="shared" ref="L73:L136" si="22">(I73*D73)</f>
        <v>5021576.7509683855</v>
      </c>
      <c r="M73" s="37">
        <f t="shared" ref="M73:M136" si="23">(K73*D73)</f>
        <v>4739732.3886676552</v>
      </c>
      <c r="N73" s="41">
        <f>'jan-mar'!M73</f>
        <v>4582353.6118222773</v>
      </c>
      <c r="O73" s="41">
        <f t="shared" ref="O73:O136" si="24">M73-N73</f>
        <v>157378.77684537787</v>
      </c>
      <c r="Q73" s="4"/>
      <c r="R73" s="4"/>
      <c r="S73" s="4"/>
      <c r="T73" s="4"/>
      <c r="U73" s="4"/>
    </row>
    <row r="74" spans="1:21" s="34" customFormat="1" x14ac:dyDescent="0.2">
      <c r="A74" s="33">
        <v>512</v>
      </c>
      <c r="B74" s="34" t="s">
        <v>149</v>
      </c>
      <c r="C74" s="36">
        <v>15483379</v>
      </c>
      <c r="D74" s="36">
        <v>2038</v>
      </c>
      <c r="E74" s="37">
        <f t="shared" si="15"/>
        <v>7597.3400392541707</v>
      </c>
      <c r="F74" s="38">
        <f t="shared" si="16"/>
        <v>0.83422776007112731</v>
      </c>
      <c r="G74" s="39">
        <f t="shared" si="17"/>
        <v>905.81599133149916</v>
      </c>
      <c r="H74" s="39">
        <f t="shared" si="18"/>
        <v>209.64649407514128</v>
      </c>
      <c r="I74" s="37">
        <f t="shared" si="19"/>
        <v>1115.4624854066406</v>
      </c>
      <c r="J74" s="40">
        <f t="shared" si="20"/>
        <v>-106.6784111660602</v>
      </c>
      <c r="K74" s="37">
        <f t="shared" si="21"/>
        <v>1008.7840742405804</v>
      </c>
      <c r="L74" s="37">
        <f t="shared" si="22"/>
        <v>2273312.5452587334</v>
      </c>
      <c r="M74" s="37">
        <f t="shared" si="23"/>
        <v>2055901.9433023029</v>
      </c>
      <c r="N74" s="41">
        <f>'jan-mar'!M74</f>
        <v>2401522.2775903875</v>
      </c>
      <c r="O74" s="41">
        <f t="shared" si="24"/>
        <v>-345620.33428808465</v>
      </c>
      <c r="Q74" s="4"/>
      <c r="R74" s="4"/>
      <c r="S74" s="4"/>
      <c r="T74" s="4"/>
      <c r="U74" s="4"/>
    </row>
    <row r="75" spans="1:21" s="34" customFormat="1" x14ac:dyDescent="0.2">
      <c r="A75" s="33">
        <v>513</v>
      </c>
      <c r="B75" s="34" t="s">
        <v>150</v>
      </c>
      <c r="C75" s="36">
        <v>25365488</v>
      </c>
      <c r="D75" s="36">
        <v>2179</v>
      </c>
      <c r="E75" s="37">
        <f t="shared" si="15"/>
        <v>11640.884809545663</v>
      </c>
      <c r="F75" s="38">
        <f t="shared" si="16"/>
        <v>1.2782301713148845</v>
      </c>
      <c r="G75" s="39">
        <f t="shared" si="17"/>
        <v>-1520.3108708433963</v>
      </c>
      <c r="H75" s="39">
        <f t="shared" si="18"/>
        <v>0</v>
      </c>
      <c r="I75" s="37">
        <f t="shared" si="19"/>
        <v>-1520.3108708433963</v>
      </c>
      <c r="J75" s="40">
        <f t="shared" si="20"/>
        <v>-106.6784111660602</v>
      </c>
      <c r="K75" s="37">
        <f t="shared" si="21"/>
        <v>-1626.9892820094565</v>
      </c>
      <c r="L75" s="37">
        <f t="shared" si="22"/>
        <v>-3312757.3875677604</v>
      </c>
      <c r="M75" s="37">
        <f t="shared" si="23"/>
        <v>-3545209.6454986054</v>
      </c>
      <c r="N75" s="41">
        <f>'jan-mar'!M75</f>
        <v>-395341.9622614882</v>
      </c>
      <c r="O75" s="41">
        <f t="shared" si="24"/>
        <v>-3149867.6832371172</v>
      </c>
      <c r="Q75" s="4"/>
      <c r="R75" s="4"/>
      <c r="S75" s="4"/>
      <c r="T75" s="4"/>
      <c r="U75" s="4"/>
    </row>
    <row r="76" spans="1:21" s="34" customFormat="1" x14ac:dyDescent="0.2">
      <c r="A76" s="33">
        <v>514</v>
      </c>
      <c r="B76" s="34" t="s">
        <v>151</v>
      </c>
      <c r="C76" s="36">
        <v>16708646</v>
      </c>
      <c r="D76" s="36">
        <v>2331</v>
      </c>
      <c r="E76" s="37">
        <f t="shared" si="15"/>
        <v>7168.0163020163018</v>
      </c>
      <c r="F76" s="38">
        <f t="shared" si="16"/>
        <v>0.78708576329188706</v>
      </c>
      <c r="G76" s="39">
        <f t="shared" si="17"/>
        <v>1163.4102336742205</v>
      </c>
      <c r="H76" s="39">
        <f t="shared" si="18"/>
        <v>359.90980210839541</v>
      </c>
      <c r="I76" s="37">
        <f t="shared" si="19"/>
        <v>1523.3200357826158</v>
      </c>
      <c r="J76" s="40">
        <f t="shared" si="20"/>
        <v>-106.6784111660602</v>
      </c>
      <c r="K76" s="37">
        <f t="shared" si="21"/>
        <v>1416.6416246165556</v>
      </c>
      <c r="L76" s="37">
        <f t="shared" si="22"/>
        <v>3550859.0034092776</v>
      </c>
      <c r="M76" s="37">
        <f t="shared" si="23"/>
        <v>3302191.6269811913</v>
      </c>
      <c r="N76" s="41">
        <f>'jan-mar'!M76</f>
        <v>3773602.3242459241</v>
      </c>
      <c r="O76" s="41">
        <f t="shared" si="24"/>
        <v>-471410.69726473279</v>
      </c>
      <c r="Q76" s="4"/>
      <c r="R76" s="4"/>
      <c r="S76" s="4"/>
      <c r="T76" s="4"/>
      <c r="U76" s="4"/>
    </row>
    <row r="77" spans="1:21" s="34" customFormat="1" x14ac:dyDescent="0.2">
      <c r="A77" s="33">
        <v>515</v>
      </c>
      <c r="B77" s="34" t="s">
        <v>152</v>
      </c>
      <c r="C77" s="36">
        <v>24972143</v>
      </c>
      <c r="D77" s="36">
        <v>3638</v>
      </c>
      <c r="E77" s="37">
        <f t="shared" si="15"/>
        <v>6864.2504123144581</v>
      </c>
      <c r="F77" s="38">
        <f t="shared" si="16"/>
        <v>0.75373067632162438</v>
      </c>
      <c r="G77" s="39">
        <f t="shared" si="17"/>
        <v>1345.6697674953268</v>
      </c>
      <c r="H77" s="39">
        <f t="shared" si="18"/>
        <v>466.22786350404067</v>
      </c>
      <c r="I77" s="37">
        <f t="shared" si="19"/>
        <v>1811.8976309993675</v>
      </c>
      <c r="J77" s="40">
        <f t="shared" si="20"/>
        <v>-106.6784111660602</v>
      </c>
      <c r="K77" s="37">
        <f t="shared" si="21"/>
        <v>1705.2192198333073</v>
      </c>
      <c r="L77" s="37">
        <f t="shared" si="22"/>
        <v>6591683.5815756992</v>
      </c>
      <c r="M77" s="37">
        <f t="shared" si="23"/>
        <v>6203587.5217535719</v>
      </c>
      <c r="N77" s="41">
        <f>'jan-mar'!M77</f>
        <v>6721072.6427742038</v>
      </c>
      <c r="O77" s="41">
        <f t="shared" si="24"/>
        <v>-517485.12102063186</v>
      </c>
      <c r="Q77" s="4"/>
      <c r="R77" s="4"/>
      <c r="S77" s="4"/>
      <c r="T77" s="4"/>
      <c r="U77" s="4"/>
    </row>
    <row r="78" spans="1:21" s="34" customFormat="1" x14ac:dyDescent="0.2">
      <c r="A78" s="33">
        <v>516</v>
      </c>
      <c r="B78" s="34" t="s">
        <v>153</v>
      </c>
      <c r="C78" s="36">
        <v>59261775</v>
      </c>
      <c r="D78" s="36">
        <v>5728</v>
      </c>
      <c r="E78" s="37">
        <f t="shared" si="15"/>
        <v>10345.980272346369</v>
      </c>
      <c r="F78" s="38">
        <f t="shared" si="16"/>
        <v>1.136042865495708</v>
      </c>
      <c r="G78" s="39">
        <f t="shared" si="17"/>
        <v>-743.36814852381974</v>
      </c>
      <c r="H78" s="39">
        <f t="shared" si="18"/>
        <v>0</v>
      </c>
      <c r="I78" s="37">
        <f t="shared" si="19"/>
        <v>-743.36814852381974</v>
      </c>
      <c r="J78" s="40">
        <f t="shared" si="20"/>
        <v>-106.6784111660602</v>
      </c>
      <c r="K78" s="37">
        <f t="shared" si="21"/>
        <v>-850.04655968987993</v>
      </c>
      <c r="L78" s="37">
        <f t="shared" si="22"/>
        <v>-4258012.7547444394</v>
      </c>
      <c r="M78" s="37">
        <f t="shared" si="23"/>
        <v>-4869066.6939036325</v>
      </c>
      <c r="N78" s="41">
        <f>'jan-mar'!M78</f>
        <v>-41271.847284906653</v>
      </c>
      <c r="O78" s="41">
        <f t="shared" si="24"/>
        <v>-4827794.8466187259</v>
      </c>
      <c r="Q78" s="4"/>
      <c r="R78" s="4"/>
      <c r="S78" s="4"/>
      <c r="T78" s="4"/>
      <c r="U78" s="4"/>
    </row>
    <row r="79" spans="1:21" s="34" customFormat="1" x14ac:dyDescent="0.2">
      <c r="A79" s="33">
        <v>517</v>
      </c>
      <c r="B79" s="34" t="s">
        <v>154</v>
      </c>
      <c r="C79" s="36">
        <v>35608384</v>
      </c>
      <c r="D79" s="36">
        <v>5872</v>
      </c>
      <c r="E79" s="37">
        <f t="shared" si="15"/>
        <v>6064.098092643052</v>
      </c>
      <c r="F79" s="38">
        <f t="shared" si="16"/>
        <v>0.66586975738074683</v>
      </c>
      <c r="G79" s="39">
        <f t="shared" si="17"/>
        <v>1825.7611592981705</v>
      </c>
      <c r="H79" s="39">
        <f t="shared" si="18"/>
        <v>746.2811753890328</v>
      </c>
      <c r="I79" s="37">
        <f t="shared" si="19"/>
        <v>2572.042334687203</v>
      </c>
      <c r="J79" s="40">
        <f t="shared" si="20"/>
        <v>-106.6784111660602</v>
      </c>
      <c r="K79" s="37">
        <f t="shared" si="21"/>
        <v>2465.3639235211426</v>
      </c>
      <c r="L79" s="37">
        <f t="shared" si="22"/>
        <v>15103032.589283256</v>
      </c>
      <c r="M79" s="37">
        <f t="shared" si="23"/>
        <v>14476616.95891615</v>
      </c>
      <c r="N79" s="41">
        <f>'jan-mar'!M79</f>
        <v>13549499.093724608</v>
      </c>
      <c r="O79" s="41">
        <f t="shared" si="24"/>
        <v>927117.86519154161</v>
      </c>
      <c r="Q79" s="4"/>
      <c r="R79" s="4"/>
      <c r="S79" s="4"/>
      <c r="T79" s="4"/>
      <c r="U79" s="4"/>
    </row>
    <row r="80" spans="1:21" s="34" customFormat="1" x14ac:dyDescent="0.2">
      <c r="A80" s="33">
        <v>519</v>
      </c>
      <c r="B80" s="34" t="s">
        <v>155</v>
      </c>
      <c r="C80" s="36">
        <v>27840994</v>
      </c>
      <c r="D80" s="36">
        <v>3146</v>
      </c>
      <c r="E80" s="37">
        <f t="shared" si="15"/>
        <v>8849.6484424666251</v>
      </c>
      <c r="F80" s="38">
        <f t="shared" si="16"/>
        <v>0.97173778709799907</v>
      </c>
      <c r="G80" s="39">
        <f t="shared" si="17"/>
        <v>154.43094940402662</v>
      </c>
      <c r="H80" s="39">
        <f t="shared" si="18"/>
        <v>0</v>
      </c>
      <c r="I80" s="37">
        <f t="shared" si="19"/>
        <v>154.43094940402662</v>
      </c>
      <c r="J80" s="40">
        <f t="shared" si="20"/>
        <v>-106.6784111660602</v>
      </c>
      <c r="K80" s="37">
        <f t="shared" si="21"/>
        <v>47.752538237966419</v>
      </c>
      <c r="L80" s="37">
        <f t="shared" si="22"/>
        <v>485839.76682506775</v>
      </c>
      <c r="M80" s="37">
        <f t="shared" si="23"/>
        <v>150229.48529664235</v>
      </c>
      <c r="N80" s="41">
        <f>'jan-mar'!M80</f>
        <v>1753513.9576051813</v>
      </c>
      <c r="O80" s="41">
        <f t="shared" si="24"/>
        <v>-1603284.4723085389</v>
      </c>
      <c r="Q80" s="4"/>
      <c r="R80" s="4"/>
      <c r="S80" s="4"/>
      <c r="T80" s="4"/>
      <c r="U80" s="4"/>
    </row>
    <row r="81" spans="1:21" s="34" customFormat="1" x14ac:dyDescent="0.2">
      <c r="A81" s="33">
        <v>520</v>
      </c>
      <c r="B81" s="34" t="s">
        <v>156</v>
      </c>
      <c r="C81" s="36">
        <v>32466832</v>
      </c>
      <c r="D81" s="36">
        <v>4454</v>
      </c>
      <c r="E81" s="37">
        <f t="shared" si="15"/>
        <v>7289.3650651100133</v>
      </c>
      <c r="F81" s="38">
        <f t="shared" si="16"/>
        <v>0.80041049356590632</v>
      </c>
      <c r="G81" s="39">
        <f t="shared" si="17"/>
        <v>1090.6009758179937</v>
      </c>
      <c r="H81" s="39">
        <f t="shared" si="18"/>
        <v>317.43773502559634</v>
      </c>
      <c r="I81" s="37">
        <f t="shared" si="19"/>
        <v>1408.03871084359</v>
      </c>
      <c r="J81" s="40">
        <f t="shared" si="20"/>
        <v>-106.6784111660602</v>
      </c>
      <c r="K81" s="37">
        <f t="shared" si="21"/>
        <v>1301.3602996775298</v>
      </c>
      <c r="L81" s="37">
        <f t="shared" si="22"/>
        <v>6271404.4180973498</v>
      </c>
      <c r="M81" s="37">
        <f t="shared" si="23"/>
        <v>5796258.7747637182</v>
      </c>
      <c r="N81" s="41">
        <f>'jan-mar'!M81</f>
        <v>5896904.514517949</v>
      </c>
      <c r="O81" s="41">
        <f t="shared" si="24"/>
        <v>-100645.73975423072</v>
      </c>
      <c r="Q81" s="4"/>
      <c r="R81" s="4"/>
      <c r="S81" s="4"/>
      <c r="T81" s="4"/>
      <c r="U81" s="4"/>
    </row>
    <row r="82" spans="1:21" s="34" customFormat="1" x14ac:dyDescent="0.2">
      <c r="A82" s="33">
        <v>521</v>
      </c>
      <c r="B82" s="34" t="s">
        <v>157</v>
      </c>
      <c r="C82" s="36">
        <v>43807900</v>
      </c>
      <c r="D82" s="36">
        <v>5130</v>
      </c>
      <c r="E82" s="37">
        <f t="shared" si="15"/>
        <v>8539.5516569200772</v>
      </c>
      <c r="F82" s="38">
        <f t="shared" si="16"/>
        <v>0.93768753457867793</v>
      </c>
      <c r="G82" s="39">
        <f t="shared" si="17"/>
        <v>340.48902073195529</v>
      </c>
      <c r="H82" s="39">
        <f t="shared" si="18"/>
        <v>0</v>
      </c>
      <c r="I82" s="37">
        <f t="shared" si="19"/>
        <v>340.48902073195529</v>
      </c>
      <c r="J82" s="40">
        <f t="shared" si="20"/>
        <v>-106.6784111660602</v>
      </c>
      <c r="K82" s="37">
        <f t="shared" si="21"/>
        <v>233.81060956589511</v>
      </c>
      <c r="L82" s="37">
        <f t="shared" si="22"/>
        <v>1746708.6763549307</v>
      </c>
      <c r="M82" s="37">
        <f t="shared" si="23"/>
        <v>1199448.4270730419</v>
      </c>
      <c r="N82" s="41">
        <f>'jan-mar'!M82</f>
        <v>2004495.6439644631</v>
      </c>
      <c r="O82" s="41">
        <f t="shared" si="24"/>
        <v>-805047.21689142124</v>
      </c>
      <c r="Q82" s="4"/>
      <c r="R82" s="4"/>
      <c r="S82" s="4"/>
      <c r="T82" s="4"/>
      <c r="U82" s="4"/>
    </row>
    <row r="83" spans="1:21" s="34" customFormat="1" x14ac:dyDescent="0.2">
      <c r="A83" s="33">
        <v>522</v>
      </c>
      <c r="B83" s="34" t="s">
        <v>158</v>
      </c>
      <c r="C83" s="36">
        <v>44599784</v>
      </c>
      <c r="D83" s="36">
        <v>6148</v>
      </c>
      <c r="E83" s="37">
        <f t="shared" si="15"/>
        <v>7254.356538711776</v>
      </c>
      <c r="F83" s="38">
        <f t="shared" si="16"/>
        <v>0.79656637385957563</v>
      </c>
      <c r="G83" s="39">
        <f t="shared" si="17"/>
        <v>1111.6060916569361</v>
      </c>
      <c r="H83" s="39">
        <f t="shared" si="18"/>
        <v>329.69071926497941</v>
      </c>
      <c r="I83" s="37">
        <f t="shared" si="19"/>
        <v>1441.2968109219155</v>
      </c>
      <c r="J83" s="40">
        <f t="shared" si="20"/>
        <v>-106.6784111660602</v>
      </c>
      <c r="K83" s="37">
        <f t="shared" si="21"/>
        <v>1334.6183997558553</v>
      </c>
      <c r="L83" s="37">
        <f t="shared" si="22"/>
        <v>8861092.7935479358</v>
      </c>
      <c r="M83" s="37">
        <f t="shared" si="23"/>
        <v>8205233.9216989987</v>
      </c>
      <c r="N83" s="41">
        <f>'jan-mar'!M83</f>
        <v>7641073.6878438182</v>
      </c>
      <c r="O83" s="41">
        <f t="shared" si="24"/>
        <v>564160.23385518044</v>
      </c>
      <c r="Q83" s="4"/>
      <c r="R83" s="4"/>
      <c r="S83" s="4"/>
      <c r="T83" s="4"/>
      <c r="U83" s="4"/>
    </row>
    <row r="84" spans="1:21" s="34" customFormat="1" x14ac:dyDescent="0.2">
      <c r="A84" s="33">
        <v>528</v>
      </c>
      <c r="B84" s="34" t="s">
        <v>159</v>
      </c>
      <c r="C84" s="36">
        <v>109000618</v>
      </c>
      <c r="D84" s="36">
        <v>14888</v>
      </c>
      <c r="E84" s="37">
        <f t="shared" si="15"/>
        <v>7321.3741268135409</v>
      </c>
      <c r="F84" s="38">
        <f t="shared" si="16"/>
        <v>0.80392525632615441</v>
      </c>
      <c r="G84" s="39">
        <f t="shared" si="17"/>
        <v>1071.395538795877</v>
      </c>
      <c r="H84" s="39">
        <f t="shared" si="18"/>
        <v>306.23456342936174</v>
      </c>
      <c r="I84" s="37">
        <f t="shared" si="19"/>
        <v>1377.6301022252387</v>
      </c>
      <c r="J84" s="40">
        <f t="shared" si="20"/>
        <v>-106.6784111660602</v>
      </c>
      <c r="K84" s="37">
        <f t="shared" si="21"/>
        <v>1270.9516910591785</v>
      </c>
      <c r="L84" s="37">
        <f t="shared" si="22"/>
        <v>20510156.961929355</v>
      </c>
      <c r="M84" s="37">
        <f t="shared" si="23"/>
        <v>18921928.776489049</v>
      </c>
      <c r="N84" s="41">
        <f>'jan-mar'!M84</f>
        <v>18737706.51828542</v>
      </c>
      <c r="O84" s="41">
        <f t="shared" si="24"/>
        <v>184222.2582036294</v>
      </c>
      <c r="Q84" s="4"/>
      <c r="R84" s="4"/>
      <c r="S84" s="4"/>
      <c r="T84" s="4"/>
      <c r="U84" s="4"/>
    </row>
    <row r="85" spans="1:21" s="34" customFormat="1" x14ac:dyDescent="0.2">
      <c r="A85" s="33">
        <v>529</v>
      </c>
      <c r="B85" s="34" t="s">
        <v>160</v>
      </c>
      <c r="C85" s="36">
        <v>94795570</v>
      </c>
      <c r="D85" s="36">
        <v>13314</v>
      </c>
      <c r="E85" s="37">
        <f t="shared" si="15"/>
        <v>7119.9917380201296</v>
      </c>
      <c r="F85" s="38">
        <f t="shared" si="16"/>
        <v>0.7818124144297961</v>
      </c>
      <c r="G85" s="39">
        <f t="shared" si="17"/>
        <v>1192.224972071924</v>
      </c>
      <c r="H85" s="39">
        <f t="shared" si="18"/>
        <v>376.71839950705566</v>
      </c>
      <c r="I85" s="37">
        <f t="shared" si="19"/>
        <v>1568.9433715789796</v>
      </c>
      <c r="J85" s="40">
        <f t="shared" si="20"/>
        <v>-106.6784111660602</v>
      </c>
      <c r="K85" s="37">
        <f t="shared" si="21"/>
        <v>1462.2649604129194</v>
      </c>
      <c r="L85" s="37">
        <f t="shared" si="22"/>
        <v>20888912.049202535</v>
      </c>
      <c r="M85" s="37">
        <f t="shared" si="23"/>
        <v>19468595.682937611</v>
      </c>
      <c r="N85" s="41">
        <f>'jan-mar'!M85</f>
        <v>17241040.901098341</v>
      </c>
      <c r="O85" s="41">
        <f t="shared" si="24"/>
        <v>2227554.7818392701</v>
      </c>
      <c r="Q85" s="4"/>
      <c r="R85" s="4"/>
      <c r="S85" s="4"/>
      <c r="T85" s="4"/>
      <c r="U85" s="4"/>
    </row>
    <row r="86" spans="1:21" s="34" customFormat="1" x14ac:dyDescent="0.2">
      <c r="A86" s="33">
        <v>532</v>
      </c>
      <c r="B86" s="34" t="s">
        <v>161</v>
      </c>
      <c r="C86" s="36">
        <v>49833347</v>
      </c>
      <c r="D86" s="36">
        <v>6777</v>
      </c>
      <c r="E86" s="37">
        <f t="shared" si="15"/>
        <v>7353.3048546554519</v>
      </c>
      <c r="F86" s="38">
        <f t="shared" si="16"/>
        <v>0.80743141761778636</v>
      </c>
      <c r="G86" s="39">
        <f t="shared" si="17"/>
        <v>1052.2371020907306</v>
      </c>
      <c r="H86" s="39">
        <f t="shared" si="18"/>
        <v>295.05880868469285</v>
      </c>
      <c r="I86" s="37">
        <f t="shared" si="19"/>
        <v>1347.2959107754234</v>
      </c>
      <c r="J86" s="40">
        <f t="shared" si="20"/>
        <v>-106.6784111660602</v>
      </c>
      <c r="K86" s="37">
        <f t="shared" si="21"/>
        <v>1240.6174996093632</v>
      </c>
      <c r="L86" s="37">
        <f t="shared" si="22"/>
        <v>9130624.3873250447</v>
      </c>
      <c r="M86" s="37">
        <f t="shared" si="23"/>
        <v>8407664.7948526554</v>
      </c>
      <c r="N86" s="41">
        <f>'jan-mar'!M86</f>
        <v>7700601.7816879526</v>
      </c>
      <c r="O86" s="41">
        <f t="shared" si="24"/>
        <v>707063.0131647028</v>
      </c>
      <c r="Q86" s="4"/>
      <c r="R86" s="4"/>
      <c r="S86" s="4"/>
      <c r="T86" s="4"/>
      <c r="U86" s="4"/>
    </row>
    <row r="87" spans="1:21" s="34" customFormat="1" x14ac:dyDescent="0.2">
      <c r="A87" s="33">
        <v>533</v>
      </c>
      <c r="B87" s="34" t="s">
        <v>162</v>
      </c>
      <c r="C87" s="36">
        <v>73475511</v>
      </c>
      <c r="D87" s="36">
        <v>9065</v>
      </c>
      <c r="E87" s="37">
        <f t="shared" si="15"/>
        <v>8105.4066188637617</v>
      </c>
      <c r="F87" s="38">
        <f t="shared" si="16"/>
        <v>0.8900161336972624</v>
      </c>
      <c r="G87" s="39">
        <f t="shared" si="17"/>
        <v>600.97604356574459</v>
      </c>
      <c r="H87" s="39">
        <f t="shared" si="18"/>
        <v>31.823191211784476</v>
      </c>
      <c r="I87" s="37">
        <f t="shared" si="19"/>
        <v>632.79923477752902</v>
      </c>
      <c r="J87" s="40">
        <f t="shared" si="20"/>
        <v>-106.6784111660602</v>
      </c>
      <c r="K87" s="37">
        <f t="shared" si="21"/>
        <v>526.12082361146884</v>
      </c>
      <c r="L87" s="37">
        <f t="shared" si="22"/>
        <v>5736325.0632583005</v>
      </c>
      <c r="M87" s="37">
        <f t="shared" si="23"/>
        <v>4769285.2660379652</v>
      </c>
      <c r="N87" s="41">
        <f>'jan-mar'!M87</f>
        <v>3630291.443184766</v>
      </c>
      <c r="O87" s="41">
        <f t="shared" si="24"/>
        <v>1138993.8228531992</v>
      </c>
      <c r="Q87" s="4"/>
      <c r="R87" s="4"/>
      <c r="S87" s="4"/>
      <c r="T87" s="4"/>
      <c r="U87" s="4"/>
    </row>
    <row r="88" spans="1:21" s="34" customFormat="1" x14ac:dyDescent="0.2">
      <c r="A88" s="33">
        <v>534</v>
      </c>
      <c r="B88" s="34" t="s">
        <v>163</v>
      </c>
      <c r="C88" s="36">
        <v>103053897</v>
      </c>
      <c r="D88" s="36">
        <v>13770</v>
      </c>
      <c r="E88" s="37">
        <f t="shared" si="15"/>
        <v>7483.9431372549016</v>
      </c>
      <c r="F88" s="38">
        <f t="shared" si="16"/>
        <v>0.82177618582736833</v>
      </c>
      <c r="G88" s="39">
        <f t="shared" si="17"/>
        <v>973.85413253106071</v>
      </c>
      <c r="H88" s="39">
        <f t="shared" si="18"/>
        <v>249.33540977488551</v>
      </c>
      <c r="I88" s="37">
        <f t="shared" si="19"/>
        <v>1223.1895423059461</v>
      </c>
      <c r="J88" s="40">
        <f t="shared" si="20"/>
        <v>-106.6784111660602</v>
      </c>
      <c r="K88" s="37">
        <f t="shared" si="21"/>
        <v>1116.5111311398859</v>
      </c>
      <c r="L88" s="37">
        <f t="shared" si="22"/>
        <v>16843319.997552879</v>
      </c>
      <c r="M88" s="37">
        <f t="shared" si="23"/>
        <v>15374358.275796229</v>
      </c>
      <c r="N88" s="41">
        <f>'jan-mar'!M88</f>
        <v>13458399.70442573</v>
      </c>
      <c r="O88" s="41">
        <f t="shared" si="24"/>
        <v>1915958.5713704992</v>
      </c>
      <c r="Q88" s="4"/>
      <c r="R88" s="4"/>
      <c r="S88" s="4"/>
      <c r="T88" s="4"/>
      <c r="U88" s="4"/>
    </row>
    <row r="89" spans="1:21" s="34" customFormat="1" x14ac:dyDescent="0.2">
      <c r="A89" s="33">
        <v>536</v>
      </c>
      <c r="B89" s="34" t="s">
        <v>164</v>
      </c>
      <c r="C89" s="36">
        <v>35954283</v>
      </c>
      <c r="D89" s="36">
        <v>5650</v>
      </c>
      <c r="E89" s="37">
        <f t="shared" si="15"/>
        <v>6363.5899115044249</v>
      </c>
      <c r="F89" s="38">
        <f t="shared" si="16"/>
        <v>0.69875552896888782</v>
      </c>
      <c r="G89" s="39">
        <f t="shared" si="17"/>
        <v>1646.0660679813466</v>
      </c>
      <c r="H89" s="39">
        <f t="shared" si="18"/>
        <v>641.45903878755234</v>
      </c>
      <c r="I89" s="37">
        <f t="shared" si="19"/>
        <v>2287.5251067688987</v>
      </c>
      <c r="J89" s="40">
        <f t="shared" si="20"/>
        <v>-106.6784111660602</v>
      </c>
      <c r="K89" s="37">
        <f t="shared" si="21"/>
        <v>2180.8466956028383</v>
      </c>
      <c r="L89" s="37">
        <f t="shared" si="22"/>
        <v>12924516.853244277</v>
      </c>
      <c r="M89" s="37">
        <f t="shared" si="23"/>
        <v>12321783.830156036</v>
      </c>
      <c r="N89" s="41">
        <f>'jan-mar'!M89</f>
        <v>11444295.522367854</v>
      </c>
      <c r="O89" s="41">
        <f t="shared" si="24"/>
        <v>877488.30778818205</v>
      </c>
      <c r="Q89" s="4"/>
      <c r="R89" s="4"/>
      <c r="S89" s="4"/>
      <c r="T89" s="4"/>
      <c r="U89" s="4"/>
    </row>
    <row r="90" spans="1:21" s="34" customFormat="1" x14ac:dyDescent="0.2">
      <c r="A90" s="33">
        <v>538</v>
      </c>
      <c r="B90" s="34" t="s">
        <v>165</v>
      </c>
      <c r="C90" s="36">
        <v>49834940</v>
      </c>
      <c r="D90" s="36">
        <v>6750</v>
      </c>
      <c r="E90" s="37">
        <f t="shared" si="15"/>
        <v>7382.954074074074</v>
      </c>
      <c r="F90" s="38">
        <f t="shared" si="16"/>
        <v>0.81068705732532309</v>
      </c>
      <c r="G90" s="39">
        <f t="shared" si="17"/>
        <v>1034.4475704395572</v>
      </c>
      <c r="H90" s="39">
        <f t="shared" si="18"/>
        <v>284.68158188817512</v>
      </c>
      <c r="I90" s="37">
        <f t="shared" si="19"/>
        <v>1319.1291523277323</v>
      </c>
      <c r="J90" s="40">
        <f t="shared" si="20"/>
        <v>-106.6784111660602</v>
      </c>
      <c r="K90" s="37">
        <f t="shared" si="21"/>
        <v>1212.4507411616721</v>
      </c>
      <c r="L90" s="37">
        <f t="shared" si="22"/>
        <v>8904121.7782121934</v>
      </c>
      <c r="M90" s="37">
        <f t="shared" si="23"/>
        <v>8184042.5028412864</v>
      </c>
      <c r="N90" s="41">
        <f>'jan-mar'!M90</f>
        <v>10031403.94530673</v>
      </c>
      <c r="O90" s="41">
        <f t="shared" si="24"/>
        <v>-1847361.4424654432</v>
      </c>
      <c r="Q90" s="4"/>
      <c r="R90" s="4"/>
      <c r="S90" s="4"/>
      <c r="T90" s="4"/>
      <c r="U90" s="4"/>
    </row>
    <row r="91" spans="1:21" s="34" customFormat="1" x14ac:dyDescent="0.2">
      <c r="A91" s="33">
        <v>540</v>
      </c>
      <c r="B91" s="34" t="s">
        <v>166</v>
      </c>
      <c r="C91" s="36">
        <v>23211218</v>
      </c>
      <c r="D91" s="36">
        <v>3014</v>
      </c>
      <c r="E91" s="37">
        <f t="shared" si="15"/>
        <v>7701.1340411413403</v>
      </c>
      <c r="F91" s="38">
        <f t="shared" si="16"/>
        <v>0.84562488554606552</v>
      </c>
      <c r="G91" s="39">
        <f t="shared" si="17"/>
        <v>843.53959019919751</v>
      </c>
      <c r="H91" s="39">
        <f t="shared" si="18"/>
        <v>173.31859341463195</v>
      </c>
      <c r="I91" s="37">
        <f t="shared" si="19"/>
        <v>1016.8581836138294</v>
      </c>
      <c r="J91" s="40">
        <f t="shared" si="20"/>
        <v>-106.6784111660602</v>
      </c>
      <c r="K91" s="37">
        <f t="shared" si="21"/>
        <v>910.17977244776921</v>
      </c>
      <c r="L91" s="37">
        <f t="shared" si="22"/>
        <v>3064810.5654120818</v>
      </c>
      <c r="M91" s="37">
        <f t="shared" si="23"/>
        <v>2743281.8341575763</v>
      </c>
      <c r="N91" s="41">
        <f>'jan-mar'!M91</f>
        <v>4002822.3408525158</v>
      </c>
      <c r="O91" s="41">
        <f t="shared" si="24"/>
        <v>-1259540.5066949395</v>
      </c>
      <c r="Q91" s="4"/>
      <c r="R91" s="4"/>
      <c r="S91" s="4"/>
      <c r="T91" s="4"/>
      <c r="U91" s="4"/>
    </row>
    <row r="92" spans="1:21" s="34" customFormat="1" x14ac:dyDescent="0.2">
      <c r="A92" s="33">
        <v>541</v>
      </c>
      <c r="B92" s="34" t="s">
        <v>167</v>
      </c>
      <c r="C92" s="36">
        <v>9116275</v>
      </c>
      <c r="D92" s="36">
        <v>1352</v>
      </c>
      <c r="E92" s="37">
        <f t="shared" si="15"/>
        <v>6742.8069526627223</v>
      </c>
      <c r="F92" s="38">
        <f t="shared" si="16"/>
        <v>0.74039554786915329</v>
      </c>
      <c r="G92" s="39">
        <f t="shared" si="17"/>
        <v>1418.5358432863682</v>
      </c>
      <c r="H92" s="39">
        <f t="shared" si="18"/>
        <v>508.73307438214823</v>
      </c>
      <c r="I92" s="37">
        <f t="shared" si="19"/>
        <v>1927.2689176685165</v>
      </c>
      <c r="J92" s="40">
        <f t="shared" si="20"/>
        <v>-106.6784111660602</v>
      </c>
      <c r="K92" s="37">
        <f t="shared" si="21"/>
        <v>1820.5905065024563</v>
      </c>
      <c r="L92" s="37">
        <f t="shared" si="22"/>
        <v>2605667.5766878342</v>
      </c>
      <c r="M92" s="37">
        <f t="shared" si="23"/>
        <v>2461438.3647913206</v>
      </c>
      <c r="N92" s="41">
        <f>'jan-mar'!M92</f>
        <v>2354632.6958303261</v>
      </c>
      <c r="O92" s="41">
        <f t="shared" si="24"/>
        <v>106805.66896099458</v>
      </c>
      <c r="Q92" s="4"/>
      <c r="R92" s="4"/>
      <c r="S92" s="4"/>
      <c r="T92" s="4"/>
      <c r="U92" s="4"/>
    </row>
    <row r="93" spans="1:21" s="34" customFormat="1" x14ac:dyDescent="0.2">
      <c r="A93" s="33">
        <v>542</v>
      </c>
      <c r="B93" s="34" t="s">
        <v>168</v>
      </c>
      <c r="C93" s="36">
        <v>54344330</v>
      </c>
      <c r="D93" s="36">
        <v>6443</v>
      </c>
      <c r="E93" s="37">
        <f t="shared" si="15"/>
        <v>8434.6313828961665</v>
      </c>
      <c r="F93" s="38">
        <f t="shared" si="16"/>
        <v>0.92616673851942866</v>
      </c>
      <c r="G93" s="39">
        <f t="shared" si="17"/>
        <v>403.44118514630173</v>
      </c>
      <c r="H93" s="39">
        <f t="shared" si="18"/>
        <v>0</v>
      </c>
      <c r="I93" s="37">
        <f t="shared" si="19"/>
        <v>403.44118514630173</v>
      </c>
      <c r="J93" s="40">
        <f t="shared" si="20"/>
        <v>-106.6784111660602</v>
      </c>
      <c r="K93" s="37">
        <f t="shared" si="21"/>
        <v>296.76277398024155</v>
      </c>
      <c r="L93" s="37">
        <f t="shared" si="22"/>
        <v>2599371.5558976219</v>
      </c>
      <c r="M93" s="37">
        <f t="shared" si="23"/>
        <v>1912042.5527546962</v>
      </c>
      <c r="N93" s="41">
        <f>'jan-mar'!M93</f>
        <v>3259453.8612683327</v>
      </c>
      <c r="O93" s="41">
        <f t="shared" si="24"/>
        <v>-1347411.3085136365</v>
      </c>
      <c r="Q93" s="4"/>
      <c r="R93" s="4"/>
      <c r="S93" s="4"/>
      <c r="T93" s="4"/>
      <c r="U93" s="4"/>
    </row>
    <row r="94" spans="1:21" s="34" customFormat="1" x14ac:dyDescent="0.2">
      <c r="A94" s="33">
        <v>543</v>
      </c>
      <c r="B94" s="34" t="s">
        <v>169</v>
      </c>
      <c r="C94" s="36">
        <v>17970961</v>
      </c>
      <c r="D94" s="36">
        <v>2139</v>
      </c>
      <c r="E94" s="37">
        <f t="shared" si="15"/>
        <v>8401.5712949976623</v>
      </c>
      <c r="F94" s="38">
        <f t="shared" si="16"/>
        <v>0.92253656757369973</v>
      </c>
      <c r="G94" s="39">
        <f t="shared" si="17"/>
        <v>423.27723788540425</v>
      </c>
      <c r="H94" s="39">
        <f t="shared" si="18"/>
        <v>0</v>
      </c>
      <c r="I94" s="37">
        <f t="shared" si="19"/>
        <v>423.27723788540425</v>
      </c>
      <c r="J94" s="40">
        <f t="shared" si="20"/>
        <v>-106.6784111660602</v>
      </c>
      <c r="K94" s="37">
        <f t="shared" si="21"/>
        <v>316.59882671934406</v>
      </c>
      <c r="L94" s="37">
        <f t="shared" si="22"/>
        <v>905390.01183687965</v>
      </c>
      <c r="M94" s="37">
        <f t="shared" si="23"/>
        <v>677204.89035267697</v>
      </c>
      <c r="N94" s="41">
        <f>'jan-mar'!M94</f>
        <v>1245375.4044238653</v>
      </c>
      <c r="O94" s="41">
        <f t="shared" si="24"/>
        <v>-568170.51407118829</v>
      </c>
      <c r="Q94" s="4"/>
      <c r="R94" s="4"/>
      <c r="S94" s="4"/>
      <c r="T94" s="4"/>
      <c r="U94" s="4"/>
    </row>
    <row r="95" spans="1:21" s="34" customFormat="1" x14ac:dyDescent="0.2">
      <c r="A95" s="33">
        <v>544</v>
      </c>
      <c r="B95" s="34" t="s">
        <v>170</v>
      </c>
      <c r="C95" s="36">
        <v>27674239</v>
      </c>
      <c r="D95" s="36">
        <v>3221</v>
      </c>
      <c r="E95" s="37">
        <f t="shared" si="15"/>
        <v>8591.8158956845691</v>
      </c>
      <c r="F95" s="38">
        <f t="shared" si="16"/>
        <v>0.94342642195387105</v>
      </c>
      <c r="G95" s="39">
        <f t="shared" si="17"/>
        <v>309.13047747326016</v>
      </c>
      <c r="H95" s="39">
        <f t="shared" si="18"/>
        <v>0</v>
      </c>
      <c r="I95" s="37">
        <f t="shared" si="19"/>
        <v>309.13047747326016</v>
      </c>
      <c r="J95" s="40">
        <f t="shared" si="20"/>
        <v>-106.6784111660602</v>
      </c>
      <c r="K95" s="37">
        <f t="shared" si="21"/>
        <v>202.45206630719997</v>
      </c>
      <c r="L95" s="37">
        <f t="shared" si="22"/>
        <v>995709.26794137096</v>
      </c>
      <c r="M95" s="37">
        <f t="shared" si="23"/>
        <v>652098.10557549109</v>
      </c>
      <c r="N95" s="41">
        <f>'jan-mar'!M95</f>
        <v>1030559.4506451332</v>
      </c>
      <c r="O95" s="41">
        <f t="shared" si="24"/>
        <v>-378461.34506964206</v>
      </c>
      <c r="Q95" s="4"/>
      <c r="R95" s="4"/>
      <c r="S95" s="4"/>
      <c r="T95" s="4"/>
      <c r="U95" s="4"/>
    </row>
    <row r="96" spans="1:21" s="34" customFormat="1" x14ac:dyDescent="0.2">
      <c r="A96" s="33">
        <v>545</v>
      </c>
      <c r="B96" s="34" t="s">
        <v>171</v>
      </c>
      <c r="C96" s="36">
        <v>17646582</v>
      </c>
      <c r="D96" s="36">
        <v>1601</v>
      </c>
      <c r="E96" s="37">
        <f t="shared" si="15"/>
        <v>11022.224859462836</v>
      </c>
      <c r="F96" s="38">
        <f t="shared" si="16"/>
        <v>1.2102980659021092</v>
      </c>
      <c r="G96" s="39">
        <f t="shared" si="17"/>
        <v>-1149.1149007937001</v>
      </c>
      <c r="H96" s="39">
        <f t="shared" si="18"/>
        <v>0</v>
      </c>
      <c r="I96" s="37">
        <f t="shared" si="19"/>
        <v>-1149.1149007937001</v>
      </c>
      <c r="J96" s="40">
        <f t="shared" si="20"/>
        <v>-106.6784111660602</v>
      </c>
      <c r="K96" s="37">
        <f t="shared" si="21"/>
        <v>-1255.7933119597603</v>
      </c>
      <c r="L96" s="37">
        <f t="shared" si="22"/>
        <v>-1839732.956170714</v>
      </c>
      <c r="M96" s="37">
        <f t="shared" si="23"/>
        <v>-2010525.0924475763</v>
      </c>
      <c r="N96" s="41">
        <f>'jan-mar'!M96</f>
        <v>-181452.81586995951</v>
      </c>
      <c r="O96" s="41">
        <f t="shared" si="24"/>
        <v>-1829072.2765776168</v>
      </c>
      <c r="Q96" s="4"/>
      <c r="R96" s="4"/>
      <c r="S96" s="4"/>
      <c r="T96" s="4"/>
      <c r="U96" s="4"/>
    </row>
    <row r="97" spans="1:21" s="34" customFormat="1" x14ac:dyDescent="0.2">
      <c r="A97" s="33">
        <v>602</v>
      </c>
      <c r="B97" s="34" t="s">
        <v>172</v>
      </c>
      <c r="C97" s="36">
        <v>592712434</v>
      </c>
      <c r="D97" s="36">
        <v>68713</v>
      </c>
      <c r="E97" s="37">
        <f t="shared" si="15"/>
        <v>8625.91407739438</v>
      </c>
      <c r="F97" s="38">
        <f t="shared" si="16"/>
        <v>0.94717058104156482</v>
      </c>
      <c r="G97" s="39">
        <f t="shared" si="17"/>
        <v>288.67156844737366</v>
      </c>
      <c r="H97" s="39">
        <f t="shared" si="18"/>
        <v>0</v>
      </c>
      <c r="I97" s="37">
        <f t="shared" si="19"/>
        <v>288.67156844737366</v>
      </c>
      <c r="J97" s="40">
        <f t="shared" si="20"/>
        <v>-106.6784111660602</v>
      </c>
      <c r="K97" s="37">
        <f t="shared" si="21"/>
        <v>181.99315728131347</v>
      </c>
      <c r="L97" s="37">
        <f t="shared" si="22"/>
        <v>19835489.482724387</v>
      </c>
      <c r="M97" s="37">
        <f t="shared" si="23"/>
        <v>12505295.816270893</v>
      </c>
      <c r="N97" s="41">
        <f>'jan-mar'!M97</f>
        <v>7968761.8591676895</v>
      </c>
      <c r="O97" s="41">
        <f t="shared" si="24"/>
        <v>4536533.957103204</v>
      </c>
      <c r="Q97" s="4"/>
      <c r="R97" s="4"/>
      <c r="S97" s="4"/>
      <c r="T97" s="4"/>
      <c r="U97" s="4"/>
    </row>
    <row r="98" spans="1:21" s="34" customFormat="1" x14ac:dyDescent="0.2">
      <c r="A98" s="33">
        <v>604</v>
      </c>
      <c r="B98" s="34" t="s">
        <v>173</v>
      </c>
      <c r="C98" s="36">
        <v>267949394</v>
      </c>
      <c r="D98" s="36">
        <v>27410</v>
      </c>
      <c r="E98" s="37">
        <f t="shared" si="15"/>
        <v>9775.6072236410073</v>
      </c>
      <c r="F98" s="38">
        <f t="shared" si="16"/>
        <v>1.0734129149646106</v>
      </c>
      <c r="G98" s="39">
        <f t="shared" si="17"/>
        <v>-401.14431930060272</v>
      </c>
      <c r="H98" s="39">
        <f t="shared" si="18"/>
        <v>0</v>
      </c>
      <c r="I98" s="37">
        <f t="shared" si="19"/>
        <v>-401.14431930060272</v>
      </c>
      <c r="J98" s="40">
        <f t="shared" si="20"/>
        <v>-106.6784111660602</v>
      </c>
      <c r="K98" s="37">
        <f t="shared" si="21"/>
        <v>-507.8227304666629</v>
      </c>
      <c r="L98" s="37">
        <f t="shared" si="22"/>
        <v>-10995365.79202952</v>
      </c>
      <c r="M98" s="37">
        <f t="shared" si="23"/>
        <v>-13919421.04209123</v>
      </c>
      <c r="N98" s="41">
        <f>'jan-mar'!M98</f>
        <v>-15254505.72766746</v>
      </c>
      <c r="O98" s="41">
        <f t="shared" si="24"/>
        <v>1335084.6855762303</v>
      </c>
      <c r="Q98" s="4"/>
      <c r="R98" s="4"/>
      <c r="S98" s="4"/>
      <c r="T98" s="4"/>
      <c r="U98" s="4"/>
    </row>
    <row r="99" spans="1:21" s="34" customFormat="1" x14ac:dyDescent="0.2">
      <c r="A99" s="33">
        <v>605</v>
      </c>
      <c r="B99" s="34" t="s">
        <v>174</v>
      </c>
      <c r="C99" s="36">
        <v>237317414</v>
      </c>
      <c r="D99" s="36">
        <v>30283</v>
      </c>
      <c r="E99" s="37">
        <f t="shared" si="15"/>
        <v>7836.6546907505863</v>
      </c>
      <c r="F99" s="38">
        <f t="shared" si="16"/>
        <v>0.86050576324572992</v>
      </c>
      <c r="G99" s="39">
        <f t="shared" si="17"/>
        <v>762.22720043364984</v>
      </c>
      <c r="H99" s="39">
        <f t="shared" si="18"/>
        <v>125.88636605139585</v>
      </c>
      <c r="I99" s="37">
        <f t="shared" si="19"/>
        <v>888.11356648504568</v>
      </c>
      <c r="J99" s="40">
        <f t="shared" si="20"/>
        <v>-106.6784111660602</v>
      </c>
      <c r="K99" s="37">
        <f t="shared" si="21"/>
        <v>781.43515531898549</v>
      </c>
      <c r="L99" s="37">
        <f t="shared" si="22"/>
        <v>26894743.133866638</v>
      </c>
      <c r="M99" s="37">
        <f t="shared" si="23"/>
        <v>23664200.808524836</v>
      </c>
      <c r="N99" s="41">
        <f>'jan-mar'!M99</f>
        <v>24486363.4975072</v>
      </c>
      <c r="O99" s="41">
        <f t="shared" si="24"/>
        <v>-822162.68898236379</v>
      </c>
      <c r="Q99" s="4"/>
      <c r="R99" s="4"/>
      <c r="S99" s="4"/>
      <c r="T99" s="4"/>
      <c r="U99" s="4"/>
    </row>
    <row r="100" spans="1:21" s="34" customFormat="1" x14ac:dyDescent="0.2">
      <c r="A100" s="33">
        <v>612</v>
      </c>
      <c r="B100" s="34" t="s">
        <v>175</v>
      </c>
      <c r="C100" s="36">
        <v>66811498</v>
      </c>
      <c r="D100" s="36">
        <v>6833</v>
      </c>
      <c r="E100" s="37">
        <f t="shared" si="15"/>
        <v>9777.769354602664</v>
      </c>
      <c r="F100" s="38">
        <f t="shared" si="16"/>
        <v>1.0736503282776655</v>
      </c>
      <c r="G100" s="39">
        <f t="shared" si="17"/>
        <v>-402.44159787759673</v>
      </c>
      <c r="H100" s="39">
        <f t="shared" si="18"/>
        <v>0</v>
      </c>
      <c r="I100" s="37">
        <f t="shared" si="19"/>
        <v>-402.44159787759673</v>
      </c>
      <c r="J100" s="40">
        <f t="shared" si="20"/>
        <v>-106.6784111660602</v>
      </c>
      <c r="K100" s="37">
        <f t="shared" si="21"/>
        <v>-509.12000904365692</v>
      </c>
      <c r="L100" s="37">
        <f t="shared" si="22"/>
        <v>-2749883.4382976186</v>
      </c>
      <c r="M100" s="37">
        <f t="shared" si="23"/>
        <v>-3478817.0217953078</v>
      </c>
      <c r="N100" s="41">
        <f>'jan-mar'!M100</f>
        <v>-3684631.7506804746</v>
      </c>
      <c r="O100" s="41">
        <f t="shared" si="24"/>
        <v>205814.72888516681</v>
      </c>
      <c r="Q100" s="4"/>
      <c r="R100" s="4"/>
      <c r="S100" s="4"/>
      <c r="T100" s="4"/>
      <c r="U100" s="4"/>
    </row>
    <row r="101" spans="1:21" s="34" customFormat="1" x14ac:dyDescent="0.2">
      <c r="A101" s="33">
        <v>615</v>
      </c>
      <c r="B101" s="34" t="s">
        <v>176</v>
      </c>
      <c r="C101" s="36">
        <v>8467863</v>
      </c>
      <c r="D101" s="36">
        <v>1069</v>
      </c>
      <c r="E101" s="37">
        <f t="shared" si="15"/>
        <v>7921.2937324602435</v>
      </c>
      <c r="F101" s="38">
        <f t="shared" si="16"/>
        <v>0.86979957368664651</v>
      </c>
      <c r="G101" s="39">
        <f t="shared" si="17"/>
        <v>711.44377540785547</v>
      </c>
      <c r="H101" s="39">
        <f t="shared" si="18"/>
        <v>96.262701453015822</v>
      </c>
      <c r="I101" s="37">
        <f t="shared" si="19"/>
        <v>807.70647686087125</v>
      </c>
      <c r="J101" s="40">
        <f t="shared" si="20"/>
        <v>-106.6784111660602</v>
      </c>
      <c r="K101" s="37">
        <f t="shared" si="21"/>
        <v>701.02806569481106</v>
      </c>
      <c r="L101" s="37">
        <f t="shared" si="22"/>
        <v>863438.22376427136</v>
      </c>
      <c r="M101" s="37">
        <f t="shared" si="23"/>
        <v>749399.00222775305</v>
      </c>
      <c r="N101" s="41">
        <f>'jan-mar'!M101</f>
        <v>542123.23301968805</v>
      </c>
      <c r="O101" s="41">
        <f t="shared" si="24"/>
        <v>207275.769208065</v>
      </c>
      <c r="Q101" s="4"/>
      <c r="R101" s="4"/>
      <c r="S101" s="4"/>
      <c r="T101" s="4"/>
      <c r="U101" s="4"/>
    </row>
    <row r="102" spans="1:21" s="34" customFormat="1" x14ac:dyDescent="0.2">
      <c r="A102" s="33">
        <v>616</v>
      </c>
      <c r="B102" s="34" t="s">
        <v>120</v>
      </c>
      <c r="C102" s="36">
        <v>31338690</v>
      </c>
      <c r="D102" s="36">
        <v>3341</v>
      </c>
      <c r="E102" s="37">
        <f t="shared" si="15"/>
        <v>9380.03292427417</v>
      </c>
      <c r="F102" s="38">
        <f t="shared" si="16"/>
        <v>1.0299767833715199</v>
      </c>
      <c r="G102" s="39">
        <f t="shared" si="17"/>
        <v>-163.79973968050035</v>
      </c>
      <c r="H102" s="39">
        <f t="shared" si="18"/>
        <v>0</v>
      </c>
      <c r="I102" s="37">
        <f t="shared" si="19"/>
        <v>-163.79973968050035</v>
      </c>
      <c r="J102" s="40">
        <f t="shared" si="20"/>
        <v>-106.6784111660602</v>
      </c>
      <c r="K102" s="37">
        <f t="shared" si="21"/>
        <v>-270.47815084656054</v>
      </c>
      <c r="L102" s="37">
        <f t="shared" si="22"/>
        <v>-547254.93027255172</v>
      </c>
      <c r="M102" s="37">
        <f t="shared" si="23"/>
        <v>-903667.50197835872</v>
      </c>
      <c r="N102" s="41">
        <f>'jan-mar'!M102</f>
        <v>246861.38149810451</v>
      </c>
      <c r="O102" s="41">
        <f t="shared" si="24"/>
        <v>-1150528.8834764631</v>
      </c>
      <c r="Q102" s="4"/>
      <c r="R102" s="4"/>
      <c r="S102" s="4"/>
      <c r="T102" s="4"/>
      <c r="U102" s="4"/>
    </row>
    <row r="103" spans="1:21" s="34" customFormat="1" x14ac:dyDescent="0.2">
      <c r="A103" s="33">
        <v>617</v>
      </c>
      <c r="B103" s="34" t="s">
        <v>177</v>
      </c>
      <c r="C103" s="36">
        <v>44618172</v>
      </c>
      <c r="D103" s="36">
        <v>4566</v>
      </c>
      <c r="E103" s="37">
        <f t="shared" si="15"/>
        <v>9771.8291721419191</v>
      </c>
      <c r="F103" s="38">
        <f t="shared" si="16"/>
        <v>1.0729980651062085</v>
      </c>
      <c r="G103" s="39">
        <f t="shared" si="17"/>
        <v>-398.87748840114983</v>
      </c>
      <c r="H103" s="39">
        <f t="shared" si="18"/>
        <v>0</v>
      </c>
      <c r="I103" s="37">
        <f t="shared" si="19"/>
        <v>-398.87748840114983</v>
      </c>
      <c r="J103" s="40">
        <f t="shared" si="20"/>
        <v>-106.6784111660602</v>
      </c>
      <c r="K103" s="37">
        <f t="shared" si="21"/>
        <v>-505.55589956721002</v>
      </c>
      <c r="L103" s="37">
        <f t="shared" si="22"/>
        <v>-1821274.6120396501</v>
      </c>
      <c r="M103" s="37">
        <f t="shared" si="23"/>
        <v>-2308368.237423881</v>
      </c>
      <c r="N103" s="41">
        <f>'jan-mar'!M103</f>
        <v>-513181.39104449644</v>
      </c>
      <c r="O103" s="41">
        <f t="shared" si="24"/>
        <v>-1795186.8463793844</v>
      </c>
      <c r="Q103" s="4"/>
      <c r="R103" s="4"/>
      <c r="S103" s="4"/>
      <c r="T103" s="4"/>
      <c r="U103" s="4"/>
    </row>
    <row r="104" spans="1:21" s="34" customFormat="1" x14ac:dyDescent="0.2">
      <c r="A104" s="33">
        <v>618</v>
      </c>
      <c r="B104" s="34" t="s">
        <v>178</v>
      </c>
      <c r="C104" s="36">
        <v>26859802</v>
      </c>
      <c r="D104" s="36">
        <v>2457</v>
      </c>
      <c r="E104" s="37">
        <f t="shared" si="15"/>
        <v>10931.950345950347</v>
      </c>
      <c r="F104" s="38">
        <f t="shared" si="16"/>
        <v>1.2003854511172078</v>
      </c>
      <c r="G104" s="39">
        <f t="shared" si="17"/>
        <v>-1094.9501926862063</v>
      </c>
      <c r="H104" s="39">
        <f t="shared" si="18"/>
        <v>0</v>
      </c>
      <c r="I104" s="37">
        <f t="shared" si="19"/>
        <v>-1094.9501926862063</v>
      </c>
      <c r="J104" s="40">
        <f t="shared" si="20"/>
        <v>-106.6784111660602</v>
      </c>
      <c r="K104" s="37">
        <f t="shared" si="21"/>
        <v>-1201.6286038522665</v>
      </c>
      <c r="L104" s="37">
        <f t="shared" si="22"/>
        <v>-2690292.623430009</v>
      </c>
      <c r="M104" s="37">
        <f t="shared" si="23"/>
        <v>-2952401.4796650186</v>
      </c>
      <c r="N104" s="41">
        <f>'jan-mar'!M104</f>
        <v>-1685194.5357854418</v>
      </c>
      <c r="O104" s="41">
        <f t="shared" si="24"/>
        <v>-1267206.9438795769</v>
      </c>
      <c r="Q104" s="4"/>
      <c r="R104" s="4"/>
      <c r="S104" s="4"/>
      <c r="T104" s="4"/>
      <c r="U104" s="4"/>
    </row>
    <row r="105" spans="1:21" s="34" customFormat="1" x14ac:dyDescent="0.2">
      <c r="A105" s="33">
        <v>619</v>
      </c>
      <c r="B105" s="34" t="s">
        <v>179</v>
      </c>
      <c r="C105" s="36">
        <v>48079670</v>
      </c>
      <c r="D105" s="36">
        <v>4626</v>
      </c>
      <c r="E105" s="37">
        <f t="shared" si="15"/>
        <v>10393.357111975789</v>
      </c>
      <c r="F105" s="38">
        <f t="shared" si="16"/>
        <v>1.1412450908270859</v>
      </c>
      <c r="G105" s="39">
        <f t="shared" si="17"/>
        <v>-771.79425230147172</v>
      </c>
      <c r="H105" s="39">
        <f t="shared" si="18"/>
        <v>0</v>
      </c>
      <c r="I105" s="37">
        <f t="shared" si="19"/>
        <v>-771.79425230147172</v>
      </c>
      <c r="J105" s="40">
        <f t="shared" si="20"/>
        <v>-106.6784111660602</v>
      </c>
      <c r="K105" s="37">
        <f t="shared" si="21"/>
        <v>-878.4726634675319</v>
      </c>
      <c r="L105" s="37">
        <f t="shared" si="22"/>
        <v>-3570320.211146608</v>
      </c>
      <c r="M105" s="37">
        <f t="shared" si="23"/>
        <v>-4063814.5412008027</v>
      </c>
      <c r="N105" s="41">
        <f>'jan-mar'!M105</f>
        <v>-1250236.8256180128</v>
      </c>
      <c r="O105" s="41">
        <f t="shared" si="24"/>
        <v>-2813577.7155827899</v>
      </c>
      <c r="Q105" s="4"/>
      <c r="R105" s="4"/>
      <c r="S105" s="4"/>
      <c r="T105" s="4"/>
      <c r="U105" s="4"/>
    </row>
    <row r="106" spans="1:21" s="34" customFormat="1" x14ac:dyDescent="0.2">
      <c r="A106" s="33">
        <v>620</v>
      </c>
      <c r="B106" s="34" t="s">
        <v>180</v>
      </c>
      <c r="C106" s="36">
        <v>61967845</v>
      </c>
      <c r="D106" s="36">
        <v>4520</v>
      </c>
      <c r="E106" s="37">
        <f t="shared" si="15"/>
        <v>13709.700221238938</v>
      </c>
      <c r="F106" s="38">
        <f t="shared" si="16"/>
        <v>1.5053969478419669</v>
      </c>
      <c r="G106" s="39">
        <f t="shared" si="17"/>
        <v>-2761.600117859361</v>
      </c>
      <c r="H106" s="39">
        <f t="shared" si="18"/>
        <v>0</v>
      </c>
      <c r="I106" s="37">
        <f t="shared" si="19"/>
        <v>-2761.600117859361</v>
      </c>
      <c r="J106" s="40">
        <f t="shared" si="20"/>
        <v>-106.6784111660602</v>
      </c>
      <c r="K106" s="37">
        <f t="shared" si="21"/>
        <v>-2868.2785290254214</v>
      </c>
      <c r="L106" s="37">
        <f t="shared" si="22"/>
        <v>-12482432.532724312</v>
      </c>
      <c r="M106" s="37">
        <f t="shared" si="23"/>
        <v>-12964618.951194905</v>
      </c>
      <c r="N106" s="41">
        <f>'jan-mar'!M106</f>
        <v>-5847968.9378714692</v>
      </c>
      <c r="O106" s="41">
        <f t="shared" si="24"/>
        <v>-7116650.0133234356</v>
      </c>
      <c r="Q106" s="4"/>
      <c r="R106" s="4"/>
      <c r="S106" s="4"/>
      <c r="T106" s="4"/>
      <c r="U106" s="4"/>
    </row>
    <row r="107" spans="1:21" s="34" customFormat="1" x14ac:dyDescent="0.2">
      <c r="A107" s="33">
        <v>621</v>
      </c>
      <c r="B107" s="34" t="s">
        <v>181</v>
      </c>
      <c r="C107" s="36">
        <v>28414836</v>
      </c>
      <c r="D107" s="36">
        <v>3488</v>
      </c>
      <c r="E107" s="37">
        <f t="shared" si="15"/>
        <v>8146.4552752293575</v>
      </c>
      <c r="F107" s="38">
        <f t="shared" si="16"/>
        <v>0.8945234913351815</v>
      </c>
      <c r="G107" s="39">
        <f t="shared" si="17"/>
        <v>576.34684974638708</v>
      </c>
      <c r="H107" s="39">
        <f t="shared" si="18"/>
        <v>17.456161483825916</v>
      </c>
      <c r="I107" s="37">
        <f t="shared" si="19"/>
        <v>593.80301123021297</v>
      </c>
      <c r="J107" s="40">
        <f t="shared" si="20"/>
        <v>-106.6784111660602</v>
      </c>
      <c r="K107" s="37">
        <f t="shared" si="21"/>
        <v>487.12460006415279</v>
      </c>
      <c r="L107" s="37">
        <f t="shared" si="22"/>
        <v>2071184.9031709828</v>
      </c>
      <c r="M107" s="37">
        <f t="shared" si="23"/>
        <v>1699090.605023765</v>
      </c>
      <c r="N107" s="41">
        <f>'jan-mar'!M107</f>
        <v>1433518.7767929907</v>
      </c>
      <c r="O107" s="41">
        <f t="shared" si="24"/>
        <v>265571.82823077426</v>
      </c>
      <c r="Q107" s="4"/>
      <c r="R107" s="4"/>
      <c r="S107" s="4"/>
      <c r="T107" s="4"/>
      <c r="U107" s="4"/>
    </row>
    <row r="108" spans="1:21" s="34" customFormat="1" x14ac:dyDescent="0.2">
      <c r="A108" s="33">
        <v>622</v>
      </c>
      <c r="B108" s="34" t="s">
        <v>182</v>
      </c>
      <c r="C108" s="36">
        <v>21737465</v>
      </c>
      <c r="D108" s="36">
        <v>2277</v>
      </c>
      <c r="E108" s="37">
        <f t="shared" si="15"/>
        <v>9546.5371102327626</v>
      </c>
      <c r="F108" s="38">
        <f t="shared" si="16"/>
        <v>1.0482598157719412</v>
      </c>
      <c r="G108" s="39">
        <f t="shared" si="17"/>
        <v>-263.70225125565594</v>
      </c>
      <c r="H108" s="39">
        <f t="shared" si="18"/>
        <v>0</v>
      </c>
      <c r="I108" s="37">
        <f t="shared" si="19"/>
        <v>-263.70225125565594</v>
      </c>
      <c r="J108" s="40">
        <f t="shared" si="20"/>
        <v>-106.6784111660602</v>
      </c>
      <c r="K108" s="37">
        <f t="shared" si="21"/>
        <v>-370.38066242171612</v>
      </c>
      <c r="L108" s="37">
        <f t="shared" si="22"/>
        <v>-600450.02610912861</v>
      </c>
      <c r="M108" s="37">
        <f t="shared" si="23"/>
        <v>-843356.76833424764</v>
      </c>
      <c r="N108" s="41">
        <f>'jan-mar'!M108</f>
        <v>-845222.03206489736</v>
      </c>
      <c r="O108" s="41">
        <f t="shared" si="24"/>
        <v>1865.2637306497199</v>
      </c>
      <c r="Q108" s="4"/>
      <c r="R108" s="4"/>
      <c r="S108" s="4"/>
      <c r="T108" s="4"/>
      <c r="U108" s="4"/>
    </row>
    <row r="109" spans="1:21" s="34" customFormat="1" x14ac:dyDescent="0.2">
      <c r="A109" s="33">
        <v>623</v>
      </c>
      <c r="B109" s="34" t="s">
        <v>183</v>
      </c>
      <c r="C109" s="36">
        <v>114604426</v>
      </c>
      <c r="D109" s="36">
        <v>13880</v>
      </c>
      <c r="E109" s="37">
        <f t="shared" si="15"/>
        <v>8256.8030259365987</v>
      </c>
      <c r="F109" s="38">
        <f t="shared" si="16"/>
        <v>0.90664025278402482</v>
      </c>
      <c r="G109" s="39">
        <f t="shared" si="17"/>
        <v>510.1381993220424</v>
      </c>
      <c r="H109" s="39">
        <f t="shared" si="18"/>
        <v>0</v>
      </c>
      <c r="I109" s="37">
        <f t="shared" si="19"/>
        <v>510.1381993220424</v>
      </c>
      <c r="J109" s="40">
        <f t="shared" si="20"/>
        <v>-106.6784111660602</v>
      </c>
      <c r="K109" s="37">
        <f t="shared" si="21"/>
        <v>403.45978815598221</v>
      </c>
      <c r="L109" s="37">
        <f t="shared" si="22"/>
        <v>7080718.2065899484</v>
      </c>
      <c r="M109" s="37">
        <f t="shared" si="23"/>
        <v>5600021.859605033</v>
      </c>
      <c r="N109" s="41">
        <f>'jan-mar'!M109</f>
        <v>8699442.1267196126</v>
      </c>
      <c r="O109" s="41">
        <f t="shared" si="24"/>
        <v>-3099420.2671145797</v>
      </c>
      <c r="Q109" s="4"/>
      <c r="R109" s="4"/>
      <c r="S109" s="4"/>
      <c r="T109" s="4"/>
      <c r="U109" s="4"/>
    </row>
    <row r="110" spans="1:21" s="34" customFormat="1" x14ac:dyDescent="0.2">
      <c r="A110" s="33">
        <v>624</v>
      </c>
      <c r="B110" s="34" t="s">
        <v>184</v>
      </c>
      <c r="C110" s="36">
        <v>154509465</v>
      </c>
      <c r="D110" s="36">
        <v>18926</v>
      </c>
      <c r="E110" s="37">
        <f t="shared" si="15"/>
        <v>8163.8732431575609</v>
      </c>
      <c r="F110" s="38">
        <f t="shared" si="16"/>
        <v>0.8964360755152575</v>
      </c>
      <c r="G110" s="39">
        <f t="shared" si="17"/>
        <v>565.89606898946511</v>
      </c>
      <c r="H110" s="39">
        <f t="shared" si="18"/>
        <v>11.359872708954754</v>
      </c>
      <c r="I110" s="37">
        <f t="shared" si="19"/>
        <v>577.25594169841986</v>
      </c>
      <c r="J110" s="40">
        <f t="shared" si="20"/>
        <v>-106.6784111660602</v>
      </c>
      <c r="K110" s="37">
        <f t="shared" si="21"/>
        <v>470.57753053235967</v>
      </c>
      <c r="L110" s="37">
        <f t="shared" si="22"/>
        <v>10925145.952584295</v>
      </c>
      <c r="M110" s="37">
        <f t="shared" si="23"/>
        <v>8906150.3428554386</v>
      </c>
      <c r="N110" s="41">
        <f>'jan-mar'!M110</f>
        <v>8130696.0010275692</v>
      </c>
      <c r="O110" s="41">
        <f t="shared" si="24"/>
        <v>775454.34182786942</v>
      </c>
      <c r="Q110" s="4"/>
      <c r="R110" s="4"/>
      <c r="S110" s="4"/>
      <c r="T110" s="4"/>
      <c r="U110" s="4"/>
    </row>
    <row r="111" spans="1:21" s="34" customFormat="1" x14ac:dyDescent="0.2">
      <c r="A111" s="33">
        <v>625</v>
      </c>
      <c r="B111" s="34" t="s">
        <v>185</v>
      </c>
      <c r="C111" s="36">
        <v>189274538</v>
      </c>
      <c r="D111" s="36">
        <v>24917</v>
      </c>
      <c r="E111" s="37">
        <f t="shared" si="15"/>
        <v>7596.2009070112772</v>
      </c>
      <c r="F111" s="38">
        <f t="shared" si="16"/>
        <v>0.83410267737975052</v>
      </c>
      <c r="G111" s="39">
        <f t="shared" si="17"/>
        <v>906.49947067723531</v>
      </c>
      <c r="H111" s="39">
        <f t="shared" si="18"/>
        <v>210.04519036015404</v>
      </c>
      <c r="I111" s="37">
        <f t="shared" si="19"/>
        <v>1116.5446610373892</v>
      </c>
      <c r="J111" s="40">
        <f t="shared" si="20"/>
        <v>-106.6784111660602</v>
      </c>
      <c r="K111" s="37">
        <f t="shared" si="21"/>
        <v>1009.866249871329</v>
      </c>
      <c r="L111" s="37">
        <f t="shared" si="22"/>
        <v>27820943.319068629</v>
      </c>
      <c r="M111" s="37">
        <f t="shared" si="23"/>
        <v>25162837.348043907</v>
      </c>
      <c r="N111" s="41">
        <f>'jan-mar'!M111</f>
        <v>22175573.276334476</v>
      </c>
      <c r="O111" s="41">
        <f t="shared" si="24"/>
        <v>2987264.0717094317</v>
      </c>
      <c r="Q111" s="4"/>
      <c r="R111" s="4"/>
      <c r="S111" s="4"/>
      <c r="T111" s="4"/>
      <c r="U111" s="4"/>
    </row>
    <row r="112" spans="1:21" s="34" customFormat="1" x14ac:dyDescent="0.2">
      <c r="A112" s="33">
        <v>626</v>
      </c>
      <c r="B112" s="34" t="s">
        <v>186</v>
      </c>
      <c r="C112" s="36">
        <v>254777515</v>
      </c>
      <c r="D112" s="36">
        <v>25980</v>
      </c>
      <c r="E112" s="37">
        <f t="shared" si="15"/>
        <v>9806.6787913779826</v>
      </c>
      <c r="F112" s="38">
        <f t="shared" si="16"/>
        <v>1.0768247359731724</v>
      </c>
      <c r="G112" s="39">
        <f t="shared" si="17"/>
        <v>-419.7872599427879</v>
      </c>
      <c r="H112" s="39">
        <f t="shared" si="18"/>
        <v>0</v>
      </c>
      <c r="I112" s="37">
        <f t="shared" si="19"/>
        <v>-419.7872599427879</v>
      </c>
      <c r="J112" s="40">
        <f t="shared" si="20"/>
        <v>-106.6784111660602</v>
      </c>
      <c r="K112" s="37">
        <f t="shared" si="21"/>
        <v>-526.46567110884814</v>
      </c>
      <c r="L112" s="37">
        <f t="shared" si="22"/>
        <v>-10906073.013313629</v>
      </c>
      <c r="M112" s="37">
        <f t="shared" si="23"/>
        <v>-13677578.135407874</v>
      </c>
      <c r="N112" s="41">
        <f>'jan-mar'!M112</f>
        <v>-14715605.170332015</v>
      </c>
      <c r="O112" s="41">
        <f t="shared" si="24"/>
        <v>1038027.0349241402</v>
      </c>
      <c r="Q112" s="4"/>
      <c r="R112" s="4"/>
      <c r="S112" s="4"/>
      <c r="T112" s="4"/>
      <c r="U112" s="4"/>
    </row>
    <row r="113" spans="1:21" s="34" customFormat="1" x14ac:dyDescent="0.2">
      <c r="A113" s="33">
        <v>627</v>
      </c>
      <c r="B113" s="34" t="s">
        <v>187</v>
      </c>
      <c r="C113" s="36">
        <v>202674907</v>
      </c>
      <c r="D113" s="36">
        <v>22452</v>
      </c>
      <c r="E113" s="37">
        <f t="shared" si="15"/>
        <v>9027.0313112417607</v>
      </c>
      <c r="F113" s="38">
        <f t="shared" si="16"/>
        <v>0.99121535589559084</v>
      </c>
      <c r="G113" s="39">
        <f t="shared" si="17"/>
        <v>48.001228138945223</v>
      </c>
      <c r="H113" s="39">
        <f t="shared" si="18"/>
        <v>0</v>
      </c>
      <c r="I113" s="37">
        <f t="shared" si="19"/>
        <v>48.001228138945223</v>
      </c>
      <c r="J113" s="40">
        <f t="shared" si="20"/>
        <v>-106.6784111660602</v>
      </c>
      <c r="K113" s="37">
        <f t="shared" si="21"/>
        <v>-58.677183027114978</v>
      </c>
      <c r="L113" s="37">
        <f t="shared" si="22"/>
        <v>1077723.5741755981</v>
      </c>
      <c r="M113" s="37">
        <f t="shared" si="23"/>
        <v>-1317420.1133247856</v>
      </c>
      <c r="N113" s="41">
        <f>'jan-mar'!M113</f>
        <v>-2054227.4574093299</v>
      </c>
      <c r="O113" s="41">
        <f t="shared" si="24"/>
        <v>736807.34408454434</v>
      </c>
      <c r="Q113" s="4"/>
      <c r="R113" s="4"/>
      <c r="S113" s="4"/>
      <c r="T113" s="4"/>
      <c r="U113" s="4"/>
    </row>
    <row r="114" spans="1:21" s="34" customFormat="1" x14ac:dyDescent="0.2">
      <c r="A114" s="33">
        <v>628</v>
      </c>
      <c r="B114" s="34" t="s">
        <v>188</v>
      </c>
      <c r="C114" s="36">
        <v>76231286</v>
      </c>
      <c r="D114" s="36">
        <v>9450</v>
      </c>
      <c r="E114" s="37">
        <f t="shared" si="15"/>
        <v>8066.8027513227516</v>
      </c>
      <c r="F114" s="38">
        <f t="shared" si="16"/>
        <v>0.88577722668738468</v>
      </c>
      <c r="G114" s="39">
        <f t="shared" si="17"/>
        <v>624.13836409035059</v>
      </c>
      <c r="H114" s="39">
        <f t="shared" si="18"/>
        <v>45.334544851137977</v>
      </c>
      <c r="I114" s="37">
        <f t="shared" si="19"/>
        <v>669.47290894148853</v>
      </c>
      <c r="J114" s="40">
        <f t="shared" si="20"/>
        <v>-106.6784111660602</v>
      </c>
      <c r="K114" s="37">
        <f t="shared" si="21"/>
        <v>562.79449777542834</v>
      </c>
      <c r="L114" s="37">
        <f t="shared" si="22"/>
        <v>6326518.9894970665</v>
      </c>
      <c r="M114" s="37">
        <f t="shared" si="23"/>
        <v>5318408.0039777979</v>
      </c>
      <c r="N114" s="41">
        <f>'jan-mar'!M114</f>
        <v>4233290.633429422</v>
      </c>
      <c r="O114" s="41">
        <f t="shared" si="24"/>
        <v>1085117.3705483759</v>
      </c>
      <c r="Q114" s="4"/>
      <c r="R114" s="4"/>
      <c r="S114" s="4"/>
      <c r="T114" s="4"/>
      <c r="U114" s="4"/>
    </row>
    <row r="115" spans="1:21" s="34" customFormat="1" x14ac:dyDescent="0.2">
      <c r="A115" s="33">
        <v>631</v>
      </c>
      <c r="B115" s="34" t="s">
        <v>189</v>
      </c>
      <c r="C115" s="36">
        <v>22511590</v>
      </c>
      <c r="D115" s="36">
        <v>2688</v>
      </c>
      <c r="E115" s="37">
        <f t="shared" si="15"/>
        <v>8374.8474702380954</v>
      </c>
      <c r="F115" s="38">
        <f t="shared" si="16"/>
        <v>0.91960215153407021</v>
      </c>
      <c r="G115" s="39">
        <f t="shared" si="17"/>
        <v>439.31153274114439</v>
      </c>
      <c r="H115" s="39">
        <f t="shared" si="18"/>
        <v>0</v>
      </c>
      <c r="I115" s="37">
        <f t="shared" si="19"/>
        <v>439.31153274114439</v>
      </c>
      <c r="J115" s="40">
        <f t="shared" si="20"/>
        <v>-106.6784111660602</v>
      </c>
      <c r="K115" s="37">
        <f t="shared" si="21"/>
        <v>332.6331215750842</v>
      </c>
      <c r="L115" s="37">
        <f t="shared" si="22"/>
        <v>1180869.400008196</v>
      </c>
      <c r="M115" s="37">
        <f t="shared" si="23"/>
        <v>894117.83079382638</v>
      </c>
      <c r="N115" s="41">
        <f>'jan-mar'!M115</f>
        <v>1126706.3711065254</v>
      </c>
      <c r="O115" s="41">
        <f t="shared" si="24"/>
        <v>-232588.54031269904</v>
      </c>
      <c r="Q115" s="4"/>
      <c r="R115" s="4"/>
      <c r="S115" s="4"/>
      <c r="T115" s="4"/>
      <c r="U115" s="4"/>
    </row>
    <row r="116" spans="1:21" s="34" customFormat="1" x14ac:dyDescent="0.2">
      <c r="A116" s="33">
        <v>632</v>
      </c>
      <c r="B116" s="34" t="s">
        <v>190</v>
      </c>
      <c r="C116" s="36">
        <v>14004076</v>
      </c>
      <c r="D116" s="36">
        <v>1411</v>
      </c>
      <c r="E116" s="37">
        <f t="shared" si="15"/>
        <v>9924.9298369950393</v>
      </c>
      <c r="F116" s="38">
        <f t="shared" si="16"/>
        <v>1.0898093206306299</v>
      </c>
      <c r="G116" s="39">
        <f t="shared" si="17"/>
        <v>-490.73788731302193</v>
      </c>
      <c r="H116" s="39">
        <f t="shared" si="18"/>
        <v>0</v>
      </c>
      <c r="I116" s="37">
        <f t="shared" si="19"/>
        <v>-490.73788731302193</v>
      </c>
      <c r="J116" s="40">
        <f t="shared" si="20"/>
        <v>-106.6784111660602</v>
      </c>
      <c r="K116" s="37">
        <f t="shared" si="21"/>
        <v>-597.41629847908212</v>
      </c>
      <c r="L116" s="37">
        <f t="shared" si="22"/>
        <v>-692431.1589986739</v>
      </c>
      <c r="M116" s="37">
        <f t="shared" si="23"/>
        <v>-842954.39715398487</v>
      </c>
      <c r="N116" s="41">
        <f>'jan-mar'!M116</f>
        <v>72740.760279503433</v>
      </c>
      <c r="O116" s="41">
        <f t="shared" si="24"/>
        <v>-915695.15743348829</v>
      </c>
      <c r="Q116" s="4"/>
      <c r="R116" s="4"/>
      <c r="S116" s="4"/>
      <c r="T116" s="4"/>
      <c r="U116" s="4"/>
    </row>
    <row r="117" spans="1:21" s="34" customFormat="1" x14ac:dyDescent="0.2">
      <c r="A117" s="33">
        <v>633</v>
      </c>
      <c r="B117" s="34" t="s">
        <v>191</v>
      </c>
      <c r="C117" s="36">
        <v>42454703</v>
      </c>
      <c r="D117" s="36">
        <v>2482</v>
      </c>
      <c r="E117" s="37">
        <f t="shared" si="15"/>
        <v>17105.037469782434</v>
      </c>
      <c r="F117" s="38">
        <f t="shared" si="16"/>
        <v>1.8782227754215586</v>
      </c>
      <c r="G117" s="39">
        <f t="shared" si="17"/>
        <v>-4798.8024669854585</v>
      </c>
      <c r="H117" s="39">
        <f t="shared" si="18"/>
        <v>0</v>
      </c>
      <c r="I117" s="37">
        <f t="shared" si="19"/>
        <v>-4798.8024669854585</v>
      </c>
      <c r="J117" s="40">
        <f t="shared" si="20"/>
        <v>-106.6784111660602</v>
      </c>
      <c r="K117" s="37">
        <f t="shared" si="21"/>
        <v>-4905.4808781515185</v>
      </c>
      <c r="L117" s="37">
        <f t="shared" si="22"/>
        <v>-11910627.723057909</v>
      </c>
      <c r="M117" s="37">
        <f t="shared" si="23"/>
        <v>-12175403.539572069</v>
      </c>
      <c r="N117" s="41">
        <f>'jan-mar'!M117</f>
        <v>-5283571.2168577397</v>
      </c>
      <c r="O117" s="41">
        <f t="shared" si="24"/>
        <v>-6891832.3227143297</v>
      </c>
      <c r="Q117" s="4"/>
      <c r="R117" s="4"/>
      <c r="S117" s="4"/>
      <c r="T117" s="4"/>
      <c r="U117" s="4"/>
    </row>
    <row r="118" spans="1:21" s="34" customFormat="1" x14ac:dyDescent="0.2">
      <c r="A118" s="33">
        <v>701</v>
      </c>
      <c r="B118" s="34" t="s">
        <v>192</v>
      </c>
      <c r="C118" s="36">
        <v>199791134</v>
      </c>
      <c r="D118" s="36">
        <v>27317</v>
      </c>
      <c r="E118" s="37">
        <f t="shared" si="15"/>
        <v>7313.80217447011</v>
      </c>
      <c r="F118" s="38">
        <f t="shared" si="16"/>
        <v>0.80309381626816201</v>
      </c>
      <c r="G118" s="39">
        <f t="shared" si="17"/>
        <v>1075.9387102019357</v>
      </c>
      <c r="H118" s="39">
        <f t="shared" si="18"/>
        <v>308.88474674956251</v>
      </c>
      <c r="I118" s="37">
        <f t="shared" si="19"/>
        <v>1384.8234569514982</v>
      </c>
      <c r="J118" s="40">
        <f t="shared" si="20"/>
        <v>-106.6784111660602</v>
      </c>
      <c r="K118" s="37">
        <f t="shared" si="21"/>
        <v>1278.145045785438</v>
      </c>
      <c r="L118" s="37">
        <f t="shared" si="22"/>
        <v>37829222.373544075</v>
      </c>
      <c r="M118" s="37">
        <f t="shared" si="23"/>
        <v>34915088.21572081</v>
      </c>
      <c r="N118" s="41">
        <f>'jan-mar'!M118</f>
        <v>30948934.599110201</v>
      </c>
      <c r="O118" s="41">
        <f t="shared" si="24"/>
        <v>3966153.616610609</v>
      </c>
      <c r="Q118" s="4"/>
      <c r="R118" s="4"/>
      <c r="S118" s="4"/>
      <c r="T118" s="4"/>
      <c r="U118" s="4"/>
    </row>
    <row r="119" spans="1:21" s="34" customFormat="1" x14ac:dyDescent="0.2">
      <c r="A119" s="33">
        <v>704</v>
      </c>
      <c r="B119" s="34" t="s">
        <v>193</v>
      </c>
      <c r="C119" s="36">
        <v>390083277</v>
      </c>
      <c r="D119" s="36">
        <v>45360</v>
      </c>
      <c r="E119" s="37">
        <f t="shared" si="15"/>
        <v>8599.7195105820101</v>
      </c>
      <c r="F119" s="38">
        <f t="shared" si="16"/>
        <v>0.94429428029880358</v>
      </c>
      <c r="G119" s="39">
        <f t="shared" si="17"/>
        <v>304.38830853479556</v>
      </c>
      <c r="H119" s="39">
        <f t="shared" si="18"/>
        <v>0</v>
      </c>
      <c r="I119" s="37">
        <f t="shared" si="19"/>
        <v>304.38830853479556</v>
      </c>
      <c r="J119" s="40">
        <f t="shared" si="20"/>
        <v>-106.6784111660602</v>
      </c>
      <c r="K119" s="37">
        <f t="shared" si="21"/>
        <v>197.70989736873537</v>
      </c>
      <c r="L119" s="37">
        <f t="shared" si="22"/>
        <v>13807053.675138326</v>
      </c>
      <c r="M119" s="37">
        <f t="shared" si="23"/>
        <v>8968120.9446458369</v>
      </c>
      <c r="N119" s="41">
        <f>'jan-mar'!M119</f>
        <v>6246463.4624226065</v>
      </c>
      <c r="O119" s="41">
        <f t="shared" si="24"/>
        <v>2721657.4822232304</v>
      </c>
      <c r="Q119" s="4"/>
      <c r="R119" s="4"/>
      <c r="S119" s="4"/>
      <c r="T119" s="4"/>
      <c r="U119" s="4"/>
    </row>
    <row r="120" spans="1:21" s="34" customFormat="1" x14ac:dyDescent="0.2">
      <c r="A120" s="33">
        <v>710</v>
      </c>
      <c r="B120" s="34" t="s">
        <v>194</v>
      </c>
      <c r="C120" s="36">
        <v>483571085</v>
      </c>
      <c r="D120" s="36">
        <v>62615</v>
      </c>
      <c r="E120" s="37">
        <f t="shared" si="15"/>
        <v>7722.9271739998403</v>
      </c>
      <c r="F120" s="38">
        <f t="shared" si="16"/>
        <v>0.84801788576924142</v>
      </c>
      <c r="G120" s="39">
        <f t="shared" si="17"/>
        <v>830.46371048409742</v>
      </c>
      <c r="H120" s="39">
        <f t="shared" si="18"/>
        <v>165.69099691415693</v>
      </c>
      <c r="I120" s="37">
        <f t="shared" si="19"/>
        <v>996.15470739825435</v>
      </c>
      <c r="J120" s="40">
        <f t="shared" si="20"/>
        <v>-106.6784111660602</v>
      </c>
      <c r="K120" s="37">
        <f t="shared" si="21"/>
        <v>889.47629623219416</v>
      </c>
      <c r="L120" s="37">
        <f t="shared" si="22"/>
        <v>62374227.003741696</v>
      </c>
      <c r="M120" s="37">
        <f t="shared" si="23"/>
        <v>55694558.288578838</v>
      </c>
      <c r="N120" s="41">
        <f>'jan-mar'!M120</f>
        <v>48832573.194834203</v>
      </c>
      <c r="O120" s="41">
        <f t="shared" si="24"/>
        <v>6861985.0937446356</v>
      </c>
      <c r="Q120" s="4"/>
      <c r="R120" s="4"/>
      <c r="S120" s="4"/>
      <c r="T120" s="4"/>
      <c r="U120" s="4"/>
    </row>
    <row r="121" spans="1:21" s="34" customFormat="1" x14ac:dyDescent="0.2">
      <c r="A121" s="33">
        <v>711</v>
      </c>
      <c r="B121" s="34" t="s">
        <v>195</v>
      </c>
      <c r="C121" s="36">
        <v>50051917</v>
      </c>
      <c r="D121" s="36">
        <v>6672</v>
      </c>
      <c r="E121" s="37">
        <f t="shared" si="15"/>
        <v>7501.7861211031177</v>
      </c>
      <c r="F121" s="38">
        <f t="shared" si="16"/>
        <v>0.82373543898331159</v>
      </c>
      <c r="G121" s="39">
        <f t="shared" si="17"/>
        <v>963.14834222213096</v>
      </c>
      <c r="H121" s="39">
        <f t="shared" si="18"/>
        <v>243.09036542800985</v>
      </c>
      <c r="I121" s="37">
        <f t="shared" si="19"/>
        <v>1206.2387076501409</v>
      </c>
      <c r="J121" s="40">
        <f t="shared" si="20"/>
        <v>-106.6784111660602</v>
      </c>
      <c r="K121" s="37">
        <f t="shared" si="21"/>
        <v>1099.5602964840807</v>
      </c>
      <c r="L121" s="37">
        <f t="shared" si="22"/>
        <v>8048024.6574417399</v>
      </c>
      <c r="M121" s="37">
        <f t="shared" si="23"/>
        <v>7336266.2981417868</v>
      </c>
      <c r="N121" s="41">
        <f>'jan-mar'!M121</f>
        <v>6133390.6513165142</v>
      </c>
      <c r="O121" s="41">
        <f t="shared" si="24"/>
        <v>1202875.6468252726</v>
      </c>
      <c r="Q121" s="4"/>
      <c r="R121" s="4"/>
      <c r="S121" s="4"/>
      <c r="T121" s="4"/>
      <c r="U121" s="4"/>
    </row>
    <row r="122" spans="1:21" s="34" customFormat="1" x14ac:dyDescent="0.2">
      <c r="A122" s="33">
        <v>712</v>
      </c>
      <c r="B122" s="34" t="s">
        <v>196</v>
      </c>
      <c r="C122" s="36">
        <v>361903561</v>
      </c>
      <c r="D122" s="36">
        <v>46801</v>
      </c>
      <c r="E122" s="37">
        <f t="shared" si="15"/>
        <v>7732.81684152048</v>
      </c>
      <c r="F122" s="38">
        <f t="shared" si="16"/>
        <v>0.84910382310269816</v>
      </c>
      <c r="G122" s="39">
        <f t="shared" si="17"/>
        <v>824.52990997171366</v>
      </c>
      <c r="H122" s="39">
        <f t="shared" si="18"/>
        <v>162.22961328193304</v>
      </c>
      <c r="I122" s="37">
        <f t="shared" si="19"/>
        <v>986.75952325364665</v>
      </c>
      <c r="J122" s="40">
        <f t="shared" si="20"/>
        <v>-106.6784111660602</v>
      </c>
      <c r="K122" s="37">
        <f t="shared" si="21"/>
        <v>880.08111208758646</v>
      </c>
      <c r="L122" s="37">
        <f t="shared" si="22"/>
        <v>46181332.447793916</v>
      </c>
      <c r="M122" s="37">
        <f t="shared" si="23"/>
        <v>41188676.126811132</v>
      </c>
      <c r="N122" s="41">
        <f>'jan-mar'!M122</f>
        <v>37174014.382511131</v>
      </c>
      <c r="O122" s="41">
        <f t="shared" si="24"/>
        <v>4014661.7443000004</v>
      </c>
      <c r="Q122" s="4"/>
      <c r="R122" s="4"/>
      <c r="S122" s="4"/>
      <c r="T122" s="4"/>
      <c r="U122" s="4"/>
    </row>
    <row r="123" spans="1:21" s="34" customFormat="1" x14ac:dyDescent="0.2">
      <c r="A123" s="33">
        <v>713</v>
      </c>
      <c r="B123" s="34" t="s">
        <v>197</v>
      </c>
      <c r="C123" s="36">
        <v>77955194</v>
      </c>
      <c r="D123" s="36">
        <v>9726</v>
      </c>
      <c r="E123" s="37">
        <f t="shared" si="15"/>
        <v>8015.1340736171087</v>
      </c>
      <c r="F123" s="38">
        <f t="shared" si="16"/>
        <v>0.88010373503826711</v>
      </c>
      <c r="G123" s="39">
        <f t="shared" si="17"/>
        <v>655.13957071373636</v>
      </c>
      <c r="H123" s="39">
        <f t="shared" si="18"/>
        <v>63.418582048113009</v>
      </c>
      <c r="I123" s="37">
        <f t="shared" si="19"/>
        <v>718.55815276184933</v>
      </c>
      <c r="J123" s="40">
        <f t="shared" si="20"/>
        <v>-106.6784111660602</v>
      </c>
      <c r="K123" s="37">
        <f t="shared" si="21"/>
        <v>611.87974159578914</v>
      </c>
      <c r="L123" s="37">
        <f t="shared" si="22"/>
        <v>6988696.5937617468</v>
      </c>
      <c r="M123" s="37">
        <f t="shared" si="23"/>
        <v>5951142.3667606451</v>
      </c>
      <c r="N123" s="41">
        <f>'jan-mar'!M123</f>
        <v>5194800.6775486255</v>
      </c>
      <c r="O123" s="41">
        <f t="shared" si="24"/>
        <v>756341.68921201956</v>
      </c>
      <c r="Q123" s="4"/>
      <c r="R123" s="4"/>
      <c r="S123" s="4"/>
      <c r="T123" s="4"/>
      <c r="U123" s="4"/>
    </row>
    <row r="124" spans="1:21" s="34" customFormat="1" x14ac:dyDescent="0.2">
      <c r="A124" s="33">
        <v>715</v>
      </c>
      <c r="B124" s="34" t="s">
        <v>198</v>
      </c>
      <c r="C124" s="36">
        <v>108643102</v>
      </c>
      <c r="D124" s="36">
        <v>14212</v>
      </c>
      <c r="E124" s="37">
        <f t="shared" si="15"/>
        <v>7644.4625668449198</v>
      </c>
      <c r="F124" s="38">
        <f t="shared" si="16"/>
        <v>0.83940206060760547</v>
      </c>
      <c r="G124" s="39">
        <f t="shared" si="17"/>
        <v>877.54247477704973</v>
      </c>
      <c r="H124" s="39">
        <f t="shared" si="18"/>
        <v>193.15360941837912</v>
      </c>
      <c r="I124" s="37">
        <f t="shared" si="19"/>
        <v>1070.6960841954287</v>
      </c>
      <c r="J124" s="40">
        <f t="shared" si="20"/>
        <v>-106.6784111660602</v>
      </c>
      <c r="K124" s="37">
        <f t="shared" si="21"/>
        <v>964.01767302936855</v>
      </c>
      <c r="L124" s="37">
        <f t="shared" si="22"/>
        <v>15216732.748585433</v>
      </c>
      <c r="M124" s="37">
        <f t="shared" si="23"/>
        <v>13700619.169093385</v>
      </c>
      <c r="N124" s="41">
        <f>'jan-mar'!M124</f>
        <v>11808864.070370261</v>
      </c>
      <c r="O124" s="41">
        <f t="shared" si="24"/>
        <v>1891755.0987231247</v>
      </c>
      <c r="Q124" s="4"/>
      <c r="R124" s="4"/>
      <c r="S124" s="4"/>
      <c r="T124" s="4"/>
      <c r="U124" s="4"/>
    </row>
    <row r="125" spans="1:21" s="34" customFormat="1" x14ac:dyDescent="0.2">
      <c r="A125" s="33">
        <v>716</v>
      </c>
      <c r="B125" s="34" t="s">
        <v>199</v>
      </c>
      <c r="C125" s="36">
        <v>72558654</v>
      </c>
      <c r="D125" s="36">
        <v>9621</v>
      </c>
      <c r="E125" s="37">
        <f t="shared" si="15"/>
        <v>7541.695665731213</v>
      </c>
      <c r="F125" s="38">
        <f t="shared" si="16"/>
        <v>0.82811771618145358</v>
      </c>
      <c r="G125" s="39">
        <f t="shared" si="17"/>
        <v>939.20261544527375</v>
      </c>
      <c r="H125" s="39">
        <f t="shared" si="18"/>
        <v>229.12202480817649</v>
      </c>
      <c r="I125" s="37">
        <f t="shared" si="19"/>
        <v>1168.3246402534503</v>
      </c>
      <c r="J125" s="40">
        <f t="shared" si="20"/>
        <v>-106.6784111660602</v>
      </c>
      <c r="K125" s="37">
        <f t="shared" si="21"/>
        <v>1061.6462290873901</v>
      </c>
      <c r="L125" s="37">
        <f t="shared" si="22"/>
        <v>11240451.363878446</v>
      </c>
      <c r="M125" s="37">
        <f t="shared" si="23"/>
        <v>10214098.37004978</v>
      </c>
      <c r="N125" s="41">
        <f>'jan-mar'!M125</f>
        <v>8843535.097177187</v>
      </c>
      <c r="O125" s="41">
        <f t="shared" si="24"/>
        <v>1370563.2728725933</v>
      </c>
      <c r="Q125" s="4"/>
      <c r="R125" s="4"/>
      <c r="S125" s="4"/>
      <c r="T125" s="4"/>
      <c r="U125" s="4"/>
    </row>
    <row r="126" spans="1:21" s="34" customFormat="1" x14ac:dyDescent="0.2">
      <c r="A126" s="33">
        <v>729</v>
      </c>
      <c r="B126" s="34" t="s">
        <v>200</v>
      </c>
      <c r="C126" s="36">
        <v>243456799</v>
      </c>
      <c r="D126" s="36">
        <v>26734</v>
      </c>
      <c r="E126" s="37">
        <f t="shared" si="15"/>
        <v>9106.63570733897</v>
      </c>
      <c r="F126" s="38">
        <f t="shared" si="16"/>
        <v>0.99995633585763932</v>
      </c>
      <c r="G126" s="39">
        <f t="shared" si="17"/>
        <v>0.23859048061967769</v>
      </c>
      <c r="H126" s="39">
        <f t="shared" si="18"/>
        <v>0</v>
      </c>
      <c r="I126" s="37">
        <f t="shared" si="19"/>
        <v>0.23859048061967769</v>
      </c>
      <c r="J126" s="40">
        <f t="shared" si="20"/>
        <v>-106.6784111660602</v>
      </c>
      <c r="K126" s="37">
        <f t="shared" si="21"/>
        <v>-106.43982068544052</v>
      </c>
      <c r="L126" s="37">
        <f t="shared" si="22"/>
        <v>6378.4779088864634</v>
      </c>
      <c r="M126" s="37">
        <f t="shared" si="23"/>
        <v>-2845562.1662045671</v>
      </c>
      <c r="N126" s="41">
        <f>'jan-mar'!M126</f>
        <v>-4232492.511472513</v>
      </c>
      <c r="O126" s="41">
        <f t="shared" si="24"/>
        <v>1386930.3452679459</v>
      </c>
      <c r="Q126" s="4"/>
      <c r="R126" s="4"/>
      <c r="S126" s="4"/>
      <c r="T126" s="4"/>
      <c r="U126" s="4"/>
    </row>
    <row r="127" spans="1:21" s="34" customFormat="1" x14ac:dyDescent="0.2">
      <c r="A127" s="33">
        <v>805</v>
      </c>
      <c r="B127" s="34" t="s">
        <v>201</v>
      </c>
      <c r="C127" s="36">
        <v>292588022</v>
      </c>
      <c r="D127" s="36">
        <v>36091</v>
      </c>
      <c r="E127" s="37">
        <f t="shared" si="15"/>
        <v>8106.9524812280069</v>
      </c>
      <c r="F127" s="38">
        <f t="shared" si="16"/>
        <v>0.89018587748796285</v>
      </c>
      <c r="G127" s="39">
        <f t="shared" si="17"/>
        <v>600.04852614719744</v>
      </c>
      <c r="H127" s="39">
        <f t="shared" si="18"/>
        <v>31.282139384298624</v>
      </c>
      <c r="I127" s="37">
        <f t="shared" si="19"/>
        <v>631.33066553149604</v>
      </c>
      <c r="J127" s="40">
        <f t="shared" si="20"/>
        <v>-106.6784111660602</v>
      </c>
      <c r="K127" s="37">
        <f t="shared" si="21"/>
        <v>524.65225436543585</v>
      </c>
      <c r="L127" s="37">
        <f t="shared" si="22"/>
        <v>22785355.049697224</v>
      </c>
      <c r="M127" s="37">
        <f t="shared" si="23"/>
        <v>18935224.512302946</v>
      </c>
      <c r="N127" s="41">
        <f>'jan-mar'!M127</f>
        <v>14468767.176787809</v>
      </c>
      <c r="O127" s="41">
        <f t="shared" si="24"/>
        <v>4466457.3355151378</v>
      </c>
      <c r="Q127" s="4"/>
      <c r="R127" s="4"/>
      <c r="S127" s="4"/>
      <c r="T127" s="4"/>
      <c r="U127" s="4"/>
    </row>
    <row r="128" spans="1:21" s="34" customFormat="1" x14ac:dyDescent="0.2">
      <c r="A128" s="33">
        <v>806</v>
      </c>
      <c r="B128" s="34" t="s">
        <v>202</v>
      </c>
      <c r="C128" s="36">
        <v>414091540</v>
      </c>
      <c r="D128" s="36">
        <v>54510</v>
      </c>
      <c r="E128" s="37">
        <f t="shared" si="15"/>
        <v>7596.6160337552747</v>
      </c>
      <c r="F128" s="38">
        <f t="shared" si="16"/>
        <v>0.83414826047225421</v>
      </c>
      <c r="G128" s="39">
        <f t="shared" si="17"/>
        <v>906.25039463083681</v>
      </c>
      <c r="H128" s="39">
        <f t="shared" si="18"/>
        <v>209.8998959997549</v>
      </c>
      <c r="I128" s="37">
        <f t="shared" si="19"/>
        <v>1116.1502906305918</v>
      </c>
      <c r="J128" s="40">
        <f t="shared" si="20"/>
        <v>-106.6784111660602</v>
      </c>
      <c r="K128" s="37">
        <f t="shared" si="21"/>
        <v>1009.4718794645316</v>
      </c>
      <c r="L128" s="37">
        <f t="shared" si="22"/>
        <v>60841352.342273563</v>
      </c>
      <c r="M128" s="37">
        <f t="shared" si="23"/>
        <v>55026312.149611622</v>
      </c>
      <c r="N128" s="41">
        <f>'jan-mar'!M128</f>
        <v>48182803.088543668</v>
      </c>
      <c r="O128" s="41">
        <f t="shared" si="24"/>
        <v>6843509.0610679537</v>
      </c>
      <c r="Q128" s="4"/>
      <c r="R128" s="4"/>
      <c r="S128" s="4"/>
      <c r="T128" s="4"/>
      <c r="U128" s="4"/>
    </row>
    <row r="129" spans="1:21" s="34" customFormat="1" x14ac:dyDescent="0.2">
      <c r="A129" s="33">
        <v>807</v>
      </c>
      <c r="B129" s="34" t="s">
        <v>203</v>
      </c>
      <c r="C129" s="36">
        <v>100768778</v>
      </c>
      <c r="D129" s="36">
        <v>12664</v>
      </c>
      <c r="E129" s="37">
        <f t="shared" si="15"/>
        <v>7957.1050221099176</v>
      </c>
      <c r="F129" s="38">
        <f t="shared" si="16"/>
        <v>0.87373184100591195</v>
      </c>
      <c r="G129" s="39">
        <f t="shared" si="17"/>
        <v>689.95700161805109</v>
      </c>
      <c r="H129" s="39">
        <f t="shared" si="18"/>
        <v>83.728750075629875</v>
      </c>
      <c r="I129" s="37">
        <f t="shared" si="19"/>
        <v>773.68575169368091</v>
      </c>
      <c r="J129" s="40">
        <f t="shared" si="20"/>
        <v>-106.6784111660602</v>
      </c>
      <c r="K129" s="37">
        <f t="shared" si="21"/>
        <v>667.00734052762073</v>
      </c>
      <c r="L129" s="37">
        <f t="shared" si="22"/>
        <v>9797956.3594487756</v>
      </c>
      <c r="M129" s="37">
        <f t="shared" si="23"/>
        <v>8446980.9604417887</v>
      </c>
      <c r="N129" s="41">
        <f>'jan-mar'!M129</f>
        <v>10945309.451179914</v>
      </c>
      <c r="O129" s="41">
        <f t="shared" si="24"/>
        <v>-2498328.4907381255</v>
      </c>
      <c r="Q129" s="4"/>
      <c r="R129" s="4"/>
      <c r="S129" s="4"/>
      <c r="T129" s="4"/>
      <c r="U129" s="4"/>
    </row>
    <row r="130" spans="1:21" s="34" customFormat="1" x14ac:dyDescent="0.2">
      <c r="A130" s="33">
        <v>811</v>
      </c>
      <c r="B130" s="34" t="s">
        <v>204</v>
      </c>
      <c r="C130" s="36">
        <v>17606718</v>
      </c>
      <c r="D130" s="36">
        <v>2351</v>
      </c>
      <c r="E130" s="37">
        <f t="shared" si="15"/>
        <v>7489.0336027222456</v>
      </c>
      <c r="F130" s="38">
        <f t="shared" si="16"/>
        <v>0.82233514561890075</v>
      </c>
      <c r="G130" s="39">
        <f t="shared" si="17"/>
        <v>970.79985325065422</v>
      </c>
      <c r="H130" s="39">
        <f t="shared" si="18"/>
        <v>247.55374686131506</v>
      </c>
      <c r="I130" s="37">
        <f t="shared" si="19"/>
        <v>1218.3536001119692</v>
      </c>
      <c r="J130" s="40">
        <f t="shared" si="20"/>
        <v>-106.6784111660602</v>
      </c>
      <c r="K130" s="37">
        <f t="shared" si="21"/>
        <v>1111.675188945909</v>
      </c>
      <c r="L130" s="37">
        <f t="shared" si="22"/>
        <v>2864349.3138632397</v>
      </c>
      <c r="M130" s="37">
        <f t="shared" si="23"/>
        <v>2613548.3692118321</v>
      </c>
      <c r="N130" s="41">
        <f>'jan-mar'!M130</f>
        <v>2232639.7919357219</v>
      </c>
      <c r="O130" s="41">
        <f t="shared" si="24"/>
        <v>380908.57727611018</v>
      </c>
      <c r="Q130" s="4"/>
      <c r="R130" s="4"/>
      <c r="S130" s="4"/>
      <c r="T130" s="4"/>
      <c r="U130" s="4"/>
    </row>
    <row r="131" spans="1:21" s="34" customFormat="1" x14ac:dyDescent="0.2">
      <c r="A131" s="33">
        <v>814</v>
      </c>
      <c r="B131" s="34" t="s">
        <v>205</v>
      </c>
      <c r="C131" s="36">
        <v>111891932</v>
      </c>
      <c r="D131" s="36">
        <v>14183</v>
      </c>
      <c r="E131" s="37">
        <f t="shared" si="15"/>
        <v>7889.1582880913766</v>
      </c>
      <c r="F131" s="38">
        <f t="shared" si="16"/>
        <v>0.86627093344727113</v>
      </c>
      <c r="G131" s="39">
        <f t="shared" si="17"/>
        <v>730.72504202917571</v>
      </c>
      <c r="H131" s="39">
        <f t="shared" si="18"/>
        <v>107.51010698211925</v>
      </c>
      <c r="I131" s="37">
        <f t="shared" si="19"/>
        <v>838.23514901129499</v>
      </c>
      <c r="J131" s="40">
        <f t="shared" si="20"/>
        <v>-106.6784111660602</v>
      </c>
      <c r="K131" s="37">
        <f t="shared" si="21"/>
        <v>731.55673784523481</v>
      </c>
      <c r="L131" s="37">
        <f t="shared" si="22"/>
        <v>11888689.118427197</v>
      </c>
      <c r="M131" s="37">
        <f t="shared" si="23"/>
        <v>10375669.212858966</v>
      </c>
      <c r="N131" s="41">
        <f>'jan-mar'!M131</f>
        <v>7829460.5072200438</v>
      </c>
      <c r="O131" s="41">
        <f t="shared" si="24"/>
        <v>2546208.7056389218</v>
      </c>
      <c r="Q131" s="4"/>
      <c r="R131" s="4"/>
      <c r="S131" s="4"/>
      <c r="T131" s="4"/>
      <c r="U131" s="4"/>
    </row>
    <row r="132" spans="1:21" s="34" customFormat="1" x14ac:dyDescent="0.2">
      <c r="A132" s="33">
        <v>815</v>
      </c>
      <c r="B132" s="34" t="s">
        <v>206</v>
      </c>
      <c r="C132" s="36">
        <v>75563709</v>
      </c>
      <c r="D132" s="36">
        <v>10506</v>
      </c>
      <c r="E132" s="37">
        <f t="shared" si="15"/>
        <v>7192.4337521416337</v>
      </c>
      <c r="F132" s="38">
        <f t="shared" si="16"/>
        <v>0.78976692730711573</v>
      </c>
      <c r="G132" s="39">
        <f t="shared" si="17"/>
        <v>1148.7597635990214</v>
      </c>
      <c r="H132" s="39">
        <f t="shared" si="18"/>
        <v>351.36369456452923</v>
      </c>
      <c r="I132" s="37">
        <f t="shared" si="19"/>
        <v>1500.1234581635506</v>
      </c>
      <c r="J132" s="40">
        <f t="shared" si="20"/>
        <v>-106.6784111660602</v>
      </c>
      <c r="K132" s="37">
        <f t="shared" si="21"/>
        <v>1393.4450469974904</v>
      </c>
      <c r="L132" s="37">
        <f t="shared" si="22"/>
        <v>15760297.051466262</v>
      </c>
      <c r="M132" s="37">
        <f t="shared" si="23"/>
        <v>14639533.663755635</v>
      </c>
      <c r="N132" s="41">
        <f>'jan-mar'!M132</f>
        <v>13332056.917450743</v>
      </c>
      <c r="O132" s="41">
        <f t="shared" si="24"/>
        <v>1307476.746304892</v>
      </c>
      <c r="Q132" s="4"/>
      <c r="R132" s="4"/>
      <c r="S132" s="4"/>
      <c r="T132" s="4"/>
      <c r="U132" s="4"/>
    </row>
    <row r="133" spans="1:21" s="34" customFormat="1" x14ac:dyDescent="0.2">
      <c r="A133" s="33">
        <v>817</v>
      </c>
      <c r="B133" s="34" t="s">
        <v>207</v>
      </c>
      <c r="C133" s="36">
        <v>26603391</v>
      </c>
      <c r="D133" s="36">
        <v>4105</v>
      </c>
      <c r="E133" s="37">
        <f t="shared" si="15"/>
        <v>6480.7286236297196</v>
      </c>
      <c r="F133" s="38">
        <f t="shared" si="16"/>
        <v>0.71161797357831647</v>
      </c>
      <c r="G133" s="39">
        <f t="shared" si="17"/>
        <v>1575.78284070617</v>
      </c>
      <c r="H133" s="39">
        <f t="shared" si="18"/>
        <v>600.46048954369917</v>
      </c>
      <c r="I133" s="37">
        <f t="shared" si="19"/>
        <v>2176.2433302498694</v>
      </c>
      <c r="J133" s="40">
        <f t="shared" si="20"/>
        <v>-106.6784111660602</v>
      </c>
      <c r="K133" s="37">
        <f t="shared" si="21"/>
        <v>2069.5649190838089</v>
      </c>
      <c r="L133" s="37">
        <f t="shared" si="22"/>
        <v>8933478.8706757128</v>
      </c>
      <c r="M133" s="37">
        <f t="shared" si="23"/>
        <v>8495563.9928390365</v>
      </c>
      <c r="N133" s="41">
        <f>'jan-mar'!M133</f>
        <v>8123937.568330978</v>
      </c>
      <c r="O133" s="41">
        <f t="shared" si="24"/>
        <v>371626.42450805847</v>
      </c>
      <c r="Q133" s="4"/>
      <c r="R133" s="4"/>
      <c r="S133" s="4"/>
      <c r="T133" s="4"/>
      <c r="U133" s="4"/>
    </row>
    <row r="134" spans="1:21" s="34" customFormat="1" x14ac:dyDescent="0.2">
      <c r="A134" s="33">
        <v>819</v>
      </c>
      <c r="B134" s="34" t="s">
        <v>208</v>
      </c>
      <c r="C134" s="36">
        <v>47601278</v>
      </c>
      <c r="D134" s="36">
        <v>6609</v>
      </c>
      <c r="E134" s="37">
        <f t="shared" si="15"/>
        <v>7202.4932667574521</v>
      </c>
      <c r="F134" s="38">
        <f t="shared" si="16"/>
        <v>0.79087151474192807</v>
      </c>
      <c r="G134" s="39">
        <f t="shared" si="17"/>
        <v>1142.7240548295304</v>
      </c>
      <c r="H134" s="39">
        <f t="shared" si="18"/>
        <v>347.84286444899277</v>
      </c>
      <c r="I134" s="37">
        <f t="shared" si="19"/>
        <v>1490.5669192785231</v>
      </c>
      <c r="J134" s="40">
        <f t="shared" si="20"/>
        <v>-106.6784111660602</v>
      </c>
      <c r="K134" s="37">
        <f t="shared" si="21"/>
        <v>1383.8885081124629</v>
      </c>
      <c r="L134" s="37">
        <f t="shared" si="22"/>
        <v>9851156.7695117593</v>
      </c>
      <c r="M134" s="37">
        <f t="shared" si="23"/>
        <v>9146119.1501152664</v>
      </c>
      <c r="N134" s="41">
        <f>'jan-mar'!M134</f>
        <v>9435449.3330936562</v>
      </c>
      <c r="O134" s="41">
        <f t="shared" si="24"/>
        <v>-289330.18297838978</v>
      </c>
      <c r="Q134" s="4"/>
      <c r="R134" s="4"/>
      <c r="S134" s="4"/>
      <c r="T134" s="4"/>
      <c r="U134" s="4"/>
    </row>
    <row r="135" spans="1:21" s="34" customFormat="1" x14ac:dyDescent="0.2">
      <c r="A135" s="33">
        <v>821</v>
      </c>
      <c r="B135" s="34" t="s">
        <v>209</v>
      </c>
      <c r="C135" s="36">
        <v>42591997</v>
      </c>
      <c r="D135" s="36">
        <v>6460</v>
      </c>
      <c r="E135" s="37">
        <f t="shared" si="15"/>
        <v>6593.1883900928797</v>
      </c>
      <c r="F135" s="38">
        <f t="shared" si="16"/>
        <v>0.72396664542793066</v>
      </c>
      <c r="G135" s="39">
        <f t="shared" si="17"/>
        <v>1508.3069808282737</v>
      </c>
      <c r="H135" s="39">
        <f t="shared" si="18"/>
        <v>561.09957128159317</v>
      </c>
      <c r="I135" s="37">
        <f t="shared" si="19"/>
        <v>2069.4065521098669</v>
      </c>
      <c r="J135" s="40">
        <f t="shared" si="20"/>
        <v>-106.6784111660602</v>
      </c>
      <c r="K135" s="37">
        <f t="shared" si="21"/>
        <v>1962.7281409438067</v>
      </c>
      <c r="L135" s="37">
        <f t="shared" si="22"/>
        <v>13368366.326629739</v>
      </c>
      <c r="M135" s="37">
        <f t="shared" si="23"/>
        <v>12679223.790496992</v>
      </c>
      <c r="N135" s="41">
        <f>'jan-mar'!M135</f>
        <v>11519601.213804664</v>
      </c>
      <c r="O135" s="41">
        <f t="shared" si="24"/>
        <v>1159622.5766923279</v>
      </c>
      <c r="Q135" s="4"/>
      <c r="R135" s="4"/>
      <c r="S135" s="4"/>
      <c r="T135" s="4"/>
      <c r="U135" s="4"/>
    </row>
    <row r="136" spans="1:21" s="34" customFormat="1" x14ac:dyDescent="0.2">
      <c r="A136" s="33">
        <v>822</v>
      </c>
      <c r="B136" s="34" t="s">
        <v>210</v>
      </c>
      <c r="C136" s="36">
        <v>30665461</v>
      </c>
      <c r="D136" s="36">
        <v>4359</v>
      </c>
      <c r="E136" s="37">
        <f t="shared" si="15"/>
        <v>7034.9761413168162</v>
      </c>
      <c r="F136" s="38">
        <f t="shared" si="16"/>
        <v>0.7724772562767489</v>
      </c>
      <c r="G136" s="39">
        <f t="shared" si="17"/>
        <v>1243.2343300939119</v>
      </c>
      <c r="H136" s="39">
        <f t="shared" si="18"/>
        <v>406.47385835321535</v>
      </c>
      <c r="I136" s="37">
        <f t="shared" si="19"/>
        <v>1649.7081884471272</v>
      </c>
      <c r="J136" s="40">
        <f t="shared" si="20"/>
        <v>-106.6784111660602</v>
      </c>
      <c r="K136" s="37">
        <f t="shared" si="21"/>
        <v>1543.029777281067</v>
      </c>
      <c r="L136" s="37">
        <f t="shared" si="22"/>
        <v>7191077.9934410276</v>
      </c>
      <c r="M136" s="37">
        <f t="shared" si="23"/>
        <v>6726066.7991681714</v>
      </c>
      <c r="N136" s="41">
        <f>'jan-mar'!M136</f>
        <v>5910372.8179914122</v>
      </c>
      <c r="O136" s="41">
        <f t="shared" si="24"/>
        <v>815693.98117675912</v>
      </c>
      <c r="Q136" s="4"/>
      <c r="R136" s="4"/>
      <c r="S136" s="4"/>
      <c r="T136" s="4"/>
      <c r="U136" s="4"/>
    </row>
    <row r="137" spans="1:21" s="34" customFormat="1" x14ac:dyDescent="0.2">
      <c r="A137" s="33">
        <v>826</v>
      </c>
      <c r="B137" s="34" t="s">
        <v>211</v>
      </c>
      <c r="C137" s="36">
        <v>89871163</v>
      </c>
      <c r="D137" s="36">
        <v>5856</v>
      </c>
      <c r="E137" s="37">
        <f t="shared" ref="E137:E200" si="25">(C137)/D137</f>
        <v>15346.851605191257</v>
      </c>
      <c r="F137" s="38">
        <f t="shared" ref="F137:F200" si="26">IF(ISNUMBER(C137),E137/E$435,"")</f>
        <v>1.6851647514252281</v>
      </c>
      <c r="G137" s="39">
        <f t="shared" ref="G137:G200" si="27">(E$435-E137)*0.6</f>
        <v>-3743.8909482307527</v>
      </c>
      <c r="H137" s="39">
        <f t="shared" ref="H137:H200" si="28">IF(E137&gt;=E$435*0.9,0,IF(E137&lt;0.9*E$435,(E$435*0.9-E137)*0.35))</f>
        <v>0</v>
      </c>
      <c r="I137" s="37">
        <f t="shared" ref="I137:I200" si="29">G137+H137</f>
        <v>-3743.8909482307527</v>
      </c>
      <c r="J137" s="40">
        <f t="shared" ref="J137:J200" si="30">I$437</f>
        <v>-106.6784111660602</v>
      </c>
      <c r="K137" s="37">
        <f t="shared" ref="K137:K200" si="31">I137+J137</f>
        <v>-3850.5693593968131</v>
      </c>
      <c r="L137" s="37">
        <f t="shared" ref="L137:L200" si="32">(I137*D137)</f>
        <v>-21924225.392839286</v>
      </c>
      <c r="M137" s="37">
        <f t="shared" ref="M137:M200" si="33">(K137*D137)</f>
        <v>-22548934.168627739</v>
      </c>
      <c r="N137" s="41">
        <f>'jan-mar'!M137</f>
        <v>-9761072.3343750723</v>
      </c>
      <c r="O137" s="41">
        <f t="shared" ref="O137:O200" si="34">M137-N137</f>
        <v>-12787861.834252667</v>
      </c>
      <c r="Q137" s="4"/>
      <c r="R137" s="4"/>
      <c r="S137" s="4"/>
      <c r="T137" s="4"/>
      <c r="U137" s="4"/>
    </row>
    <row r="138" spans="1:21" s="34" customFormat="1" x14ac:dyDescent="0.2">
      <c r="A138" s="33">
        <v>827</v>
      </c>
      <c r="B138" s="34" t="s">
        <v>212</v>
      </c>
      <c r="C138" s="36">
        <v>16554634</v>
      </c>
      <c r="D138" s="36">
        <v>1587</v>
      </c>
      <c r="E138" s="37">
        <f t="shared" si="25"/>
        <v>10431.401386263389</v>
      </c>
      <c r="F138" s="38">
        <f t="shared" si="26"/>
        <v>1.1454225515644616</v>
      </c>
      <c r="G138" s="39">
        <f t="shared" si="27"/>
        <v>-794.6208168740319</v>
      </c>
      <c r="H138" s="39">
        <f t="shared" si="28"/>
        <v>0</v>
      </c>
      <c r="I138" s="37">
        <f t="shared" si="29"/>
        <v>-794.6208168740319</v>
      </c>
      <c r="J138" s="40">
        <f t="shared" si="30"/>
        <v>-106.6784111660602</v>
      </c>
      <c r="K138" s="37">
        <f t="shared" si="31"/>
        <v>-901.29922804009209</v>
      </c>
      <c r="L138" s="37">
        <f t="shared" si="32"/>
        <v>-1261063.2363790886</v>
      </c>
      <c r="M138" s="37">
        <f t="shared" si="33"/>
        <v>-1430361.8748996262</v>
      </c>
      <c r="N138" s="41">
        <f>'jan-mar'!M138</f>
        <v>-110445.03446947331</v>
      </c>
      <c r="O138" s="41">
        <f t="shared" si="34"/>
        <v>-1319916.8404301528</v>
      </c>
      <c r="Q138" s="4"/>
      <c r="R138" s="4"/>
      <c r="S138" s="4"/>
      <c r="T138" s="4"/>
      <c r="U138" s="4"/>
    </row>
    <row r="139" spans="1:21" s="34" customFormat="1" x14ac:dyDescent="0.2">
      <c r="A139" s="33">
        <v>828</v>
      </c>
      <c r="B139" s="34" t="s">
        <v>213</v>
      </c>
      <c r="C139" s="36">
        <v>26209791</v>
      </c>
      <c r="D139" s="36">
        <v>2959</v>
      </c>
      <c r="E139" s="37">
        <f t="shared" si="25"/>
        <v>8857.6515714768502</v>
      </c>
      <c r="F139" s="38">
        <f t="shared" si="26"/>
        <v>0.97261657261414869</v>
      </c>
      <c r="G139" s="39">
        <f t="shared" si="27"/>
        <v>149.62907199789151</v>
      </c>
      <c r="H139" s="39">
        <f t="shared" si="28"/>
        <v>0</v>
      </c>
      <c r="I139" s="37">
        <f t="shared" si="29"/>
        <v>149.62907199789151</v>
      </c>
      <c r="J139" s="40">
        <f t="shared" si="30"/>
        <v>-106.6784111660602</v>
      </c>
      <c r="K139" s="37">
        <f t="shared" si="31"/>
        <v>42.950660831831314</v>
      </c>
      <c r="L139" s="37">
        <f t="shared" si="32"/>
        <v>442752.42404176097</v>
      </c>
      <c r="M139" s="37">
        <f t="shared" si="33"/>
        <v>127091.00540138886</v>
      </c>
      <c r="N139" s="41">
        <f>'jan-mar'!M139</f>
        <v>922356.18828281516</v>
      </c>
      <c r="O139" s="41">
        <f t="shared" si="34"/>
        <v>-795265.1828814263</v>
      </c>
      <c r="Q139" s="4"/>
      <c r="R139" s="4"/>
      <c r="S139" s="4"/>
      <c r="T139" s="4"/>
      <c r="U139" s="4"/>
    </row>
    <row r="140" spans="1:21" s="34" customFormat="1" x14ac:dyDescent="0.2">
      <c r="A140" s="33">
        <v>829</v>
      </c>
      <c r="B140" s="34" t="s">
        <v>214</v>
      </c>
      <c r="C140" s="36">
        <v>23797009</v>
      </c>
      <c r="D140" s="36">
        <v>2397</v>
      </c>
      <c r="E140" s="37">
        <f t="shared" si="25"/>
        <v>9927.8302044221946</v>
      </c>
      <c r="F140" s="38">
        <f t="shared" si="26"/>
        <v>1.0901277961772866</v>
      </c>
      <c r="G140" s="39">
        <f t="shared" si="27"/>
        <v>-492.4781077693151</v>
      </c>
      <c r="H140" s="39">
        <f t="shared" si="28"/>
        <v>0</v>
      </c>
      <c r="I140" s="37">
        <f t="shared" si="29"/>
        <v>-492.4781077693151</v>
      </c>
      <c r="J140" s="40">
        <f t="shared" si="30"/>
        <v>-106.6784111660602</v>
      </c>
      <c r="K140" s="37">
        <f t="shared" si="31"/>
        <v>-599.15651893537529</v>
      </c>
      <c r="L140" s="37">
        <f t="shared" si="32"/>
        <v>-1180470.0243230483</v>
      </c>
      <c r="M140" s="37">
        <f t="shared" si="33"/>
        <v>-1436178.1758880946</v>
      </c>
      <c r="N140" s="41">
        <f>'jan-mar'!M140</f>
        <v>-28607.301211926511</v>
      </c>
      <c r="O140" s="41">
        <f t="shared" si="34"/>
        <v>-1407570.874676168</v>
      </c>
      <c r="Q140" s="4"/>
      <c r="R140" s="4"/>
      <c r="S140" s="4"/>
      <c r="T140" s="4"/>
      <c r="U140" s="4"/>
    </row>
    <row r="141" spans="1:21" s="34" customFormat="1" x14ac:dyDescent="0.2">
      <c r="A141" s="33">
        <v>830</v>
      </c>
      <c r="B141" s="34" t="s">
        <v>215</v>
      </c>
      <c r="C141" s="36">
        <v>16144383</v>
      </c>
      <c r="D141" s="36">
        <v>1489</v>
      </c>
      <c r="E141" s="37">
        <f t="shared" si="25"/>
        <v>10842.43317662861</v>
      </c>
      <c r="F141" s="38">
        <f t="shared" si="26"/>
        <v>1.1905559966943002</v>
      </c>
      <c r="G141" s="39">
        <f t="shared" si="27"/>
        <v>-1041.2398910931645</v>
      </c>
      <c r="H141" s="39">
        <f t="shared" si="28"/>
        <v>0</v>
      </c>
      <c r="I141" s="37">
        <f t="shared" si="29"/>
        <v>-1041.2398910931645</v>
      </c>
      <c r="J141" s="40">
        <f t="shared" si="30"/>
        <v>-106.6784111660602</v>
      </c>
      <c r="K141" s="37">
        <f t="shared" si="31"/>
        <v>-1147.9183022592247</v>
      </c>
      <c r="L141" s="37">
        <f t="shared" si="32"/>
        <v>-1550406.197837722</v>
      </c>
      <c r="M141" s="37">
        <f t="shared" si="33"/>
        <v>-1709250.3520639855</v>
      </c>
      <c r="N141" s="41">
        <f>'jan-mar'!M141</f>
        <v>-258043.16466606606</v>
      </c>
      <c r="O141" s="41">
        <f t="shared" si="34"/>
        <v>-1451207.1873979196</v>
      </c>
      <c r="Q141" s="4"/>
      <c r="R141" s="4"/>
      <c r="S141" s="4"/>
      <c r="T141" s="4"/>
      <c r="U141" s="4"/>
    </row>
    <row r="142" spans="1:21" s="34" customFormat="1" x14ac:dyDescent="0.2">
      <c r="A142" s="33">
        <v>831</v>
      </c>
      <c r="B142" s="34" t="s">
        <v>216</v>
      </c>
      <c r="C142" s="36">
        <v>13655518</v>
      </c>
      <c r="D142" s="36">
        <v>1320</v>
      </c>
      <c r="E142" s="37">
        <f t="shared" si="25"/>
        <v>10345.089393939394</v>
      </c>
      <c r="F142" s="38">
        <f t="shared" si="26"/>
        <v>1.1359450423768129</v>
      </c>
      <c r="G142" s="39">
        <f t="shared" si="27"/>
        <v>-742.83362147963453</v>
      </c>
      <c r="H142" s="39">
        <f t="shared" si="28"/>
        <v>0</v>
      </c>
      <c r="I142" s="37">
        <f t="shared" si="29"/>
        <v>-742.83362147963453</v>
      </c>
      <c r="J142" s="40">
        <f t="shared" si="30"/>
        <v>-106.6784111660602</v>
      </c>
      <c r="K142" s="37">
        <f t="shared" si="31"/>
        <v>-849.51203264569472</v>
      </c>
      <c r="L142" s="37">
        <f t="shared" si="32"/>
        <v>-980540.38035311759</v>
      </c>
      <c r="M142" s="37">
        <f t="shared" si="33"/>
        <v>-1121355.883092317</v>
      </c>
      <c r="N142" s="41">
        <f>'jan-mar'!M142</f>
        <v>216114.03938266868</v>
      </c>
      <c r="O142" s="41">
        <f t="shared" si="34"/>
        <v>-1337469.9224749857</v>
      </c>
      <c r="Q142" s="4"/>
      <c r="R142" s="4"/>
      <c r="S142" s="4"/>
      <c r="T142" s="4"/>
      <c r="U142" s="4"/>
    </row>
    <row r="143" spans="1:21" s="34" customFormat="1" x14ac:dyDescent="0.2">
      <c r="A143" s="33">
        <v>833</v>
      </c>
      <c r="B143" s="34" t="s">
        <v>217</v>
      </c>
      <c r="C143" s="36">
        <v>39003111</v>
      </c>
      <c r="D143" s="36">
        <v>2236</v>
      </c>
      <c r="E143" s="37">
        <f t="shared" si="25"/>
        <v>17443.251788908765</v>
      </c>
      <c r="F143" s="38">
        <f t="shared" si="26"/>
        <v>1.9153604805145164</v>
      </c>
      <c r="G143" s="39">
        <f t="shared" si="27"/>
        <v>-5001.7310584612569</v>
      </c>
      <c r="H143" s="39">
        <f t="shared" si="28"/>
        <v>0</v>
      </c>
      <c r="I143" s="37">
        <f t="shared" si="29"/>
        <v>-5001.7310584612569</v>
      </c>
      <c r="J143" s="40">
        <f t="shared" si="30"/>
        <v>-106.6784111660602</v>
      </c>
      <c r="K143" s="37">
        <f t="shared" si="31"/>
        <v>-5108.4094696273169</v>
      </c>
      <c r="L143" s="37">
        <f t="shared" si="32"/>
        <v>-11183870.64671937</v>
      </c>
      <c r="M143" s="37">
        <f t="shared" si="33"/>
        <v>-11422403.574086681</v>
      </c>
      <c r="N143" s="41">
        <f>'jan-mar'!M143</f>
        <v>-5022615.515106326</v>
      </c>
      <c r="O143" s="41">
        <f t="shared" si="34"/>
        <v>-6399788.058980355</v>
      </c>
      <c r="Q143" s="4"/>
      <c r="R143" s="4"/>
      <c r="S143" s="4"/>
      <c r="T143" s="4"/>
      <c r="U143" s="4"/>
    </row>
    <row r="144" spans="1:21" s="34" customFormat="1" x14ac:dyDescent="0.2">
      <c r="A144" s="33">
        <v>834</v>
      </c>
      <c r="B144" s="34" t="s">
        <v>218</v>
      </c>
      <c r="C144" s="36">
        <v>67685112</v>
      </c>
      <c r="D144" s="36">
        <v>3709</v>
      </c>
      <c r="E144" s="37">
        <f t="shared" si="25"/>
        <v>18248.884335400377</v>
      </c>
      <c r="F144" s="38">
        <f t="shared" si="26"/>
        <v>2.0038231570865226</v>
      </c>
      <c r="G144" s="39">
        <f t="shared" si="27"/>
        <v>-5485.1105863562243</v>
      </c>
      <c r="H144" s="39">
        <f t="shared" si="28"/>
        <v>0</v>
      </c>
      <c r="I144" s="37">
        <f t="shared" si="29"/>
        <v>-5485.1105863562243</v>
      </c>
      <c r="J144" s="40">
        <f t="shared" si="30"/>
        <v>-106.6784111660602</v>
      </c>
      <c r="K144" s="37">
        <f t="shared" si="31"/>
        <v>-5591.7889975222843</v>
      </c>
      <c r="L144" s="37">
        <f t="shared" si="32"/>
        <v>-20344275.164795235</v>
      </c>
      <c r="M144" s="37">
        <f t="shared" si="33"/>
        <v>-20739945.391810153</v>
      </c>
      <c r="N144" s="41">
        <f>'jan-mar'!M144</f>
        <v>-10417255.043886121</v>
      </c>
      <c r="O144" s="41">
        <f t="shared" si="34"/>
        <v>-10322690.347924031</v>
      </c>
      <c r="Q144" s="4"/>
      <c r="R144" s="4"/>
      <c r="S144" s="4"/>
      <c r="T144" s="4"/>
      <c r="U144" s="4"/>
    </row>
    <row r="145" spans="1:21" s="34" customFormat="1" x14ac:dyDescent="0.2">
      <c r="A145" s="33">
        <v>901</v>
      </c>
      <c r="B145" s="34" t="s">
        <v>219</v>
      </c>
      <c r="C145" s="36">
        <v>49643227</v>
      </c>
      <c r="D145" s="36">
        <v>6882</v>
      </c>
      <c r="E145" s="37">
        <f t="shared" si="25"/>
        <v>7213.4883754722468</v>
      </c>
      <c r="F145" s="38">
        <f t="shared" si="26"/>
        <v>0.79207883531300816</v>
      </c>
      <c r="G145" s="39">
        <f t="shared" si="27"/>
        <v>1136.1269896006536</v>
      </c>
      <c r="H145" s="39">
        <f t="shared" si="28"/>
        <v>343.99457639881462</v>
      </c>
      <c r="I145" s="37">
        <f t="shared" si="29"/>
        <v>1480.1215659994682</v>
      </c>
      <c r="J145" s="40">
        <f t="shared" si="30"/>
        <v>-106.6784111660602</v>
      </c>
      <c r="K145" s="37">
        <f t="shared" si="31"/>
        <v>1373.443154833408</v>
      </c>
      <c r="L145" s="37">
        <f t="shared" si="32"/>
        <v>10186196.617208339</v>
      </c>
      <c r="M145" s="37">
        <f t="shared" si="33"/>
        <v>9452035.7915635146</v>
      </c>
      <c r="N145" s="41">
        <f>'jan-mar'!M145</f>
        <v>8743547.812059395</v>
      </c>
      <c r="O145" s="41">
        <f t="shared" si="34"/>
        <v>708487.9795041196</v>
      </c>
      <c r="Q145" s="4"/>
      <c r="R145" s="4"/>
      <c r="S145" s="4"/>
      <c r="T145" s="4"/>
      <c r="U145" s="4"/>
    </row>
    <row r="146" spans="1:21" s="34" customFormat="1" x14ac:dyDescent="0.2">
      <c r="A146" s="33">
        <v>904</v>
      </c>
      <c r="B146" s="34" t="s">
        <v>220</v>
      </c>
      <c r="C146" s="36">
        <v>205904422</v>
      </c>
      <c r="D146" s="36">
        <v>23017</v>
      </c>
      <c r="E146" s="37">
        <f t="shared" si="25"/>
        <v>8945.7540947994967</v>
      </c>
      <c r="F146" s="38">
        <f t="shared" si="26"/>
        <v>0.9822906914910603</v>
      </c>
      <c r="G146" s="39">
        <f t="shared" si="27"/>
        <v>96.767558004303638</v>
      </c>
      <c r="H146" s="39">
        <f t="shared" si="28"/>
        <v>0</v>
      </c>
      <c r="I146" s="37">
        <f t="shared" si="29"/>
        <v>96.767558004303638</v>
      </c>
      <c r="J146" s="40">
        <f t="shared" si="30"/>
        <v>-106.6784111660602</v>
      </c>
      <c r="K146" s="37">
        <f t="shared" si="31"/>
        <v>-9.9108531617565632</v>
      </c>
      <c r="L146" s="37">
        <f t="shared" si="32"/>
        <v>2227298.8825850571</v>
      </c>
      <c r="M146" s="37">
        <f t="shared" si="33"/>
        <v>-228118.10722415082</v>
      </c>
      <c r="N146" s="41">
        <f>'jan-mar'!M146</f>
        <v>-976031.64964325924</v>
      </c>
      <c r="O146" s="41">
        <f t="shared" si="34"/>
        <v>747913.54241910845</v>
      </c>
      <c r="Q146" s="4"/>
      <c r="R146" s="4"/>
      <c r="S146" s="4"/>
      <c r="T146" s="4"/>
      <c r="U146" s="4"/>
    </row>
    <row r="147" spans="1:21" s="34" customFormat="1" x14ac:dyDescent="0.2">
      <c r="A147" s="33">
        <v>906</v>
      </c>
      <c r="B147" s="34" t="s">
        <v>221</v>
      </c>
      <c r="C147" s="36">
        <v>335304134</v>
      </c>
      <c r="D147" s="36">
        <v>44645</v>
      </c>
      <c r="E147" s="37">
        <f t="shared" si="25"/>
        <v>7510.4520998992048</v>
      </c>
      <c r="F147" s="38">
        <f t="shared" si="26"/>
        <v>0.82468700888047697</v>
      </c>
      <c r="G147" s="39">
        <f t="shared" si="27"/>
        <v>957.94875494447876</v>
      </c>
      <c r="H147" s="39">
        <f t="shared" si="28"/>
        <v>240.05727284937936</v>
      </c>
      <c r="I147" s="37">
        <f t="shared" si="29"/>
        <v>1198.006027793858</v>
      </c>
      <c r="J147" s="40">
        <f t="shared" si="30"/>
        <v>-106.6784111660602</v>
      </c>
      <c r="K147" s="37">
        <f t="shared" si="31"/>
        <v>1091.3276166277979</v>
      </c>
      <c r="L147" s="37">
        <f t="shared" si="32"/>
        <v>53484979.110856794</v>
      </c>
      <c r="M147" s="37">
        <f t="shared" si="33"/>
        <v>48722321.444348037</v>
      </c>
      <c r="N147" s="41">
        <f>'jan-mar'!M147</f>
        <v>44313378.925550945</v>
      </c>
      <c r="O147" s="41">
        <f t="shared" si="34"/>
        <v>4408942.5187970921</v>
      </c>
      <c r="Q147" s="4"/>
      <c r="R147" s="4"/>
      <c r="S147" s="4"/>
      <c r="T147" s="4"/>
      <c r="U147" s="4"/>
    </row>
    <row r="148" spans="1:21" s="34" customFormat="1" x14ac:dyDescent="0.2">
      <c r="A148" s="33">
        <v>911</v>
      </c>
      <c r="B148" s="34" t="s">
        <v>222</v>
      </c>
      <c r="C148" s="36">
        <v>15396704</v>
      </c>
      <c r="D148" s="36">
        <v>2467</v>
      </c>
      <c r="E148" s="37">
        <f t="shared" si="25"/>
        <v>6241.0636400486419</v>
      </c>
      <c r="F148" s="38">
        <f t="shared" si="26"/>
        <v>0.68530150210444607</v>
      </c>
      <c r="G148" s="39">
        <f t="shared" si="27"/>
        <v>1719.5818308548164</v>
      </c>
      <c r="H148" s="39">
        <f t="shared" si="28"/>
        <v>684.34323379707632</v>
      </c>
      <c r="I148" s="37">
        <f t="shared" si="29"/>
        <v>2403.9250646518926</v>
      </c>
      <c r="J148" s="40">
        <f t="shared" si="30"/>
        <v>-106.6784111660602</v>
      </c>
      <c r="K148" s="37">
        <f t="shared" si="31"/>
        <v>2297.2466534858322</v>
      </c>
      <c r="L148" s="37">
        <f t="shared" si="32"/>
        <v>5930483.1344962195</v>
      </c>
      <c r="M148" s="37">
        <f t="shared" si="33"/>
        <v>5667307.494149548</v>
      </c>
      <c r="N148" s="41">
        <f>'jan-mar'!M148</f>
        <v>5360510.444536549</v>
      </c>
      <c r="O148" s="41">
        <f t="shared" si="34"/>
        <v>306797.04961299896</v>
      </c>
      <c r="Q148" s="4"/>
      <c r="R148" s="4"/>
      <c r="S148" s="4"/>
      <c r="T148" s="4"/>
      <c r="U148" s="4"/>
    </row>
    <row r="149" spans="1:21" s="34" customFormat="1" x14ac:dyDescent="0.2">
      <c r="A149" s="33">
        <v>912</v>
      </c>
      <c r="B149" s="34" t="s">
        <v>223</v>
      </c>
      <c r="C149" s="36">
        <v>12901844</v>
      </c>
      <c r="D149" s="36">
        <v>2087</v>
      </c>
      <c r="E149" s="37">
        <f t="shared" si="25"/>
        <v>6182.004791566842</v>
      </c>
      <c r="F149" s="38">
        <f t="shared" si="26"/>
        <v>0.67881653096628591</v>
      </c>
      <c r="G149" s="39">
        <f t="shared" si="27"/>
        <v>1755.0171399438964</v>
      </c>
      <c r="H149" s="39">
        <f t="shared" si="28"/>
        <v>705.0138307657063</v>
      </c>
      <c r="I149" s="37">
        <f t="shared" si="29"/>
        <v>2460.0309707096026</v>
      </c>
      <c r="J149" s="40">
        <f t="shared" si="30"/>
        <v>-106.6784111660602</v>
      </c>
      <c r="K149" s="37">
        <f t="shared" si="31"/>
        <v>2353.3525595435422</v>
      </c>
      <c r="L149" s="37">
        <f t="shared" si="32"/>
        <v>5134084.635870941</v>
      </c>
      <c r="M149" s="37">
        <f t="shared" si="33"/>
        <v>4911446.7917673727</v>
      </c>
      <c r="N149" s="41">
        <f>'jan-mar'!M149</f>
        <v>4502427.3584303912</v>
      </c>
      <c r="O149" s="41">
        <f t="shared" si="34"/>
        <v>409019.43333698157</v>
      </c>
      <c r="Q149" s="4"/>
      <c r="R149" s="4"/>
      <c r="S149" s="4"/>
      <c r="T149" s="4"/>
      <c r="U149" s="4"/>
    </row>
    <row r="150" spans="1:21" s="34" customFormat="1" x14ac:dyDescent="0.2">
      <c r="A150" s="33">
        <v>914</v>
      </c>
      <c r="B150" s="34" t="s">
        <v>224</v>
      </c>
      <c r="C150" s="36">
        <v>42653500</v>
      </c>
      <c r="D150" s="36">
        <v>6086</v>
      </c>
      <c r="E150" s="37">
        <f t="shared" si="25"/>
        <v>7008.4620440354911</v>
      </c>
      <c r="F150" s="38">
        <f t="shared" si="26"/>
        <v>0.76956586941358052</v>
      </c>
      <c r="G150" s="39">
        <f t="shared" si="27"/>
        <v>1259.1427884627069</v>
      </c>
      <c r="H150" s="39">
        <f t="shared" si="28"/>
        <v>415.75379240167916</v>
      </c>
      <c r="I150" s="37">
        <f t="shared" si="29"/>
        <v>1674.8965808643861</v>
      </c>
      <c r="J150" s="40">
        <f t="shared" si="30"/>
        <v>-106.6784111660602</v>
      </c>
      <c r="K150" s="37">
        <f t="shared" si="31"/>
        <v>1568.2181696983259</v>
      </c>
      <c r="L150" s="37">
        <f t="shared" si="32"/>
        <v>10193420.591140654</v>
      </c>
      <c r="M150" s="37">
        <f t="shared" si="33"/>
        <v>9544175.7807840109</v>
      </c>
      <c r="N150" s="41">
        <f>'jan-mar'!M150</f>
        <v>8657734.8580054455</v>
      </c>
      <c r="O150" s="41">
        <f t="shared" si="34"/>
        <v>886440.92277856544</v>
      </c>
      <c r="Q150" s="4"/>
      <c r="R150" s="4"/>
      <c r="S150" s="4"/>
      <c r="T150" s="4"/>
      <c r="U150" s="4"/>
    </row>
    <row r="151" spans="1:21" s="34" customFormat="1" x14ac:dyDescent="0.2">
      <c r="A151" s="33">
        <v>919</v>
      </c>
      <c r="B151" s="34" t="s">
        <v>225</v>
      </c>
      <c r="C151" s="36">
        <v>43026699</v>
      </c>
      <c r="D151" s="36">
        <v>5790</v>
      </c>
      <c r="E151" s="37">
        <f t="shared" si="25"/>
        <v>7431.2088082901555</v>
      </c>
      <c r="F151" s="38">
        <f t="shared" si="26"/>
        <v>0.81598568008406713</v>
      </c>
      <c r="G151" s="39">
        <f t="shared" si="27"/>
        <v>1005.4947299099083</v>
      </c>
      <c r="H151" s="39">
        <f t="shared" si="28"/>
        <v>267.79242491254661</v>
      </c>
      <c r="I151" s="37">
        <f t="shared" si="29"/>
        <v>1273.2871548224548</v>
      </c>
      <c r="J151" s="40">
        <f t="shared" si="30"/>
        <v>-106.6784111660602</v>
      </c>
      <c r="K151" s="37">
        <f t="shared" si="31"/>
        <v>1166.6087436563946</v>
      </c>
      <c r="L151" s="37">
        <f t="shared" si="32"/>
        <v>7372332.6264220132</v>
      </c>
      <c r="M151" s="37">
        <f t="shared" si="33"/>
        <v>6754664.6257705251</v>
      </c>
      <c r="N151" s="41">
        <f>'jan-mar'!M151</f>
        <v>7807101.9961964367</v>
      </c>
      <c r="O151" s="41">
        <f t="shared" si="34"/>
        <v>-1052437.3704259116</v>
      </c>
      <c r="Q151" s="4"/>
      <c r="R151" s="4"/>
      <c r="S151" s="4"/>
      <c r="T151" s="4"/>
      <c r="U151" s="4"/>
    </row>
    <row r="152" spans="1:21" s="34" customFormat="1" x14ac:dyDescent="0.2">
      <c r="A152" s="33">
        <v>926</v>
      </c>
      <c r="B152" s="34" t="s">
        <v>226</v>
      </c>
      <c r="C152" s="36">
        <v>85782879</v>
      </c>
      <c r="D152" s="36">
        <v>10871</v>
      </c>
      <c r="E152" s="37">
        <f t="shared" si="25"/>
        <v>7890.9832582099161</v>
      </c>
      <c r="F152" s="38">
        <f t="shared" si="26"/>
        <v>0.86647132473242094</v>
      </c>
      <c r="G152" s="39">
        <f t="shared" si="27"/>
        <v>729.6300599580519</v>
      </c>
      <c r="H152" s="39">
        <f t="shared" si="28"/>
        <v>106.87136744063041</v>
      </c>
      <c r="I152" s="37">
        <f t="shared" si="29"/>
        <v>836.50142739868227</v>
      </c>
      <c r="J152" s="40">
        <f t="shared" si="30"/>
        <v>-106.6784111660602</v>
      </c>
      <c r="K152" s="37">
        <f t="shared" si="31"/>
        <v>729.82301623262208</v>
      </c>
      <c r="L152" s="37">
        <f t="shared" si="32"/>
        <v>9093607.0172510743</v>
      </c>
      <c r="M152" s="37">
        <f t="shared" si="33"/>
        <v>7933906.0094648348</v>
      </c>
      <c r="N152" s="41">
        <f>'jan-mar'!M152</f>
        <v>6381465.727789551</v>
      </c>
      <c r="O152" s="41">
        <f t="shared" si="34"/>
        <v>1552440.2816752838</v>
      </c>
      <c r="Q152" s="4"/>
      <c r="R152" s="4"/>
      <c r="S152" s="4"/>
      <c r="T152" s="4"/>
      <c r="U152" s="4"/>
    </row>
    <row r="153" spans="1:21" s="34" customFormat="1" x14ac:dyDescent="0.2">
      <c r="A153" s="33">
        <v>928</v>
      </c>
      <c r="B153" s="34" t="s">
        <v>227</v>
      </c>
      <c r="C153" s="36">
        <v>33793109</v>
      </c>
      <c r="D153" s="36">
        <v>5187</v>
      </c>
      <c r="E153" s="37">
        <f t="shared" si="25"/>
        <v>6514.9622132253708</v>
      </c>
      <c r="F153" s="38">
        <f t="shared" si="26"/>
        <v>0.71537700116165714</v>
      </c>
      <c r="G153" s="39">
        <f t="shared" si="27"/>
        <v>1555.2426869487792</v>
      </c>
      <c r="H153" s="39">
        <f t="shared" si="28"/>
        <v>588.47873318522124</v>
      </c>
      <c r="I153" s="37">
        <f t="shared" si="29"/>
        <v>2143.7214201340003</v>
      </c>
      <c r="J153" s="40">
        <f t="shared" si="30"/>
        <v>-106.6784111660602</v>
      </c>
      <c r="K153" s="37">
        <f t="shared" si="31"/>
        <v>2037.0430089679401</v>
      </c>
      <c r="L153" s="37">
        <f t="shared" si="32"/>
        <v>11119483.006235059</v>
      </c>
      <c r="M153" s="37">
        <f t="shared" si="33"/>
        <v>10566142.087516705</v>
      </c>
      <c r="N153" s="41">
        <f>'jan-mar'!M153</f>
        <v>10351267.050349038</v>
      </c>
      <c r="O153" s="41">
        <f t="shared" si="34"/>
        <v>214875.03716766648</v>
      </c>
      <c r="Q153" s="4"/>
      <c r="R153" s="4"/>
      <c r="S153" s="4"/>
      <c r="T153" s="4"/>
      <c r="U153" s="4"/>
    </row>
    <row r="154" spans="1:21" s="34" customFormat="1" x14ac:dyDescent="0.2">
      <c r="A154" s="33">
        <v>929</v>
      </c>
      <c r="B154" s="34" t="s">
        <v>228</v>
      </c>
      <c r="C154" s="36">
        <v>14993658</v>
      </c>
      <c r="D154" s="36">
        <v>1845</v>
      </c>
      <c r="E154" s="37">
        <f t="shared" si="25"/>
        <v>8126.6439024390247</v>
      </c>
      <c r="F154" s="38">
        <f t="shared" si="26"/>
        <v>0.89234809875548649</v>
      </c>
      <c r="G154" s="39">
        <f t="shared" si="27"/>
        <v>588.2336734205868</v>
      </c>
      <c r="H154" s="39">
        <f t="shared" si="28"/>
        <v>24.390141960442406</v>
      </c>
      <c r="I154" s="37">
        <f t="shared" si="29"/>
        <v>612.6238153810292</v>
      </c>
      <c r="J154" s="40">
        <f t="shared" si="30"/>
        <v>-106.6784111660602</v>
      </c>
      <c r="K154" s="37">
        <f t="shared" si="31"/>
        <v>505.94540421496902</v>
      </c>
      <c r="L154" s="37">
        <f t="shared" si="32"/>
        <v>1130290.9393779989</v>
      </c>
      <c r="M154" s="37">
        <f t="shared" si="33"/>
        <v>933469.27077661781</v>
      </c>
      <c r="N154" s="41">
        <f>'jan-mar'!M154</f>
        <v>2121058.619383839</v>
      </c>
      <c r="O154" s="41">
        <f t="shared" si="34"/>
        <v>-1187589.3486072212</v>
      </c>
      <c r="Q154" s="4"/>
      <c r="R154" s="4"/>
      <c r="S154" s="4"/>
      <c r="T154" s="4"/>
      <c r="U154" s="4"/>
    </row>
    <row r="155" spans="1:21" s="34" customFormat="1" x14ac:dyDescent="0.2">
      <c r="A155" s="33">
        <v>935</v>
      </c>
      <c r="B155" s="34" t="s">
        <v>229</v>
      </c>
      <c r="C155" s="36">
        <v>12249070</v>
      </c>
      <c r="D155" s="36">
        <v>1330</v>
      </c>
      <c r="E155" s="37">
        <f t="shared" si="25"/>
        <v>9209.8270676691736</v>
      </c>
      <c r="F155" s="38">
        <f t="shared" si="26"/>
        <v>1.0112872881306942</v>
      </c>
      <c r="G155" s="39">
        <f t="shared" si="27"/>
        <v>-61.676225717502525</v>
      </c>
      <c r="H155" s="39">
        <f t="shared" si="28"/>
        <v>0</v>
      </c>
      <c r="I155" s="37">
        <f t="shared" si="29"/>
        <v>-61.676225717502525</v>
      </c>
      <c r="J155" s="40">
        <f t="shared" si="30"/>
        <v>-106.6784111660602</v>
      </c>
      <c r="K155" s="37">
        <f t="shared" si="31"/>
        <v>-168.35463688356273</v>
      </c>
      <c r="L155" s="37">
        <f t="shared" si="32"/>
        <v>-82029.380204278365</v>
      </c>
      <c r="M155" s="37">
        <f t="shared" si="33"/>
        <v>-223911.66705513844</v>
      </c>
      <c r="N155" s="41">
        <f>'jan-mar'!M155</f>
        <v>1294412.751371548</v>
      </c>
      <c r="O155" s="41">
        <f t="shared" si="34"/>
        <v>-1518324.4184266864</v>
      </c>
      <c r="Q155" s="4"/>
      <c r="R155" s="4"/>
      <c r="S155" s="4"/>
      <c r="T155" s="4"/>
      <c r="U155" s="4"/>
    </row>
    <row r="156" spans="1:21" s="34" customFormat="1" x14ac:dyDescent="0.2">
      <c r="A156" s="33">
        <v>937</v>
      </c>
      <c r="B156" s="34" t="s">
        <v>230</v>
      </c>
      <c r="C156" s="36">
        <v>24383343</v>
      </c>
      <c r="D156" s="36">
        <v>3625</v>
      </c>
      <c r="E156" s="37">
        <f t="shared" si="25"/>
        <v>6726.4394482758617</v>
      </c>
      <c r="F156" s="38">
        <f t="shared" si="26"/>
        <v>0.73859831009223975</v>
      </c>
      <c r="G156" s="39">
        <f t="shared" si="27"/>
        <v>1428.3563459184845</v>
      </c>
      <c r="H156" s="39">
        <f t="shared" si="28"/>
        <v>514.46170091754948</v>
      </c>
      <c r="I156" s="37">
        <f t="shared" si="29"/>
        <v>1942.818046836034</v>
      </c>
      <c r="J156" s="40">
        <f t="shared" si="30"/>
        <v>-106.6784111660602</v>
      </c>
      <c r="K156" s="37">
        <f t="shared" si="31"/>
        <v>1836.1396356699738</v>
      </c>
      <c r="L156" s="37">
        <f t="shared" si="32"/>
        <v>7042715.4197806232</v>
      </c>
      <c r="M156" s="37">
        <f t="shared" si="33"/>
        <v>6656006.1793036554</v>
      </c>
      <c r="N156" s="41">
        <f>'jan-mar'!M156</f>
        <v>6526611.1437758338</v>
      </c>
      <c r="O156" s="41">
        <f t="shared" si="34"/>
        <v>129395.03552782163</v>
      </c>
      <c r="Q156" s="4"/>
      <c r="R156" s="4"/>
      <c r="S156" s="4"/>
      <c r="T156" s="4"/>
      <c r="U156" s="4"/>
    </row>
    <row r="157" spans="1:21" s="34" customFormat="1" x14ac:dyDescent="0.2">
      <c r="A157" s="33">
        <v>938</v>
      </c>
      <c r="B157" s="34" t="s">
        <v>231</v>
      </c>
      <c r="C157" s="36">
        <v>11515198</v>
      </c>
      <c r="D157" s="36">
        <v>1207</v>
      </c>
      <c r="E157" s="37">
        <f t="shared" si="25"/>
        <v>9540.3463131731569</v>
      </c>
      <c r="F157" s="38">
        <f t="shared" si="26"/>
        <v>1.047580033803857</v>
      </c>
      <c r="G157" s="39">
        <f t="shared" si="27"/>
        <v>-259.98777301989247</v>
      </c>
      <c r="H157" s="39">
        <f t="shared" si="28"/>
        <v>0</v>
      </c>
      <c r="I157" s="37">
        <f t="shared" si="29"/>
        <v>-259.98777301989247</v>
      </c>
      <c r="J157" s="40">
        <f t="shared" si="30"/>
        <v>-106.6784111660602</v>
      </c>
      <c r="K157" s="37">
        <f t="shared" si="31"/>
        <v>-366.66618418595266</v>
      </c>
      <c r="L157" s="37">
        <f t="shared" si="32"/>
        <v>-313805.24203501019</v>
      </c>
      <c r="M157" s="37">
        <f t="shared" si="33"/>
        <v>-442566.08431244484</v>
      </c>
      <c r="N157" s="41">
        <f>'jan-mar'!M157</f>
        <v>519197.91782945517</v>
      </c>
      <c r="O157" s="41">
        <f t="shared" si="34"/>
        <v>-961764.00214190001</v>
      </c>
      <c r="Q157" s="4"/>
      <c r="R157" s="4"/>
      <c r="S157" s="4"/>
      <c r="T157" s="4"/>
      <c r="U157" s="4"/>
    </row>
    <row r="158" spans="1:21" s="34" customFormat="1" x14ac:dyDescent="0.2">
      <c r="A158" s="33">
        <v>940</v>
      </c>
      <c r="B158" s="34" t="s">
        <v>232</v>
      </c>
      <c r="C158" s="36">
        <v>22692180</v>
      </c>
      <c r="D158" s="36">
        <v>1225</v>
      </c>
      <c r="E158" s="37">
        <f t="shared" si="25"/>
        <v>18524.228571428572</v>
      </c>
      <c r="F158" s="38">
        <f t="shared" si="26"/>
        <v>2.0340573975027048</v>
      </c>
      <c r="G158" s="39">
        <f t="shared" si="27"/>
        <v>-5650.3171279731414</v>
      </c>
      <c r="H158" s="39">
        <f t="shared" si="28"/>
        <v>0</v>
      </c>
      <c r="I158" s="37">
        <f t="shared" si="29"/>
        <v>-5650.3171279731414</v>
      </c>
      <c r="J158" s="40">
        <f t="shared" si="30"/>
        <v>-106.6784111660602</v>
      </c>
      <c r="K158" s="37">
        <f t="shared" si="31"/>
        <v>-5756.9955391392014</v>
      </c>
      <c r="L158" s="37">
        <f t="shared" si="32"/>
        <v>-6921638.4817670984</v>
      </c>
      <c r="M158" s="37">
        <f t="shared" si="33"/>
        <v>-7052319.5354455216</v>
      </c>
      <c r="N158" s="41">
        <f>'jan-mar'!M158</f>
        <v>-3193295.9725425998</v>
      </c>
      <c r="O158" s="41">
        <f t="shared" si="34"/>
        <v>-3859023.5629029218</v>
      </c>
      <c r="Q158" s="4"/>
      <c r="R158" s="4"/>
      <c r="S158" s="4"/>
      <c r="T158" s="4"/>
      <c r="U158" s="4"/>
    </row>
    <row r="159" spans="1:21" s="34" customFormat="1" x14ac:dyDescent="0.2">
      <c r="A159" s="33">
        <v>941</v>
      </c>
      <c r="B159" s="34" t="s">
        <v>233</v>
      </c>
      <c r="C159" s="36">
        <v>46199988</v>
      </c>
      <c r="D159" s="36">
        <v>958</v>
      </c>
      <c r="E159" s="37">
        <f t="shared" si="25"/>
        <v>48225.457202505218</v>
      </c>
      <c r="F159" s="38">
        <f t="shared" si="26"/>
        <v>5.2954079891889911</v>
      </c>
      <c r="G159" s="39">
        <f t="shared" si="27"/>
        <v>-23471.054306619128</v>
      </c>
      <c r="H159" s="39">
        <f t="shared" si="28"/>
        <v>0</v>
      </c>
      <c r="I159" s="37">
        <f t="shared" si="29"/>
        <v>-23471.054306619128</v>
      </c>
      <c r="J159" s="40">
        <f t="shared" si="30"/>
        <v>-106.6784111660602</v>
      </c>
      <c r="K159" s="37">
        <f t="shared" si="31"/>
        <v>-23577.732717785188</v>
      </c>
      <c r="L159" s="37">
        <f t="shared" si="32"/>
        <v>-22485270.025741123</v>
      </c>
      <c r="M159" s="37">
        <f t="shared" si="33"/>
        <v>-22587467.943638209</v>
      </c>
      <c r="N159" s="41">
        <f>'jan-mar'!M159</f>
        <v>-12255321.498690456</v>
      </c>
      <c r="O159" s="41">
        <f t="shared" si="34"/>
        <v>-10332146.444947753</v>
      </c>
      <c r="Q159" s="4"/>
      <c r="R159" s="4"/>
      <c r="S159" s="4"/>
      <c r="T159" s="4"/>
      <c r="U159" s="4"/>
    </row>
    <row r="160" spans="1:21" s="34" customFormat="1" x14ac:dyDescent="0.2">
      <c r="A160" s="33">
        <v>1001</v>
      </c>
      <c r="B160" s="34" t="s">
        <v>234</v>
      </c>
      <c r="C160" s="36">
        <v>727190708</v>
      </c>
      <c r="D160" s="36">
        <v>91440</v>
      </c>
      <c r="E160" s="37">
        <f t="shared" si="25"/>
        <v>7952.6542869641298</v>
      </c>
      <c r="F160" s="38">
        <f t="shared" si="26"/>
        <v>0.87324312695702699</v>
      </c>
      <c r="G160" s="39">
        <f t="shared" si="27"/>
        <v>692.62744270552378</v>
      </c>
      <c r="H160" s="39">
        <f t="shared" si="28"/>
        <v>85.286507376655607</v>
      </c>
      <c r="I160" s="37">
        <f t="shared" si="29"/>
        <v>777.91395008217933</v>
      </c>
      <c r="J160" s="40">
        <f t="shared" si="30"/>
        <v>-106.6784111660602</v>
      </c>
      <c r="K160" s="37">
        <f t="shared" si="31"/>
        <v>671.23553891611914</v>
      </c>
      <c r="L160" s="37">
        <f t="shared" si="32"/>
        <v>71132451.595514476</v>
      </c>
      <c r="M160" s="37">
        <f t="shared" si="33"/>
        <v>61377777.678489931</v>
      </c>
      <c r="N160" s="41">
        <f>'jan-mar'!M160</f>
        <v>50903204.977755144</v>
      </c>
      <c r="O160" s="41">
        <f t="shared" si="34"/>
        <v>10474572.700734787</v>
      </c>
      <c r="Q160" s="4"/>
      <c r="R160" s="4"/>
      <c r="S160" s="4"/>
      <c r="T160" s="4"/>
      <c r="U160" s="4"/>
    </row>
    <row r="161" spans="1:21" s="34" customFormat="1" x14ac:dyDescent="0.2">
      <c r="A161" s="33">
        <v>1002</v>
      </c>
      <c r="B161" s="34" t="s">
        <v>235</v>
      </c>
      <c r="C161" s="36">
        <v>116487900</v>
      </c>
      <c r="D161" s="36">
        <v>15659</v>
      </c>
      <c r="E161" s="37">
        <f t="shared" si="25"/>
        <v>7439.0382527619895</v>
      </c>
      <c r="F161" s="38">
        <f t="shared" si="26"/>
        <v>0.81684539412748125</v>
      </c>
      <c r="G161" s="39">
        <f t="shared" si="27"/>
        <v>1000.7970632268079</v>
      </c>
      <c r="H161" s="39">
        <f t="shared" si="28"/>
        <v>265.0521193474047</v>
      </c>
      <c r="I161" s="37">
        <f t="shared" si="29"/>
        <v>1265.8491825742126</v>
      </c>
      <c r="J161" s="40">
        <f t="shared" si="30"/>
        <v>-106.6784111660602</v>
      </c>
      <c r="K161" s="37">
        <f t="shared" si="31"/>
        <v>1159.1707714081524</v>
      </c>
      <c r="L161" s="37">
        <f t="shared" si="32"/>
        <v>19821932.349929594</v>
      </c>
      <c r="M161" s="37">
        <f t="shared" si="33"/>
        <v>18151455.109480258</v>
      </c>
      <c r="N161" s="41">
        <f>'jan-mar'!M161</f>
        <v>16116092.412727114</v>
      </c>
      <c r="O161" s="41">
        <f t="shared" si="34"/>
        <v>2035362.6967531443</v>
      </c>
      <c r="Q161" s="4"/>
      <c r="R161" s="4"/>
      <c r="S161" s="4"/>
      <c r="T161" s="4"/>
      <c r="U161" s="4"/>
    </row>
    <row r="162" spans="1:21" s="34" customFormat="1" x14ac:dyDescent="0.2">
      <c r="A162" s="33">
        <v>1003</v>
      </c>
      <c r="B162" s="34" t="s">
        <v>236</v>
      </c>
      <c r="C162" s="36">
        <v>70054287</v>
      </c>
      <c r="D162" s="36">
        <v>9726</v>
      </c>
      <c r="E162" s="37">
        <f t="shared" si="25"/>
        <v>7202.7850092535473</v>
      </c>
      <c r="F162" s="38">
        <f t="shared" si="26"/>
        <v>0.79090354959725606</v>
      </c>
      <c r="G162" s="39">
        <f t="shared" si="27"/>
        <v>1142.5490093318733</v>
      </c>
      <c r="H162" s="39">
        <f t="shared" si="28"/>
        <v>347.74075457535946</v>
      </c>
      <c r="I162" s="37">
        <f t="shared" si="29"/>
        <v>1490.2897639072328</v>
      </c>
      <c r="J162" s="40">
        <f t="shared" si="30"/>
        <v>-106.6784111660602</v>
      </c>
      <c r="K162" s="37">
        <f t="shared" si="31"/>
        <v>1383.6113527411726</v>
      </c>
      <c r="L162" s="37">
        <f t="shared" si="32"/>
        <v>14494558.243761746</v>
      </c>
      <c r="M162" s="37">
        <f t="shared" si="33"/>
        <v>13457004.016760645</v>
      </c>
      <c r="N162" s="41">
        <f>'jan-mar'!M162</f>
        <v>11646638.277548622</v>
      </c>
      <c r="O162" s="41">
        <f t="shared" si="34"/>
        <v>1810365.7392120231</v>
      </c>
      <c r="Q162" s="4"/>
      <c r="R162" s="4"/>
      <c r="S162" s="4"/>
      <c r="T162" s="4"/>
      <c r="U162" s="4"/>
    </row>
    <row r="163" spans="1:21" s="34" customFormat="1" x14ac:dyDescent="0.2">
      <c r="A163" s="33">
        <v>1004</v>
      </c>
      <c r="B163" s="34" t="s">
        <v>237</v>
      </c>
      <c r="C163" s="36">
        <v>73937238</v>
      </c>
      <c r="D163" s="36">
        <v>9066</v>
      </c>
      <c r="E163" s="37">
        <f t="shared" si="25"/>
        <v>8155.4420913302447</v>
      </c>
      <c r="F163" s="38">
        <f t="shared" si="26"/>
        <v>0.89551029085017997</v>
      </c>
      <c r="G163" s="39">
        <f t="shared" si="27"/>
        <v>570.95476008585479</v>
      </c>
      <c r="H163" s="39">
        <f t="shared" si="28"/>
        <v>14.310775848515412</v>
      </c>
      <c r="I163" s="37">
        <f t="shared" si="29"/>
        <v>585.26553593437018</v>
      </c>
      <c r="J163" s="40">
        <f t="shared" si="30"/>
        <v>-106.6784111660602</v>
      </c>
      <c r="K163" s="37">
        <f t="shared" si="31"/>
        <v>478.58712476830999</v>
      </c>
      <c r="L163" s="37">
        <f t="shared" si="32"/>
        <v>5306017.3487809999</v>
      </c>
      <c r="M163" s="37">
        <f t="shared" si="33"/>
        <v>4338870.8731494984</v>
      </c>
      <c r="N163" s="41">
        <f>'jan-mar'!M163</f>
        <v>3803244.2159418738</v>
      </c>
      <c r="O163" s="41">
        <f t="shared" si="34"/>
        <v>535626.65720762452</v>
      </c>
      <c r="Q163" s="4"/>
      <c r="R163" s="4"/>
      <c r="S163" s="4"/>
      <c r="T163" s="4"/>
      <c r="U163" s="4"/>
    </row>
    <row r="164" spans="1:21" s="34" customFormat="1" x14ac:dyDescent="0.2">
      <c r="A164" s="33">
        <v>1014</v>
      </c>
      <c r="B164" s="34" t="s">
        <v>238</v>
      </c>
      <c r="C164" s="36">
        <v>101634311</v>
      </c>
      <c r="D164" s="36">
        <v>14532</v>
      </c>
      <c r="E164" s="37">
        <f t="shared" si="25"/>
        <v>6993.828172309386</v>
      </c>
      <c r="F164" s="38">
        <f t="shared" si="26"/>
        <v>0.76795899359017916</v>
      </c>
      <c r="G164" s="39">
        <f t="shared" si="27"/>
        <v>1267.92311149837</v>
      </c>
      <c r="H164" s="39">
        <f t="shared" si="28"/>
        <v>420.87564750581595</v>
      </c>
      <c r="I164" s="37">
        <f t="shared" si="29"/>
        <v>1688.798759004186</v>
      </c>
      <c r="J164" s="40">
        <f t="shared" si="30"/>
        <v>-106.6784111660602</v>
      </c>
      <c r="K164" s="37">
        <f t="shared" si="31"/>
        <v>1582.1203478381258</v>
      </c>
      <c r="L164" s="37">
        <f t="shared" si="32"/>
        <v>24541623.565848831</v>
      </c>
      <c r="M164" s="37">
        <f t="shared" si="33"/>
        <v>22991372.894783642</v>
      </c>
      <c r="N164" s="41">
        <f>'jan-mar'!M164</f>
        <v>23247030.153407019</v>
      </c>
      <c r="O164" s="41">
        <f t="shared" si="34"/>
        <v>-255657.25862337649</v>
      </c>
      <c r="Q164" s="4"/>
      <c r="R164" s="4"/>
      <c r="S164" s="4"/>
      <c r="T164" s="4"/>
      <c r="U164" s="4"/>
    </row>
    <row r="165" spans="1:21" s="34" customFormat="1" x14ac:dyDescent="0.2">
      <c r="A165" s="33">
        <v>1017</v>
      </c>
      <c r="B165" s="34" t="s">
        <v>239</v>
      </c>
      <c r="C165" s="36">
        <v>42186512</v>
      </c>
      <c r="D165" s="36">
        <v>6656</v>
      </c>
      <c r="E165" s="37">
        <f t="shared" si="25"/>
        <v>6338.1177884615381</v>
      </c>
      <c r="F165" s="38">
        <f t="shared" si="26"/>
        <v>0.69595855633892389</v>
      </c>
      <c r="G165" s="39">
        <f t="shared" si="27"/>
        <v>1661.3493418070786</v>
      </c>
      <c r="H165" s="39">
        <f t="shared" si="28"/>
        <v>650.37428185256272</v>
      </c>
      <c r="I165" s="37">
        <f t="shared" si="29"/>
        <v>2311.7236236596414</v>
      </c>
      <c r="J165" s="40">
        <f t="shared" si="30"/>
        <v>-106.6784111660602</v>
      </c>
      <c r="K165" s="37">
        <f t="shared" si="31"/>
        <v>2205.0452124935809</v>
      </c>
      <c r="L165" s="37">
        <f t="shared" si="32"/>
        <v>15386832.439078573</v>
      </c>
      <c r="M165" s="37">
        <f t="shared" si="33"/>
        <v>14676780.934357274</v>
      </c>
      <c r="N165" s="41">
        <f>'jan-mar'!M165</f>
        <v>13950258.987164674</v>
      </c>
      <c r="O165" s="41">
        <f t="shared" si="34"/>
        <v>726521.9471926</v>
      </c>
      <c r="Q165" s="4"/>
      <c r="R165" s="4"/>
      <c r="S165" s="4"/>
      <c r="T165" s="4"/>
      <c r="U165" s="4"/>
    </row>
    <row r="166" spans="1:21" s="34" customFormat="1" x14ac:dyDescent="0.2">
      <c r="A166" s="33">
        <v>1018</v>
      </c>
      <c r="B166" s="34" t="s">
        <v>240</v>
      </c>
      <c r="C166" s="36">
        <v>87726234</v>
      </c>
      <c r="D166" s="36">
        <v>11342</v>
      </c>
      <c r="E166" s="37">
        <f t="shared" si="25"/>
        <v>7734.6353376829484</v>
      </c>
      <c r="F166" s="38">
        <f t="shared" si="26"/>
        <v>0.84930350351353612</v>
      </c>
      <c r="G166" s="39">
        <f t="shared" si="27"/>
        <v>823.43881227423265</v>
      </c>
      <c r="H166" s="39">
        <f t="shared" si="28"/>
        <v>161.59313962506911</v>
      </c>
      <c r="I166" s="37">
        <f t="shared" si="29"/>
        <v>985.0319518993017</v>
      </c>
      <c r="J166" s="40">
        <f t="shared" si="30"/>
        <v>-106.6784111660602</v>
      </c>
      <c r="K166" s="37">
        <f t="shared" si="31"/>
        <v>878.35354073324152</v>
      </c>
      <c r="L166" s="37">
        <f t="shared" si="32"/>
        <v>11172232.398441879</v>
      </c>
      <c r="M166" s="37">
        <f t="shared" si="33"/>
        <v>9962285.8589964248</v>
      </c>
      <c r="N166" s="41">
        <f>'jan-mar'!M166</f>
        <v>8674305.5068842862</v>
      </c>
      <c r="O166" s="41">
        <f t="shared" si="34"/>
        <v>1287980.3521121386</v>
      </c>
      <c r="Q166" s="4"/>
      <c r="R166" s="4"/>
      <c r="S166" s="4"/>
      <c r="T166" s="4"/>
      <c r="U166" s="4"/>
    </row>
    <row r="167" spans="1:21" s="34" customFormat="1" x14ac:dyDescent="0.2">
      <c r="A167" s="33">
        <v>1021</v>
      </c>
      <c r="B167" s="34" t="s">
        <v>241</v>
      </c>
      <c r="C167" s="36">
        <v>18596736</v>
      </c>
      <c r="D167" s="36">
        <v>2308</v>
      </c>
      <c r="E167" s="37">
        <f t="shared" si="25"/>
        <v>8057.511265164645</v>
      </c>
      <c r="F167" s="38">
        <f t="shared" si="26"/>
        <v>0.88475697280308307</v>
      </c>
      <c r="G167" s="39">
        <f t="shared" si="27"/>
        <v>629.71325578521464</v>
      </c>
      <c r="H167" s="39">
        <f t="shared" si="28"/>
        <v>48.586565006475297</v>
      </c>
      <c r="I167" s="37">
        <f t="shared" si="29"/>
        <v>678.29982079168997</v>
      </c>
      <c r="J167" s="40">
        <f t="shared" si="30"/>
        <v>-106.6784111660602</v>
      </c>
      <c r="K167" s="37">
        <f t="shared" si="31"/>
        <v>571.62140962562978</v>
      </c>
      <c r="L167" s="37">
        <f t="shared" si="32"/>
        <v>1565515.9863872204</v>
      </c>
      <c r="M167" s="37">
        <f t="shared" si="33"/>
        <v>1319302.2134159536</v>
      </c>
      <c r="N167" s="41">
        <f>'jan-mar'!M167</f>
        <v>3114337.0914026564</v>
      </c>
      <c r="O167" s="41">
        <f t="shared" si="34"/>
        <v>-1795034.8779867028</v>
      </c>
      <c r="Q167" s="4"/>
      <c r="R167" s="4"/>
      <c r="S167" s="4"/>
      <c r="T167" s="4"/>
      <c r="U167" s="4"/>
    </row>
    <row r="168" spans="1:21" s="34" customFormat="1" x14ac:dyDescent="0.2">
      <c r="A168" s="33">
        <v>1026</v>
      </c>
      <c r="B168" s="34" t="s">
        <v>242</v>
      </c>
      <c r="C168" s="36">
        <v>20613537</v>
      </c>
      <c r="D168" s="36">
        <v>943</v>
      </c>
      <c r="E168" s="37">
        <f t="shared" si="25"/>
        <v>21859.530222693531</v>
      </c>
      <c r="F168" s="38">
        <f t="shared" si="26"/>
        <v>2.4002910018063299</v>
      </c>
      <c r="G168" s="39">
        <f t="shared" si="27"/>
        <v>-7651.4981187321164</v>
      </c>
      <c r="H168" s="39">
        <f t="shared" si="28"/>
        <v>0</v>
      </c>
      <c r="I168" s="37">
        <f t="shared" si="29"/>
        <v>-7651.4981187321164</v>
      </c>
      <c r="J168" s="40">
        <f t="shared" si="30"/>
        <v>-106.6784111660602</v>
      </c>
      <c r="K168" s="37">
        <f t="shared" si="31"/>
        <v>-7758.1765298981763</v>
      </c>
      <c r="L168" s="37">
        <f t="shared" si="32"/>
        <v>-7215362.725964386</v>
      </c>
      <c r="M168" s="37">
        <f t="shared" si="33"/>
        <v>-7315960.4676939799</v>
      </c>
      <c r="N168" s="41">
        <f>'jan-mar'!M168</f>
        <v>-3056398.2900470784</v>
      </c>
      <c r="O168" s="41">
        <f t="shared" si="34"/>
        <v>-4259562.1776469015</v>
      </c>
      <c r="Q168" s="4"/>
      <c r="R168" s="4"/>
      <c r="S168" s="4"/>
      <c r="T168" s="4"/>
      <c r="U168" s="4"/>
    </row>
    <row r="169" spans="1:21" s="34" customFormat="1" x14ac:dyDescent="0.2">
      <c r="A169" s="33">
        <v>1027</v>
      </c>
      <c r="B169" s="34" t="s">
        <v>243</v>
      </c>
      <c r="C169" s="36">
        <v>12244368</v>
      </c>
      <c r="D169" s="36">
        <v>1786</v>
      </c>
      <c r="E169" s="37">
        <f t="shared" si="25"/>
        <v>6855.7491601343781</v>
      </c>
      <c r="F169" s="38">
        <f t="shared" si="26"/>
        <v>0.75279719427036107</v>
      </c>
      <c r="G169" s="39">
        <f t="shared" si="27"/>
        <v>1350.7705188033747</v>
      </c>
      <c r="H169" s="39">
        <f t="shared" si="28"/>
        <v>469.20330176706869</v>
      </c>
      <c r="I169" s="37">
        <f t="shared" si="29"/>
        <v>1819.9738205704434</v>
      </c>
      <c r="J169" s="40">
        <f t="shared" si="30"/>
        <v>-106.6784111660602</v>
      </c>
      <c r="K169" s="37">
        <f t="shared" si="31"/>
        <v>1713.2954094043832</v>
      </c>
      <c r="L169" s="37">
        <f t="shared" si="32"/>
        <v>3250473.2435388118</v>
      </c>
      <c r="M169" s="37">
        <f t="shared" si="33"/>
        <v>3059945.6011962285</v>
      </c>
      <c r="N169" s="41">
        <f>'jan-mar'!M169</f>
        <v>3140170.0546989366</v>
      </c>
      <c r="O169" s="41">
        <f t="shared" si="34"/>
        <v>-80224.453502708115</v>
      </c>
      <c r="Q169" s="4"/>
      <c r="R169" s="4"/>
      <c r="S169" s="4"/>
      <c r="T169" s="4"/>
      <c r="U169" s="4"/>
    </row>
    <row r="170" spans="1:21" s="34" customFormat="1" x14ac:dyDescent="0.2">
      <c r="A170" s="33">
        <v>1029</v>
      </c>
      <c r="B170" s="34" t="s">
        <v>244</v>
      </c>
      <c r="C170" s="36">
        <v>33481679</v>
      </c>
      <c r="D170" s="36">
        <v>4938</v>
      </c>
      <c r="E170" s="37">
        <f t="shared" si="25"/>
        <v>6780.4129202106114</v>
      </c>
      <c r="F170" s="38">
        <f t="shared" si="26"/>
        <v>0.74452488022899099</v>
      </c>
      <c r="G170" s="39">
        <f t="shared" si="27"/>
        <v>1395.9722627576348</v>
      </c>
      <c r="H170" s="39">
        <f t="shared" si="28"/>
        <v>495.57098574038702</v>
      </c>
      <c r="I170" s="37">
        <f t="shared" si="29"/>
        <v>1891.5432484980217</v>
      </c>
      <c r="J170" s="40">
        <f t="shared" si="30"/>
        <v>-106.6784111660602</v>
      </c>
      <c r="K170" s="37">
        <f t="shared" si="31"/>
        <v>1784.8648373319616</v>
      </c>
      <c r="L170" s="37">
        <f t="shared" si="32"/>
        <v>9340440.5610832311</v>
      </c>
      <c r="M170" s="37">
        <f t="shared" si="33"/>
        <v>8813662.5667452253</v>
      </c>
      <c r="N170" s="41">
        <f>'jan-mar'!M170</f>
        <v>8139388.8926110556</v>
      </c>
      <c r="O170" s="41">
        <f t="shared" si="34"/>
        <v>674273.67413416971</v>
      </c>
      <c r="Q170" s="4"/>
      <c r="R170" s="4"/>
      <c r="S170" s="4"/>
      <c r="T170" s="4"/>
      <c r="U170" s="4"/>
    </row>
    <row r="171" spans="1:21" s="34" customFormat="1" x14ac:dyDescent="0.2">
      <c r="A171" s="33">
        <v>1032</v>
      </c>
      <c r="B171" s="34" t="s">
        <v>245</v>
      </c>
      <c r="C171" s="36">
        <v>58334616</v>
      </c>
      <c r="D171" s="36">
        <v>8571</v>
      </c>
      <c r="E171" s="37">
        <f t="shared" si="25"/>
        <v>6806.0455022751139</v>
      </c>
      <c r="F171" s="38">
        <f t="shared" si="26"/>
        <v>0.74733947210062301</v>
      </c>
      <c r="G171" s="39">
        <f t="shared" si="27"/>
        <v>1380.5927135189334</v>
      </c>
      <c r="H171" s="39">
        <f t="shared" si="28"/>
        <v>486.59958201781114</v>
      </c>
      <c r="I171" s="37">
        <f t="shared" si="29"/>
        <v>1867.1922955367445</v>
      </c>
      <c r="J171" s="40">
        <f t="shared" si="30"/>
        <v>-106.6784111660602</v>
      </c>
      <c r="K171" s="37">
        <f t="shared" si="31"/>
        <v>1760.5138843706843</v>
      </c>
      <c r="L171" s="37">
        <f t="shared" si="32"/>
        <v>16003705.165045436</v>
      </c>
      <c r="M171" s="37">
        <f t="shared" si="33"/>
        <v>15089364.502941135</v>
      </c>
      <c r="N171" s="41">
        <f>'jan-mar'!M171</f>
        <v>13981828.34346281</v>
      </c>
      <c r="O171" s="41">
        <f t="shared" si="34"/>
        <v>1107536.1594783254</v>
      </c>
      <c r="Q171" s="4"/>
      <c r="R171" s="4"/>
      <c r="S171" s="4"/>
      <c r="T171" s="4"/>
      <c r="U171" s="4"/>
    </row>
    <row r="172" spans="1:21" s="34" customFormat="1" x14ac:dyDescent="0.2">
      <c r="A172" s="33">
        <v>1034</v>
      </c>
      <c r="B172" s="34" t="s">
        <v>246</v>
      </c>
      <c r="C172" s="36">
        <v>11811422</v>
      </c>
      <c r="D172" s="36">
        <v>1699</v>
      </c>
      <c r="E172" s="37">
        <f t="shared" si="25"/>
        <v>6951.9846968805177</v>
      </c>
      <c r="F172" s="38">
        <f t="shared" si="26"/>
        <v>0.76336436065282776</v>
      </c>
      <c r="G172" s="39">
        <f t="shared" si="27"/>
        <v>1293.0291967556909</v>
      </c>
      <c r="H172" s="39">
        <f t="shared" si="28"/>
        <v>435.52086390591984</v>
      </c>
      <c r="I172" s="37">
        <f t="shared" si="29"/>
        <v>1728.5500606616108</v>
      </c>
      <c r="J172" s="40">
        <f t="shared" si="30"/>
        <v>-106.6784111660602</v>
      </c>
      <c r="K172" s="37">
        <f t="shared" si="31"/>
        <v>1621.8716494955506</v>
      </c>
      <c r="L172" s="37">
        <f t="shared" si="32"/>
        <v>2936806.5530640767</v>
      </c>
      <c r="M172" s="37">
        <f t="shared" si="33"/>
        <v>2755559.9324929407</v>
      </c>
      <c r="N172" s="41">
        <f>'jan-mar'!M172</f>
        <v>2716479.9652483151</v>
      </c>
      <c r="O172" s="41">
        <f t="shared" si="34"/>
        <v>39079.967244625557</v>
      </c>
      <c r="Q172" s="4"/>
      <c r="R172" s="4"/>
      <c r="S172" s="4"/>
      <c r="T172" s="4"/>
      <c r="U172" s="4"/>
    </row>
    <row r="173" spans="1:21" s="34" customFormat="1" x14ac:dyDescent="0.2">
      <c r="A173" s="33">
        <v>1037</v>
      </c>
      <c r="B173" s="34" t="s">
        <v>247</v>
      </c>
      <c r="C173" s="36">
        <v>68749555</v>
      </c>
      <c r="D173" s="36">
        <v>6024</v>
      </c>
      <c r="E173" s="37">
        <f t="shared" si="25"/>
        <v>11412.608731739709</v>
      </c>
      <c r="F173" s="38">
        <f t="shared" si="26"/>
        <v>1.2531642613935248</v>
      </c>
      <c r="G173" s="39">
        <f t="shared" si="27"/>
        <v>-1383.3452241598236</v>
      </c>
      <c r="H173" s="39">
        <f t="shared" si="28"/>
        <v>0</v>
      </c>
      <c r="I173" s="37">
        <f t="shared" si="29"/>
        <v>-1383.3452241598236</v>
      </c>
      <c r="J173" s="40">
        <f t="shared" si="30"/>
        <v>-106.6784111660602</v>
      </c>
      <c r="K173" s="37">
        <f t="shared" si="31"/>
        <v>-1490.0236353258838</v>
      </c>
      <c r="L173" s="37">
        <f t="shared" si="32"/>
        <v>-8333271.6303387778</v>
      </c>
      <c r="M173" s="37">
        <f t="shared" si="33"/>
        <v>-8975902.379203124</v>
      </c>
      <c r="N173" s="41">
        <f>'jan-mar'!M173</f>
        <v>-1212971.711180914</v>
      </c>
      <c r="O173" s="41">
        <f t="shared" si="34"/>
        <v>-7762930.6680222098</v>
      </c>
      <c r="Q173" s="4"/>
      <c r="R173" s="4"/>
      <c r="S173" s="4"/>
      <c r="T173" s="4"/>
      <c r="U173" s="4"/>
    </row>
    <row r="174" spans="1:21" s="34" customFormat="1" x14ac:dyDescent="0.2">
      <c r="A174" s="33">
        <v>1046</v>
      </c>
      <c r="B174" s="34" t="s">
        <v>248</v>
      </c>
      <c r="C174" s="36">
        <v>53900345</v>
      </c>
      <c r="D174" s="36">
        <v>1842</v>
      </c>
      <c r="E174" s="37">
        <f t="shared" si="25"/>
        <v>29261.859391965256</v>
      </c>
      <c r="F174" s="38">
        <f t="shared" si="26"/>
        <v>3.2131055461447899</v>
      </c>
      <c r="G174" s="39">
        <f t="shared" si="27"/>
        <v>-12092.89562029515</v>
      </c>
      <c r="H174" s="39">
        <f t="shared" si="28"/>
        <v>0</v>
      </c>
      <c r="I174" s="37">
        <f t="shared" si="29"/>
        <v>-12092.89562029515</v>
      </c>
      <c r="J174" s="40">
        <f t="shared" si="30"/>
        <v>-106.6784111660602</v>
      </c>
      <c r="K174" s="37">
        <f t="shared" si="31"/>
        <v>-12199.57403146121</v>
      </c>
      <c r="L174" s="37">
        <f t="shared" si="32"/>
        <v>-22275113.732583668</v>
      </c>
      <c r="M174" s="37">
        <f t="shared" si="33"/>
        <v>-22471615.365951549</v>
      </c>
      <c r="N174" s="41">
        <f>'jan-mar'!M174</f>
        <v>-12162252.381406913</v>
      </c>
      <c r="O174" s="41">
        <f t="shared" si="34"/>
        <v>-10309362.984544637</v>
      </c>
      <c r="Q174" s="4"/>
      <c r="R174" s="4"/>
      <c r="S174" s="4"/>
      <c r="T174" s="4"/>
      <c r="U174" s="4"/>
    </row>
    <row r="175" spans="1:21" s="34" customFormat="1" x14ac:dyDescent="0.2">
      <c r="A175" s="33">
        <v>1101</v>
      </c>
      <c r="B175" s="34" t="s">
        <v>249</v>
      </c>
      <c r="C175" s="36">
        <v>129480452</v>
      </c>
      <c r="D175" s="36">
        <v>14898</v>
      </c>
      <c r="E175" s="37">
        <f t="shared" si="25"/>
        <v>8691.1298160826955</v>
      </c>
      <c r="F175" s="38">
        <f t="shared" si="26"/>
        <v>0.95433161099760699</v>
      </c>
      <c r="G175" s="39">
        <f t="shared" si="27"/>
        <v>249.54212523438434</v>
      </c>
      <c r="H175" s="39">
        <f t="shared" si="28"/>
        <v>0</v>
      </c>
      <c r="I175" s="37">
        <f t="shared" si="29"/>
        <v>249.54212523438434</v>
      </c>
      <c r="J175" s="40">
        <f t="shared" si="30"/>
        <v>-106.6784111660602</v>
      </c>
      <c r="K175" s="37">
        <f t="shared" si="31"/>
        <v>142.86371406832416</v>
      </c>
      <c r="L175" s="37">
        <f t="shared" si="32"/>
        <v>3717678.5817418578</v>
      </c>
      <c r="M175" s="37">
        <f t="shared" si="33"/>
        <v>2128383.6121898931</v>
      </c>
      <c r="N175" s="41">
        <f>'jan-mar'!M175</f>
        <v>957312.33539620636</v>
      </c>
      <c r="O175" s="41">
        <f t="shared" si="34"/>
        <v>1171071.2767936867</v>
      </c>
      <c r="Q175" s="4"/>
      <c r="R175" s="4"/>
      <c r="S175" s="4"/>
      <c r="T175" s="4"/>
      <c r="U175" s="4"/>
    </row>
    <row r="176" spans="1:21" s="34" customFormat="1" x14ac:dyDescent="0.2">
      <c r="A176" s="33">
        <v>1102</v>
      </c>
      <c r="B176" s="34" t="s">
        <v>250</v>
      </c>
      <c r="C176" s="36">
        <v>718445743</v>
      </c>
      <c r="D176" s="36">
        <v>76328</v>
      </c>
      <c r="E176" s="37">
        <f t="shared" si="25"/>
        <v>9412.6106147154387</v>
      </c>
      <c r="F176" s="38">
        <f t="shared" si="26"/>
        <v>1.0335539845478117</v>
      </c>
      <c r="G176" s="39">
        <f t="shared" si="27"/>
        <v>-183.34635394526157</v>
      </c>
      <c r="H176" s="39">
        <f t="shared" si="28"/>
        <v>0</v>
      </c>
      <c r="I176" s="37">
        <f t="shared" si="29"/>
        <v>-183.34635394526157</v>
      </c>
      <c r="J176" s="40">
        <f t="shared" si="30"/>
        <v>-106.6784111660602</v>
      </c>
      <c r="K176" s="37">
        <f t="shared" si="31"/>
        <v>-290.02476511132176</v>
      </c>
      <c r="L176" s="37">
        <f t="shared" si="32"/>
        <v>-13994460.503933925</v>
      </c>
      <c r="M176" s="37">
        <f t="shared" si="33"/>
        <v>-22137010.271416966</v>
      </c>
      <c r="N176" s="41">
        <f>'jan-mar'!M176</f>
        <v>-27485332.995454315</v>
      </c>
      <c r="O176" s="41">
        <f t="shared" si="34"/>
        <v>5348322.7240373492</v>
      </c>
      <c r="Q176" s="4"/>
      <c r="R176" s="4"/>
      <c r="S176" s="4"/>
      <c r="T176" s="4"/>
      <c r="U176" s="4"/>
    </row>
    <row r="177" spans="1:21" s="34" customFormat="1" x14ac:dyDescent="0.2">
      <c r="A177" s="33">
        <v>1103</v>
      </c>
      <c r="B177" s="34" t="s">
        <v>251</v>
      </c>
      <c r="C177" s="36">
        <v>1544623861</v>
      </c>
      <c r="D177" s="36">
        <v>133140</v>
      </c>
      <c r="E177" s="37">
        <f t="shared" si="25"/>
        <v>11601.50113414451</v>
      </c>
      <c r="F177" s="38">
        <f t="shared" si="26"/>
        <v>1.2739056373143636</v>
      </c>
      <c r="G177" s="39">
        <f t="shared" si="27"/>
        <v>-1496.680665602704</v>
      </c>
      <c r="H177" s="39">
        <f t="shared" si="28"/>
        <v>0</v>
      </c>
      <c r="I177" s="37">
        <f t="shared" si="29"/>
        <v>-1496.680665602704</v>
      </c>
      <c r="J177" s="40">
        <f t="shared" si="30"/>
        <v>-106.6784111660602</v>
      </c>
      <c r="K177" s="37">
        <f t="shared" si="31"/>
        <v>-1603.3590767687642</v>
      </c>
      <c r="L177" s="37">
        <f t="shared" si="32"/>
        <v>-199268063.81834403</v>
      </c>
      <c r="M177" s="37">
        <f t="shared" si="33"/>
        <v>-213471227.48099327</v>
      </c>
      <c r="N177" s="41">
        <f>'jan-mar'!M177</f>
        <v>-221525050.91862991</v>
      </c>
      <c r="O177" s="41">
        <f t="shared" si="34"/>
        <v>8053823.4376366436</v>
      </c>
      <c r="Q177" s="4"/>
      <c r="R177" s="4"/>
      <c r="S177" s="4"/>
      <c r="T177" s="4"/>
      <c r="U177" s="4"/>
    </row>
    <row r="178" spans="1:21" s="34" customFormat="1" x14ac:dyDescent="0.2">
      <c r="A178" s="33">
        <v>1106</v>
      </c>
      <c r="B178" s="34" t="s">
        <v>252</v>
      </c>
      <c r="C178" s="36">
        <v>318381820</v>
      </c>
      <c r="D178" s="36">
        <v>37167</v>
      </c>
      <c r="E178" s="37">
        <f t="shared" si="25"/>
        <v>8566.250168159926</v>
      </c>
      <c r="F178" s="38">
        <f t="shared" si="26"/>
        <v>0.94061917106115389</v>
      </c>
      <c r="G178" s="39">
        <f t="shared" si="27"/>
        <v>324.46991398804602</v>
      </c>
      <c r="H178" s="39">
        <f t="shared" si="28"/>
        <v>0</v>
      </c>
      <c r="I178" s="37">
        <f t="shared" si="29"/>
        <v>324.46991398804602</v>
      </c>
      <c r="J178" s="40">
        <f t="shared" si="30"/>
        <v>-106.6784111660602</v>
      </c>
      <c r="K178" s="37">
        <f t="shared" si="31"/>
        <v>217.79150282198583</v>
      </c>
      <c r="L178" s="37">
        <f t="shared" si="32"/>
        <v>12059573.293193705</v>
      </c>
      <c r="M178" s="37">
        <f t="shared" si="33"/>
        <v>8094656.7853847472</v>
      </c>
      <c r="N178" s="41">
        <f>'jan-mar'!M178</f>
        <v>5226799.4634361099</v>
      </c>
      <c r="O178" s="41">
        <f t="shared" si="34"/>
        <v>2867857.3219486373</v>
      </c>
      <c r="Q178" s="4"/>
      <c r="R178" s="4"/>
      <c r="S178" s="4"/>
      <c r="T178" s="4"/>
      <c r="U178" s="4"/>
    </row>
    <row r="179" spans="1:21" s="34" customFormat="1" x14ac:dyDescent="0.2">
      <c r="A179" s="33">
        <v>1111</v>
      </c>
      <c r="B179" s="34" t="s">
        <v>253</v>
      </c>
      <c r="C179" s="36">
        <v>24464795</v>
      </c>
      <c r="D179" s="36">
        <v>3331</v>
      </c>
      <c r="E179" s="37">
        <f t="shared" si="25"/>
        <v>7344.5797057940563</v>
      </c>
      <c r="F179" s="38">
        <f t="shared" si="26"/>
        <v>0.8064733505372923</v>
      </c>
      <c r="G179" s="39">
        <f t="shared" si="27"/>
        <v>1057.4721914075678</v>
      </c>
      <c r="H179" s="39">
        <f t="shared" si="28"/>
        <v>298.11261078618134</v>
      </c>
      <c r="I179" s="37">
        <f t="shared" si="29"/>
        <v>1355.5848021937491</v>
      </c>
      <c r="J179" s="40">
        <f t="shared" si="30"/>
        <v>-106.6784111660602</v>
      </c>
      <c r="K179" s="37">
        <f t="shared" si="31"/>
        <v>1248.9063910276889</v>
      </c>
      <c r="L179" s="37">
        <f t="shared" si="32"/>
        <v>4515452.9761073785</v>
      </c>
      <c r="M179" s="37">
        <f t="shared" si="33"/>
        <v>4160107.1885132315</v>
      </c>
      <c r="N179" s="41">
        <f>'jan-mar'!M179</f>
        <v>3472501.5587358102</v>
      </c>
      <c r="O179" s="41">
        <f t="shared" si="34"/>
        <v>687605.62977742124</v>
      </c>
      <c r="Q179" s="4"/>
      <c r="R179" s="4"/>
      <c r="S179" s="4"/>
      <c r="T179" s="4"/>
      <c r="U179" s="4"/>
    </row>
    <row r="180" spans="1:21" s="34" customFormat="1" x14ac:dyDescent="0.2">
      <c r="A180" s="33">
        <v>1112</v>
      </c>
      <c r="B180" s="34" t="s">
        <v>254</v>
      </c>
      <c r="C180" s="36">
        <v>23527015</v>
      </c>
      <c r="D180" s="36">
        <v>3237</v>
      </c>
      <c r="E180" s="37">
        <f t="shared" si="25"/>
        <v>7268.1541550818656</v>
      </c>
      <c r="F180" s="38">
        <f t="shared" si="26"/>
        <v>0.79808142446140051</v>
      </c>
      <c r="G180" s="39">
        <f t="shared" si="27"/>
        <v>1103.3275218348822</v>
      </c>
      <c r="H180" s="39">
        <f t="shared" si="28"/>
        <v>324.86155353544808</v>
      </c>
      <c r="I180" s="37">
        <f t="shared" si="29"/>
        <v>1428.1890753703303</v>
      </c>
      <c r="J180" s="40">
        <f t="shared" si="30"/>
        <v>-106.6784111660602</v>
      </c>
      <c r="K180" s="37">
        <f t="shared" si="31"/>
        <v>1321.5106642042701</v>
      </c>
      <c r="L180" s="37">
        <f t="shared" si="32"/>
        <v>4623048.0369737595</v>
      </c>
      <c r="M180" s="37">
        <f t="shared" si="33"/>
        <v>4277730.0200292226</v>
      </c>
      <c r="N180" s="41">
        <f>'jan-mar'!M180</f>
        <v>4048969.7005937602</v>
      </c>
      <c r="O180" s="41">
        <f t="shared" si="34"/>
        <v>228760.31943546236</v>
      </c>
      <c r="Q180" s="4"/>
      <c r="R180" s="4"/>
      <c r="S180" s="4"/>
      <c r="T180" s="4"/>
      <c r="U180" s="4"/>
    </row>
    <row r="181" spans="1:21" s="34" customFormat="1" x14ac:dyDescent="0.2">
      <c r="A181" s="33">
        <v>1114</v>
      </c>
      <c r="B181" s="34" t="s">
        <v>255</v>
      </c>
      <c r="C181" s="36">
        <v>21365974</v>
      </c>
      <c r="D181" s="36">
        <v>2826</v>
      </c>
      <c r="E181" s="37">
        <f t="shared" si="25"/>
        <v>7560.5003538570418</v>
      </c>
      <c r="F181" s="38">
        <f t="shared" si="26"/>
        <v>0.83018256950814318</v>
      </c>
      <c r="G181" s="39">
        <f t="shared" si="27"/>
        <v>927.91980256977649</v>
      </c>
      <c r="H181" s="39">
        <f t="shared" si="28"/>
        <v>222.54038396413642</v>
      </c>
      <c r="I181" s="37">
        <f t="shared" si="29"/>
        <v>1150.460186533913</v>
      </c>
      <c r="J181" s="40">
        <f t="shared" si="30"/>
        <v>-106.6784111660602</v>
      </c>
      <c r="K181" s="37">
        <f t="shared" si="31"/>
        <v>1043.7817753678528</v>
      </c>
      <c r="L181" s="37">
        <f t="shared" si="32"/>
        <v>3251200.4871448381</v>
      </c>
      <c r="M181" s="37">
        <f t="shared" si="33"/>
        <v>2949727.2971895519</v>
      </c>
      <c r="N181" s="41">
        <f>'jan-mar'!M181</f>
        <v>2353354.5745684155</v>
      </c>
      <c r="O181" s="41">
        <f t="shared" si="34"/>
        <v>596372.72262113634</v>
      </c>
      <c r="Q181" s="4"/>
      <c r="R181" s="4"/>
      <c r="S181" s="4"/>
      <c r="T181" s="4"/>
      <c r="U181" s="4"/>
    </row>
    <row r="182" spans="1:21" s="34" customFormat="1" x14ac:dyDescent="0.2">
      <c r="A182" s="33">
        <v>1119</v>
      </c>
      <c r="B182" s="34" t="s">
        <v>256</v>
      </c>
      <c r="C182" s="36">
        <v>143329053</v>
      </c>
      <c r="D182" s="36">
        <v>18762</v>
      </c>
      <c r="E182" s="37">
        <f t="shared" si="25"/>
        <v>7639.3269907259355</v>
      </c>
      <c r="F182" s="38">
        <f t="shared" si="26"/>
        <v>0.83883814743006191</v>
      </c>
      <c r="G182" s="39">
        <f t="shared" si="27"/>
        <v>880.62382044844037</v>
      </c>
      <c r="H182" s="39">
        <f t="shared" si="28"/>
        <v>194.95106106002362</v>
      </c>
      <c r="I182" s="37">
        <f t="shared" si="29"/>
        <v>1075.5748815084639</v>
      </c>
      <c r="J182" s="40">
        <f t="shared" si="30"/>
        <v>-106.6784111660602</v>
      </c>
      <c r="K182" s="37">
        <f t="shared" si="31"/>
        <v>968.89647034240375</v>
      </c>
      <c r="L182" s="37">
        <f t="shared" si="32"/>
        <v>20179935.9268618</v>
      </c>
      <c r="M182" s="37">
        <f t="shared" si="33"/>
        <v>18178435.576564178</v>
      </c>
      <c r="N182" s="41">
        <f>'jan-mar'!M182</f>
        <v>15546332.369799236</v>
      </c>
      <c r="O182" s="41">
        <f t="shared" si="34"/>
        <v>2632103.206764942</v>
      </c>
      <c r="Q182" s="4"/>
      <c r="R182" s="4"/>
      <c r="S182" s="4"/>
      <c r="T182" s="4"/>
      <c r="U182" s="4"/>
    </row>
    <row r="183" spans="1:21" s="34" customFormat="1" x14ac:dyDescent="0.2">
      <c r="A183" s="33">
        <v>1120</v>
      </c>
      <c r="B183" s="34" t="s">
        <v>257</v>
      </c>
      <c r="C183" s="36">
        <v>161373414</v>
      </c>
      <c r="D183" s="36">
        <v>19217</v>
      </c>
      <c r="E183" s="37">
        <f t="shared" si="25"/>
        <v>8397.4300879429666</v>
      </c>
      <c r="F183" s="38">
        <f t="shared" si="26"/>
        <v>0.9220818413317019</v>
      </c>
      <c r="G183" s="39">
        <f t="shared" si="27"/>
        <v>425.76196211822167</v>
      </c>
      <c r="H183" s="39">
        <f t="shared" si="28"/>
        <v>0</v>
      </c>
      <c r="I183" s="37">
        <f t="shared" si="29"/>
        <v>425.76196211822167</v>
      </c>
      <c r="J183" s="40">
        <f t="shared" si="30"/>
        <v>-106.6784111660602</v>
      </c>
      <c r="K183" s="37">
        <f t="shared" si="31"/>
        <v>319.08355095216149</v>
      </c>
      <c r="L183" s="37">
        <f t="shared" si="32"/>
        <v>8181867.6260258658</v>
      </c>
      <c r="M183" s="37">
        <f t="shared" si="33"/>
        <v>6131828.5986476876</v>
      </c>
      <c r="N183" s="41">
        <f>'jan-mar'!M183</f>
        <v>4403771.2733460171</v>
      </c>
      <c r="O183" s="41">
        <f t="shared" si="34"/>
        <v>1728057.3253016705</v>
      </c>
      <c r="Q183" s="4"/>
      <c r="R183" s="4"/>
      <c r="S183" s="4"/>
      <c r="T183" s="4"/>
      <c r="U183" s="4"/>
    </row>
    <row r="184" spans="1:21" s="34" customFormat="1" x14ac:dyDescent="0.2">
      <c r="A184" s="33">
        <v>1121</v>
      </c>
      <c r="B184" s="34" t="s">
        <v>258</v>
      </c>
      <c r="C184" s="36">
        <v>162575879</v>
      </c>
      <c r="D184" s="36">
        <v>18699</v>
      </c>
      <c r="E184" s="37">
        <f t="shared" si="25"/>
        <v>8694.362211882988</v>
      </c>
      <c r="F184" s="38">
        <f t="shared" si="26"/>
        <v>0.95468654500006167</v>
      </c>
      <c r="G184" s="39">
        <f t="shared" si="27"/>
        <v>247.6026877542088</v>
      </c>
      <c r="H184" s="39">
        <f t="shared" si="28"/>
        <v>0</v>
      </c>
      <c r="I184" s="37">
        <f t="shared" si="29"/>
        <v>247.6026877542088</v>
      </c>
      <c r="J184" s="40">
        <f t="shared" si="30"/>
        <v>-106.6784111660602</v>
      </c>
      <c r="K184" s="37">
        <f t="shared" si="31"/>
        <v>140.92427658814859</v>
      </c>
      <c r="L184" s="37">
        <f t="shared" si="32"/>
        <v>4629922.6583159501</v>
      </c>
      <c r="M184" s="37">
        <f t="shared" si="33"/>
        <v>2635143.0479217903</v>
      </c>
      <c r="N184" s="41">
        <f>'jan-mar'!M184</f>
        <v>1054757.9851640337</v>
      </c>
      <c r="O184" s="41">
        <f t="shared" si="34"/>
        <v>1580385.0627577566</v>
      </c>
      <c r="Q184" s="4"/>
      <c r="R184" s="4"/>
      <c r="S184" s="4"/>
      <c r="T184" s="4"/>
      <c r="U184" s="4"/>
    </row>
    <row r="185" spans="1:21" s="34" customFormat="1" x14ac:dyDescent="0.2">
      <c r="A185" s="33">
        <v>1122</v>
      </c>
      <c r="B185" s="34" t="s">
        <v>259</v>
      </c>
      <c r="C185" s="36">
        <v>98298346</v>
      </c>
      <c r="D185" s="36">
        <v>11866</v>
      </c>
      <c r="E185" s="37">
        <f t="shared" si="25"/>
        <v>8284.0338783077696</v>
      </c>
      <c r="F185" s="38">
        <f t="shared" si="26"/>
        <v>0.90963034311314739</v>
      </c>
      <c r="G185" s="39">
        <f t="shared" si="27"/>
        <v>493.79968789933992</v>
      </c>
      <c r="H185" s="39">
        <f t="shared" si="28"/>
        <v>0</v>
      </c>
      <c r="I185" s="37">
        <f t="shared" si="29"/>
        <v>493.79968789933992</v>
      </c>
      <c r="J185" s="40">
        <f t="shared" si="30"/>
        <v>-106.6784111660602</v>
      </c>
      <c r="K185" s="37">
        <f t="shared" si="31"/>
        <v>387.12127673327973</v>
      </c>
      <c r="L185" s="37">
        <f t="shared" si="32"/>
        <v>5859427.0966135673</v>
      </c>
      <c r="M185" s="37">
        <f t="shared" si="33"/>
        <v>4593581.0697170971</v>
      </c>
      <c r="N185" s="41">
        <f>'jan-mar'!M185</f>
        <v>4590947.9358445043</v>
      </c>
      <c r="O185" s="41">
        <f t="shared" si="34"/>
        <v>2633.1338725928217</v>
      </c>
      <c r="Q185" s="4"/>
      <c r="R185" s="4"/>
      <c r="S185" s="4"/>
      <c r="T185" s="4"/>
      <c r="U185" s="4"/>
    </row>
    <row r="186" spans="1:21" s="34" customFormat="1" x14ac:dyDescent="0.2">
      <c r="A186" s="33">
        <v>1124</v>
      </c>
      <c r="B186" s="34" t="s">
        <v>260</v>
      </c>
      <c r="C186" s="36">
        <v>314136047</v>
      </c>
      <c r="D186" s="36">
        <v>26265</v>
      </c>
      <c r="E186" s="37">
        <f t="shared" si="25"/>
        <v>11960.253074433656</v>
      </c>
      <c r="F186" s="38">
        <f t="shared" si="26"/>
        <v>1.313298480865166</v>
      </c>
      <c r="G186" s="39">
        <f t="shared" si="27"/>
        <v>-1711.9318297761922</v>
      </c>
      <c r="H186" s="39">
        <f t="shared" si="28"/>
        <v>0</v>
      </c>
      <c r="I186" s="37">
        <f t="shared" si="29"/>
        <v>-1711.9318297761922</v>
      </c>
      <c r="J186" s="40">
        <f t="shared" si="30"/>
        <v>-106.6784111660602</v>
      </c>
      <c r="K186" s="37">
        <f t="shared" si="31"/>
        <v>-1818.6102409422524</v>
      </c>
      <c r="L186" s="37">
        <f t="shared" si="32"/>
        <v>-44963889.509071685</v>
      </c>
      <c r="M186" s="37">
        <f t="shared" si="33"/>
        <v>-47765797.978348263</v>
      </c>
      <c r="N186" s="41">
        <f>'jan-mar'!M186</f>
        <v>-48957329.134556204</v>
      </c>
      <c r="O186" s="41">
        <f t="shared" si="34"/>
        <v>1191531.1562079415</v>
      </c>
      <c r="Q186" s="4"/>
      <c r="R186" s="4"/>
      <c r="S186" s="4"/>
      <c r="T186" s="4"/>
      <c r="U186" s="4"/>
    </row>
    <row r="187" spans="1:21" s="34" customFormat="1" x14ac:dyDescent="0.2">
      <c r="A187" s="33">
        <v>1127</v>
      </c>
      <c r="B187" s="34" t="s">
        <v>261</v>
      </c>
      <c r="C187" s="36">
        <v>111842917</v>
      </c>
      <c r="D187" s="36">
        <v>10972</v>
      </c>
      <c r="E187" s="37">
        <f t="shared" si="25"/>
        <v>10193.484961720744</v>
      </c>
      <c r="F187" s="38">
        <f t="shared" si="26"/>
        <v>1.1192980810386133</v>
      </c>
      <c r="G187" s="39">
        <f t="shared" si="27"/>
        <v>-651.87096214844462</v>
      </c>
      <c r="H187" s="39">
        <f t="shared" si="28"/>
        <v>0</v>
      </c>
      <c r="I187" s="37">
        <f t="shared" si="29"/>
        <v>-651.87096214844462</v>
      </c>
      <c r="J187" s="40">
        <f t="shared" si="30"/>
        <v>-106.6784111660602</v>
      </c>
      <c r="K187" s="37">
        <f t="shared" si="31"/>
        <v>-758.54937331450481</v>
      </c>
      <c r="L187" s="37">
        <f t="shared" si="32"/>
        <v>-7152328.196692734</v>
      </c>
      <c r="M187" s="37">
        <f t="shared" si="33"/>
        <v>-8322803.7240067469</v>
      </c>
      <c r="N187" s="41">
        <f>'jan-mar'!M187</f>
        <v>-9207110.7090101205</v>
      </c>
      <c r="O187" s="41">
        <f t="shared" si="34"/>
        <v>884306.98500337359</v>
      </c>
      <c r="Q187" s="4"/>
      <c r="R187" s="4"/>
      <c r="S187" s="4"/>
      <c r="T187" s="4"/>
      <c r="U187" s="4"/>
    </row>
    <row r="188" spans="1:21" s="34" customFormat="1" x14ac:dyDescent="0.2">
      <c r="A188" s="33">
        <v>1129</v>
      </c>
      <c r="B188" s="34" t="s">
        <v>262</v>
      </c>
      <c r="C188" s="36">
        <v>27882101</v>
      </c>
      <c r="D188" s="36">
        <v>1246</v>
      </c>
      <c r="E188" s="37">
        <f t="shared" si="25"/>
        <v>22377.288121990368</v>
      </c>
      <c r="F188" s="38">
        <f t="shared" si="26"/>
        <v>2.4571435331341149</v>
      </c>
      <c r="G188" s="39">
        <f t="shared" si="27"/>
        <v>-7962.152858310219</v>
      </c>
      <c r="H188" s="39">
        <f t="shared" si="28"/>
        <v>0</v>
      </c>
      <c r="I188" s="37">
        <f t="shared" si="29"/>
        <v>-7962.152858310219</v>
      </c>
      <c r="J188" s="40">
        <f t="shared" si="30"/>
        <v>-106.6784111660602</v>
      </c>
      <c r="K188" s="37">
        <f t="shared" si="31"/>
        <v>-8068.831269476279</v>
      </c>
      <c r="L188" s="37">
        <f t="shared" si="32"/>
        <v>-9920842.461454533</v>
      </c>
      <c r="M188" s="37">
        <f t="shared" si="33"/>
        <v>-10053763.761767443</v>
      </c>
      <c r="N188" s="41">
        <f>'jan-mar'!M188</f>
        <v>-4825313.9446433289</v>
      </c>
      <c r="O188" s="41">
        <f t="shared" si="34"/>
        <v>-5228449.8171241144</v>
      </c>
      <c r="Q188" s="4"/>
      <c r="R188" s="4"/>
      <c r="S188" s="4"/>
      <c r="T188" s="4"/>
      <c r="U188" s="4"/>
    </row>
    <row r="189" spans="1:21" s="34" customFormat="1" x14ac:dyDescent="0.2">
      <c r="A189" s="33">
        <v>1130</v>
      </c>
      <c r="B189" s="34" t="s">
        <v>263</v>
      </c>
      <c r="C189" s="36">
        <v>102161717</v>
      </c>
      <c r="D189" s="36">
        <v>12638</v>
      </c>
      <c r="E189" s="37">
        <f t="shared" si="25"/>
        <v>8083.6933850292771</v>
      </c>
      <c r="F189" s="38">
        <f t="shared" si="26"/>
        <v>0.88763190680573834</v>
      </c>
      <c r="G189" s="39">
        <f t="shared" si="27"/>
        <v>614.00398386643531</v>
      </c>
      <c r="H189" s="39">
        <f t="shared" si="28"/>
        <v>39.42282305385406</v>
      </c>
      <c r="I189" s="37">
        <f t="shared" si="29"/>
        <v>653.42680692028932</v>
      </c>
      <c r="J189" s="40">
        <f t="shared" si="30"/>
        <v>-106.6784111660602</v>
      </c>
      <c r="K189" s="37">
        <f t="shared" si="31"/>
        <v>546.74839575422914</v>
      </c>
      <c r="L189" s="37">
        <f t="shared" si="32"/>
        <v>8258007.9858586164</v>
      </c>
      <c r="M189" s="37">
        <f t="shared" si="33"/>
        <v>6909806.2255419474</v>
      </c>
      <c r="N189" s="41">
        <f>'jan-mar'!M189</f>
        <v>5052637.5043319436</v>
      </c>
      <c r="O189" s="41">
        <f t="shared" si="34"/>
        <v>1857168.7212100038</v>
      </c>
      <c r="Q189" s="4"/>
      <c r="R189" s="4"/>
      <c r="S189" s="4"/>
      <c r="T189" s="4"/>
      <c r="U189" s="4"/>
    </row>
    <row r="190" spans="1:21" s="34" customFormat="1" x14ac:dyDescent="0.2">
      <c r="A190" s="33">
        <v>1133</v>
      </c>
      <c r="B190" s="34" t="s">
        <v>264</v>
      </c>
      <c r="C190" s="36">
        <v>45600568</v>
      </c>
      <c r="D190" s="36">
        <v>2723</v>
      </c>
      <c r="E190" s="37">
        <f t="shared" si="25"/>
        <v>16746.444362835107</v>
      </c>
      <c r="F190" s="38">
        <f t="shared" si="26"/>
        <v>1.8388473726042613</v>
      </c>
      <c r="G190" s="39">
        <f t="shared" si="27"/>
        <v>-4583.6466028170626</v>
      </c>
      <c r="H190" s="39">
        <f t="shared" si="28"/>
        <v>0</v>
      </c>
      <c r="I190" s="37">
        <f t="shared" si="29"/>
        <v>-4583.6466028170626</v>
      </c>
      <c r="J190" s="40">
        <f t="shared" si="30"/>
        <v>-106.6784111660602</v>
      </c>
      <c r="K190" s="37">
        <f t="shared" si="31"/>
        <v>-4690.3250139831225</v>
      </c>
      <c r="L190" s="37">
        <f t="shared" si="32"/>
        <v>-12481269.699470861</v>
      </c>
      <c r="M190" s="37">
        <f t="shared" si="33"/>
        <v>-12771755.013076043</v>
      </c>
      <c r="N190" s="41">
        <f>'jan-mar'!M190</f>
        <v>-5968867.9823946934</v>
      </c>
      <c r="O190" s="41">
        <f t="shared" si="34"/>
        <v>-6802887.0306813493</v>
      </c>
      <c r="Q190" s="4"/>
      <c r="R190" s="4"/>
      <c r="S190" s="4"/>
      <c r="T190" s="4"/>
      <c r="U190" s="4"/>
    </row>
    <row r="191" spans="1:21" s="34" customFormat="1" x14ac:dyDescent="0.2">
      <c r="A191" s="33">
        <v>1134</v>
      </c>
      <c r="B191" s="34" t="s">
        <v>265</v>
      </c>
      <c r="C191" s="36">
        <v>82016003</v>
      </c>
      <c r="D191" s="36">
        <v>3849</v>
      </c>
      <c r="E191" s="37">
        <f t="shared" si="25"/>
        <v>21308.39256949857</v>
      </c>
      <c r="F191" s="38">
        <f t="shared" si="26"/>
        <v>2.3397731985304313</v>
      </c>
      <c r="G191" s="39">
        <f t="shared" si="27"/>
        <v>-7320.8155268151404</v>
      </c>
      <c r="H191" s="39">
        <f t="shared" si="28"/>
        <v>0</v>
      </c>
      <c r="I191" s="37">
        <f t="shared" si="29"/>
        <v>-7320.8155268151404</v>
      </c>
      <c r="J191" s="40">
        <f t="shared" si="30"/>
        <v>-106.6784111660602</v>
      </c>
      <c r="K191" s="37">
        <f t="shared" si="31"/>
        <v>-7427.4939379812004</v>
      </c>
      <c r="L191" s="37">
        <f t="shared" si="32"/>
        <v>-28177818.962711476</v>
      </c>
      <c r="M191" s="37">
        <f t="shared" si="33"/>
        <v>-28588424.167289641</v>
      </c>
      <c r="N191" s="41">
        <f>'jan-mar'!M191</f>
        <v>-13952415.457890989</v>
      </c>
      <c r="O191" s="41">
        <f t="shared" si="34"/>
        <v>-14636008.709398651</v>
      </c>
      <c r="Q191" s="4"/>
      <c r="R191" s="4"/>
      <c r="S191" s="4"/>
      <c r="T191" s="4"/>
      <c r="U191" s="4"/>
    </row>
    <row r="192" spans="1:21" s="34" customFormat="1" x14ac:dyDescent="0.2">
      <c r="A192" s="33">
        <v>1135</v>
      </c>
      <c r="B192" s="34" t="s">
        <v>266</v>
      </c>
      <c r="C192" s="36">
        <v>60374328</v>
      </c>
      <c r="D192" s="36">
        <v>4663</v>
      </c>
      <c r="E192" s="37">
        <f t="shared" si="25"/>
        <v>12947.529058546001</v>
      </c>
      <c r="F192" s="38">
        <f t="shared" si="26"/>
        <v>1.4217065590270739</v>
      </c>
      <c r="G192" s="39">
        <f t="shared" si="27"/>
        <v>-2304.2974202435985</v>
      </c>
      <c r="H192" s="39">
        <f t="shared" si="28"/>
        <v>0</v>
      </c>
      <c r="I192" s="37">
        <f t="shared" si="29"/>
        <v>-2304.2974202435985</v>
      </c>
      <c r="J192" s="40">
        <f t="shared" si="30"/>
        <v>-106.6784111660602</v>
      </c>
      <c r="K192" s="37">
        <f t="shared" si="31"/>
        <v>-2410.9758314096589</v>
      </c>
      <c r="L192" s="37">
        <f t="shared" si="32"/>
        <v>-10744938.8705959</v>
      </c>
      <c r="M192" s="37">
        <f t="shared" si="33"/>
        <v>-11242380.30186324</v>
      </c>
      <c r="N192" s="41">
        <f>'jan-mar'!M192</f>
        <v>-734965.23360501416</v>
      </c>
      <c r="O192" s="41">
        <f t="shared" si="34"/>
        <v>-10507415.068258226</v>
      </c>
      <c r="Q192" s="4"/>
      <c r="R192" s="4"/>
      <c r="S192" s="4"/>
      <c r="T192" s="4"/>
      <c r="U192" s="4"/>
    </row>
    <row r="193" spans="1:21" s="34" customFormat="1" x14ac:dyDescent="0.2">
      <c r="A193" s="33">
        <v>1141</v>
      </c>
      <c r="B193" s="34" t="s">
        <v>267</v>
      </c>
      <c r="C193" s="36">
        <v>26543130</v>
      </c>
      <c r="D193" s="36">
        <v>3197</v>
      </c>
      <c r="E193" s="37">
        <f t="shared" si="25"/>
        <v>8302.5117297466368</v>
      </c>
      <c r="F193" s="38">
        <f t="shared" si="26"/>
        <v>0.91165930805839501</v>
      </c>
      <c r="G193" s="39">
        <f t="shared" si="27"/>
        <v>482.71297703601954</v>
      </c>
      <c r="H193" s="39">
        <f t="shared" si="28"/>
        <v>0</v>
      </c>
      <c r="I193" s="37">
        <f t="shared" si="29"/>
        <v>482.71297703601954</v>
      </c>
      <c r="J193" s="40">
        <f t="shared" si="30"/>
        <v>-106.6784111660602</v>
      </c>
      <c r="K193" s="37">
        <f t="shared" si="31"/>
        <v>376.03456586995935</v>
      </c>
      <c r="L193" s="37">
        <f t="shared" si="32"/>
        <v>1543233.3875841545</v>
      </c>
      <c r="M193" s="37">
        <f t="shared" si="33"/>
        <v>1202182.50708626</v>
      </c>
      <c r="N193" s="41">
        <f>'jan-mar'!M193</f>
        <v>886759.90447453922</v>
      </c>
      <c r="O193" s="41">
        <f t="shared" si="34"/>
        <v>315422.60261172079</v>
      </c>
      <c r="Q193" s="4"/>
      <c r="R193" s="4"/>
      <c r="S193" s="4"/>
      <c r="T193" s="4"/>
      <c r="U193" s="4"/>
    </row>
    <row r="194" spans="1:21" s="34" customFormat="1" x14ac:dyDescent="0.2">
      <c r="A194" s="33">
        <v>1142</v>
      </c>
      <c r="B194" s="34" t="s">
        <v>268</v>
      </c>
      <c r="C194" s="36">
        <v>45415835</v>
      </c>
      <c r="D194" s="36">
        <v>4849</v>
      </c>
      <c r="E194" s="37">
        <f t="shared" si="25"/>
        <v>9366.0208290369155</v>
      </c>
      <c r="F194" s="38">
        <f t="shared" si="26"/>
        <v>1.0284381818658241</v>
      </c>
      <c r="G194" s="39">
        <f t="shared" si="27"/>
        <v>-155.39248253814768</v>
      </c>
      <c r="H194" s="39">
        <f t="shared" si="28"/>
        <v>0</v>
      </c>
      <c r="I194" s="37">
        <f t="shared" si="29"/>
        <v>-155.39248253814768</v>
      </c>
      <c r="J194" s="40">
        <f t="shared" si="30"/>
        <v>-106.6784111660602</v>
      </c>
      <c r="K194" s="37">
        <f t="shared" si="31"/>
        <v>-262.07089370420789</v>
      </c>
      <c r="L194" s="37">
        <f t="shared" si="32"/>
        <v>-753498.14782747813</v>
      </c>
      <c r="M194" s="37">
        <f t="shared" si="33"/>
        <v>-1270781.763571704</v>
      </c>
      <c r="N194" s="41">
        <f>'jan-mar'!M194</f>
        <v>-1713141.9007829083</v>
      </c>
      <c r="O194" s="41">
        <f t="shared" si="34"/>
        <v>442360.13721120427</v>
      </c>
      <c r="Q194" s="4"/>
      <c r="R194" s="4"/>
      <c r="S194" s="4"/>
      <c r="T194" s="4"/>
      <c r="U194" s="4"/>
    </row>
    <row r="195" spans="1:21" s="34" customFormat="1" x14ac:dyDescent="0.2">
      <c r="A195" s="33">
        <v>1144</v>
      </c>
      <c r="B195" s="34" t="s">
        <v>269</v>
      </c>
      <c r="C195" s="36">
        <v>4518972</v>
      </c>
      <c r="D195" s="36">
        <v>542</v>
      </c>
      <c r="E195" s="37">
        <f t="shared" si="25"/>
        <v>8337.586715867159</v>
      </c>
      <c r="F195" s="38">
        <f t="shared" si="26"/>
        <v>0.91551072539060141</v>
      </c>
      <c r="G195" s="39">
        <f t="shared" si="27"/>
        <v>461.66798536370624</v>
      </c>
      <c r="H195" s="39">
        <f t="shared" si="28"/>
        <v>0</v>
      </c>
      <c r="I195" s="37">
        <f t="shared" si="29"/>
        <v>461.66798536370624</v>
      </c>
      <c r="J195" s="40">
        <f t="shared" si="30"/>
        <v>-106.6784111660602</v>
      </c>
      <c r="K195" s="37">
        <f t="shared" si="31"/>
        <v>354.98957419764605</v>
      </c>
      <c r="L195" s="37">
        <f t="shared" si="32"/>
        <v>250224.04806712878</v>
      </c>
      <c r="M195" s="37">
        <f t="shared" si="33"/>
        <v>192404.34921512415</v>
      </c>
      <c r="N195" s="41">
        <f>'jan-mar'!M195</f>
        <v>270901.60439351789</v>
      </c>
      <c r="O195" s="41">
        <f t="shared" si="34"/>
        <v>-78497.255178393738</v>
      </c>
      <c r="Q195" s="4"/>
      <c r="R195" s="4"/>
      <c r="S195" s="4"/>
      <c r="T195" s="4"/>
      <c r="U195" s="4"/>
    </row>
    <row r="196" spans="1:21" s="34" customFormat="1" x14ac:dyDescent="0.2">
      <c r="A196" s="33">
        <v>1145</v>
      </c>
      <c r="B196" s="34" t="s">
        <v>270</v>
      </c>
      <c r="C196" s="36">
        <v>6452965</v>
      </c>
      <c r="D196" s="36">
        <v>844</v>
      </c>
      <c r="E196" s="37">
        <f t="shared" si="25"/>
        <v>7645.6931279620849</v>
      </c>
      <c r="F196" s="38">
        <f t="shared" si="26"/>
        <v>0.83953718266862942</v>
      </c>
      <c r="G196" s="39">
        <f t="shared" si="27"/>
        <v>876.80413810675066</v>
      </c>
      <c r="H196" s="39">
        <f t="shared" si="28"/>
        <v>192.72291302737133</v>
      </c>
      <c r="I196" s="37">
        <f t="shared" si="29"/>
        <v>1069.5270511341221</v>
      </c>
      <c r="J196" s="40">
        <f t="shared" si="30"/>
        <v>-106.6784111660602</v>
      </c>
      <c r="K196" s="37">
        <f t="shared" si="31"/>
        <v>962.84863996806189</v>
      </c>
      <c r="L196" s="37">
        <f t="shared" si="32"/>
        <v>902680.83115719899</v>
      </c>
      <c r="M196" s="37">
        <f t="shared" si="33"/>
        <v>812644.25213304418</v>
      </c>
      <c r="N196" s="41">
        <f>'jan-mar'!M196</f>
        <v>660345.99650946388</v>
      </c>
      <c r="O196" s="41">
        <f t="shared" si="34"/>
        <v>152298.25562358031</v>
      </c>
      <c r="Q196" s="4"/>
      <c r="R196" s="4"/>
      <c r="S196" s="4"/>
      <c r="T196" s="4"/>
      <c r="U196" s="4"/>
    </row>
    <row r="197" spans="1:21" s="34" customFormat="1" x14ac:dyDescent="0.2">
      <c r="A197" s="33">
        <v>1146</v>
      </c>
      <c r="B197" s="34" t="s">
        <v>271</v>
      </c>
      <c r="C197" s="36">
        <v>86698438</v>
      </c>
      <c r="D197" s="36">
        <v>11023</v>
      </c>
      <c r="E197" s="37">
        <f t="shared" si="25"/>
        <v>7865.2306994466117</v>
      </c>
      <c r="F197" s="38">
        <f t="shared" si="26"/>
        <v>0.86364355879036625</v>
      </c>
      <c r="G197" s="39">
        <f t="shared" si="27"/>
        <v>745.08159521603466</v>
      </c>
      <c r="H197" s="39">
        <f t="shared" si="28"/>
        <v>115.88476300778697</v>
      </c>
      <c r="I197" s="37">
        <f t="shared" si="29"/>
        <v>860.96635822382166</v>
      </c>
      <c r="J197" s="40">
        <f t="shared" si="30"/>
        <v>-106.6784111660602</v>
      </c>
      <c r="K197" s="37">
        <f t="shared" si="31"/>
        <v>754.28794705776147</v>
      </c>
      <c r="L197" s="37">
        <f t="shared" si="32"/>
        <v>9490432.1667011864</v>
      </c>
      <c r="M197" s="37">
        <f t="shared" si="33"/>
        <v>8314516.0404177047</v>
      </c>
      <c r="N197" s="41">
        <f>'jan-mar'!M197</f>
        <v>6888201.5622320073</v>
      </c>
      <c r="O197" s="41">
        <f t="shared" si="34"/>
        <v>1426314.4781856975</v>
      </c>
      <c r="Q197" s="4"/>
      <c r="R197" s="4"/>
      <c r="S197" s="4"/>
      <c r="T197" s="4"/>
      <c r="U197" s="4"/>
    </row>
    <row r="198" spans="1:21" s="34" customFormat="1" x14ac:dyDescent="0.2">
      <c r="A198" s="33">
        <v>1149</v>
      </c>
      <c r="B198" s="34" t="s">
        <v>272</v>
      </c>
      <c r="C198" s="36">
        <v>330773715</v>
      </c>
      <c r="D198" s="36">
        <v>42243</v>
      </c>
      <c r="E198" s="37">
        <f t="shared" si="25"/>
        <v>7830.2609899865065</v>
      </c>
      <c r="F198" s="38">
        <f t="shared" si="26"/>
        <v>0.8598037013873131</v>
      </c>
      <c r="G198" s="39">
        <f t="shared" si="27"/>
        <v>766.06342089209772</v>
      </c>
      <c r="H198" s="39">
        <f t="shared" si="28"/>
        <v>128.12416131882378</v>
      </c>
      <c r="I198" s="37">
        <f t="shared" si="29"/>
        <v>894.18758221092151</v>
      </c>
      <c r="J198" s="40">
        <f t="shared" si="30"/>
        <v>-106.6784111660602</v>
      </c>
      <c r="K198" s="37">
        <f t="shared" si="31"/>
        <v>787.50917104486132</v>
      </c>
      <c r="L198" s="37">
        <f t="shared" si="32"/>
        <v>37773166.035335958</v>
      </c>
      <c r="M198" s="37">
        <f t="shared" si="33"/>
        <v>33266749.912448078</v>
      </c>
      <c r="N198" s="41">
        <f>'jan-mar'!M198</f>
        <v>28966528.876006234</v>
      </c>
      <c r="O198" s="41">
        <f t="shared" si="34"/>
        <v>4300221.036441844</v>
      </c>
      <c r="Q198" s="4"/>
      <c r="R198" s="4"/>
      <c r="S198" s="4"/>
      <c r="T198" s="4"/>
      <c r="U198" s="4"/>
    </row>
    <row r="199" spans="1:21" s="34" customFormat="1" x14ac:dyDescent="0.2">
      <c r="A199" s="33">
        <v>1151</v>
      </c>
      <c r="B199" s="34" t="s">
        <v>273</v>
      </c>
      <c r="C199" s="36">
        <v>1655420</v>
      </c>
      <c r="D199" s="36">
        <v>208</v>
      </c>
      <c r="E199" s="37">
        <f t="shared" si="25"/>
        <v>7958.75</v>
      </c>
      <c r="F199" s="38">
        <f t="shared" si="26"/>
        <v>0.8739124682008933</v>
      </c>
      <c r="G199" s="39">
        <f t="shared" si="27"/>
        <v>688.97001488400167</v>
      </c>
      <c r="H199" s="39">
        <f t="shared" si="28"/>
        <v>83.153007814101045</v>
      </c>
      <c r="I199" s="37">
        <f t="shared" si="29"/>
        <v>772.12302269810266</v>
      </c>
      <c r="J199" s="40">
        <f t="shared" si="30"/>
        <v>-106.6784111660602</v>
      </c>
      <c r="K199" s="37">
        <f t="shared" si="31"/>
        <v>665.44461153204247</v>
      </c>
      <c r="L199" s="37">
        <f t="shared" si="32"/>
        <v>160601.58872120536</v>
      </c>
      <c r="M199" s="37">
        <f t="shared" si="33"/>
        <v>138412.47919866483</v>
      </c>
      <c r="N199" s="41">
        <f>'jan-mar'!M199</f>
        <v>110722.53397389624</v>
      </c>
      <c r="O199" s="41">
        <f t="shared" si="34"/>
        <v>27689.945224768599</v>
      </c>
      <c r="Q199" s="4"/>
      <c r="R199" s="4"/>
      <c r="S199" s="4"/>
      <c r="T199" s="4"/>
      <c r="U199" s="4"/>
    </row>
    <row r="200" spans="1:21" s="34" customFormat="1" x14ac:dyDescent="0.2">
      <c r="A200" s="33">
        <v>1160</v>
      </c>
      <c r="B200" s="34" t="s">
        <v>274</v>
      </c>
      <c r="C200" s="36">
        <v>84309210</v>
      </c>
      <c r="D200" s="36">
        <v>8793</v>
      </c>
      <c r="E200" s="37">
        <f t="shared" si="25"/>
        <v>9588.2190378710329</v>
      </c>
      <c r="F200" s="38">
        <f t="shared" si="26"/>
        <v>1.0528367099150833</v>
      </c>
      <c r="G200" s="39">
        <f t="shared" si="27"/>
        <v>-288.71140783861807</v>
      </c>
      <c r="H200" s="39">
        <f t="shared" si="28"/>
        <v>0</v>
      </c>
      <c r="I200" s="37">
        <f t="shared" si="29"/>
        <v>-288.71140783861807</v>
      </c>
      <c r="J200" s="40">
        <f t="shared" si="30"/>
        <v>-106.6784111660602</v>
      </c>
      <c r="K200" s="37">
        <f t="shared" si="31"/>
        <v>-395.38981900467826</v>
      </c>
      <c r="L200" s="37">
        <f t="shared" si="32"/>
        <v>-2538639.4091249686</v>
      </c>
      <c r="M200" s="37">
        <f t="shared" si="33"/>
        <v>-3476662.678508136</v>
      </c>
      <c r="N200" s="41">
        <f>'jan-mar'!M200</f>
        <v>-3134779.3467486324</v>
      </c>
      <c r="O200" s="41">
        <f t="shared" si="34"/>
        <v>-341883.33175950358</v>
      </c>
      <c r="Q200" s="4"/>
      <c r="R200" s="4"/>
      <c r="S200" s="4"/>
      <c r="T200" s="4"/>
      <c r="U200" s="4"/>
    </row>
    <row r="201" spans="1:21" s="34" customFormat="1" x14ac:dyDescent="0.2">
      <c r="A201" s="33">
        <v>1201</v>
      </c>
      <c r="B201" s="34" t="s">
        <v>275</v>
      </c>
      <c r="C201" s="36">
        <v>2656851643</v>
      </c>
      <c r="D201" s="36">
        <v>279792</v>
      </c>
      <c r="E201" s="37">
        <f t="shared" ref="E201:E264" si="35">(C201)/D201</f>
        <v>9495.8098980671348</v>
      </c>
      <c r="F201" s="38">
        <f t="shared" ref="F201:F264" si="36">IF(ISNUMBER(C201),E201/E$435,"")</f>
        <v>1.0426897019740944</v>
      </c>
      <c r="G201" s="39">
        <f t="shared" ref="G201:G264" si="37">(E$435-E201)*0.6</f>
        <v>-233.26592395627921</v>
      </c>
      <c r="H201" s="39">
        <f t="shared" ref="H201:H264" si="38">IF(E201&gt;=E$435*0.9,0,IF(E201&lt;0.9*E$435,(E$435*0.9-E201)*0.35))</f>
        <v>0</v>
      </c>
      <c r="I201" s="37">
        <f t="shared" ref="I201:I264" si="39">G201+H201</f>
        <v>-233.26592395627921</v>
      </c>
      <c r="J201" s="40">
        <f t="shared" ref="J201:J264" si="40">I$437</f>
        <v>-106.6784111660602</v>
      </c>
      <c r="K201" s="37">
        <f t="shared" ref="K201:K264" si="41">I201+J201</f>
        <v>-339.9443351223394</v>
      </c>
      <c r="L201" s="37">
        <f t="shared" ref="L201:L264" si="42">(I201*D201)</f>
        <v>-65265939.39557527</v>
      </c>
      <c r="M201" s="37">
        <f t="shared" ref="M201:M264" si="43">(K201*D201)</f>
        <v>-95113705.412549585</v>
      </c>
      <c r="N201" s="41">
        <f>'jan-mar'!M201</f>
        <v>-109834391.94321555</v>
      </c>
      <c r="O201" s="41">
        <f t="shared" ref="O201:O264" si="44">M201-N201</f>
        <v>14720686.530665964</v>
      </c>
      <c r="Q201" s="4"/>
      <c r="R201" s="4"/>
      <c r="S201" s="4"/>
      <c r="T201" s="4"/>
      <c r="U201" s="4"/>
    </row>
    <row r="202" spans="1:21" s="34" customFormat="1" x14ac:dyDescent="0.2">
      <c r="A202" s="33">
        <v>1211</v>
      </c>
      <c r="B202" s="34" t="s">
        <v>276</v>
      </c>
      <c r="C202" s="36">
        <v>32503004</v>
      </c>
      <c r="D202" s="36">
        <v>4083</v>
      </c>
      <c r="E202" s="37">
        <f t="shared" si="35"/>
        <v>7960.5691893215771</v>
      </c>
      <c r="F202" s="38">
        <f t="shared" si="36"/>
        <v>0.87411222472423489</v>
      </c>
      <c r="G202" s="39">
        <f t="shared" si="37"/>
        <v>687.87850129105539</v>
      </c>
      <c r="H202" s="39">
        <f t="shared" si="38"/>
        <v>82.516291551549045</v>
      </c>
      <c r="I202" s="37">
        <f t="shared" si="39"/>
        <v>770.39479284260437</v>
      </c>
      <c r="J202" s="40">
        <f t="shared" si="40"/>
        <v>-106.6784111660602</v>
      </c>
      <c r="K202" s="37">
        <f t="shared" si="41"/>
        <v>663.71638167654419</v>
      </c>
      <c r="L202" s="37">
        <f t="shared" si="42"/>
        <v>3145521.9391763536</v>
      </c>
      <c r="M202" s="37">
        <f t="shared" si="43"/>
        <v>2709953.9863853301</v>
      </c>
      <c r="N202" s="41">
        <f>'jan-mar'!M202</f>
        <v>2932163.8238722049</v>
      </c>
      <c r="O202" s="41">
        <f t="shared" si="44"/>
        <v>-222209.83748687478</v>
      </c>
      <c r="Q202" s="4"/>
      <c r="R202" s="4"/>
      <c r="S202" s="4"/>
      <c r="T202" s="4"/>
      <c r="U202" s="4"/>
    </row>
    <row r="203" spans="1:21" s="34" customFormat="1" x14ac:dyDescent="0.2">
      <c r="A203" s="33">
        <v>1216</v>
      </c>
      <c r="B203" s="34" t="s">
        <v>277</v>
      </c>
      <c r="C203" s="36">
        <v>42019742</v>
      </c>
      <c r="D203" s="36">
        <v>5721</v>
      </c>
      <c r="E203" s="37">
        <f t="shared" si="35"/>
        <v>7344.8246809998254</v>
      </c>
      <c r="F203" s="38">
        <f t="shared" si="36"/>
        <v>0.80650025009899751</v>
      </c>
      <c r="G203" s="39">
        <f t="shared" si="37"/>
        <v>1057.3252062841063</v>
      </c>
      <c r="H203" s="39">
        <f t="shared" si="38"/>
        <v>298.02686946416213</v>
      </c>
      <c r="I203" s="37">
        <f t="shared" si="39"/>
        <v>1355.3520757482684</v>
      </c>
      <c r="J203" s="40">
        <f t="shared" si="40"/>
        <v>-106.6784111660602</v>
      </c>
      <c r="K203" s="37">
        <f t="shared" si="41"/>
        <v>1248.6736645822082</v>
      </c>
      <c r="L203" s="37">
        <f t="shared" si="42"/>
        <v>7753969.2253558431</v>
      </c>
      <c r="M203" s="37">
        <f t="shared" si="43"/>
        <v>7143662.0350748133</v>
      </c>
      <c r="N203" s="41">
        <f>'jan-mar'!M203</f>
        <v>6228170.4476666357</v>
      </c>
      <c r="O203" s="41">
        <f t="shared" si="44"/>
        <v>915491.58740817755</v>
      </c>
      <c r="Q203" s="4"/>
      <c r="R203" s="4"/>
      <c r="S203" s="4"/>
      <c r="T203" s="4"/>
      <c r="U203" s="4"/>
    </row>
    <row r="204" spans="1:21" s="34" customFormat="1" x14ac:dyDescent="0.2">
      <c r="A204" s="33">
        <v>1219</v>
      </c>
      <c r="B204" s="34" t="s">
        <v>278</v>
      </c>
      <c r="C204" s="36">
        <v>97336250</v>
      </c>
      <c r="D204" s="36">
        <v>11902</v>
      </c>
      <c r="E204" s="37">
        <f t="shared" si="35"/>
        <v>8178.1423290203329</v>
      </c>
      <c r="F204" s="38">
        <f t="shared" si="36"/>
        <v>0.89800289593872928</v>
      </c>
      <c r="G204" s="39">
        <f t="shared" si="37"/>
        <v>557.33461747180183</v>
      </c>
      <c r="H204" s="39">
        <f t="shared" si="38"/>
        <v>6.365692656984538</v>
      </c>
      <c r="I204" s="37">
        <f t="shared" si="39"/>
        <v>563.70031012878633</v>
      </c>
      <c r="J204" s="40">
        <f t="shared" si="40"/>
        <v>-106.6784111660602</v>
      </c>
      <c r="K204" s="37">
        <f t="shared" si="41"/>
        <v>457.02189896272614</v>
      </c>
      <c r="L204" s="37">
        <f t="shared" si="42"/>
        <v>6709161.0911528151</v>
      </c>
      <c r="M204" s="37">
        <f t="shared" si="43"/>
        <v>5439474.641454367</v>
      </c>
      <c r="N204" s="41">
        <f>'jan-mar'!M204</f>
        <v>3959074.9551003985</v>
      </c>
      <c r="O204" s="41">
        <f t="shared" si="44"/>
        <v>1480399.6863539685</v>
      </c>
      <c r="Q204" s="4"/>
      <c r="R204" s="4"/>
      <c r="S204" s="4"/>
      <c r="T204" s="4"/>
      <c r="U204" s="4"/>
    </row>
    <row r="205" spans="1:21" s="34" customFormat="1" x14ac:dyDescent="0.2">
      <c r="A205" s="33">
        <v>1221</v>
      </c>
      <c r="B205" s="34" t="s">
        <v>279</v>
      </c>
      <c r="C205" s="36">
        <v>158807841</v>
      </c>
      <c r="D205" s="36">
        <v>18780</v>
      </c>
      <c r="E205" s="37">
        <f t="shared" si="35"/>
        <v>8456.221565495207</v>
      </c>
      <c r="F205" s="38">
        <f t="shared" si="36"/>
        <v>0.92853745374029073</v>
      </c>
      <c r="G205" s="39">
        <f t="shared" si="37"/>
        <v>390.48707558687744</v>
      </c>
      <c r="H205" s="39">
        <f t="shared" si="38"/>
        <v>0</v>
      </c>
      <c r="I205" s="37">
        <f t="shared" si="39"/>
        <v>390.48707558687744</v>
      </c>
      <c r="J205" s="40">
        <f t="shared" si="40"/>
        <v>-106.6784111660602</v>
      </c>
      <c r="K205" s="37">
        <f t="shared" si="41"/>
        <v>283.80866442081725</v>
      </c>
      <c r="L205" s="37">
        <f t="shared" si="42"/>
        <v>7333347.2795215584</v>
      </c>
      <c r="M205" s="37">
        <f t="shared" si="43"/>
        <v>5329926.7178229475</v>
      </c>
      <c r="N205" s="41">
        <f>'jan-mar'!M205</f>
        <v>4044004.37848979</v>
      </c>
      <c r="O205" s="41">
        <f t="shared" si="44"/>
        <v>1285922.3393331575</v>
      </c>
      <c r="Q205" s="4"/>
      <c r="R205" s="4"/>
      <c r="S205" s="4"/>
      <c r="T205" s="4"/>
      <c r="U205" s="4"/>
    </row>
    <row r="206" spans="1:21" s="34" customFormat="1" x14ac:dyDescent="0.2">
      <c r="A206" s="33">
        <v>1222</v>
      </c>
      <c r="B206" s="34" t="s">
        <v>280</v>
      </c>
      <c r="C206" s="36">
        <v>25685972</v>
      </c>
      <c r="D206" s="36">
        <v>3194</v>
      </c>
      <c r="E206" s="37">
        <f t="shared" si="35"/>
        <v>8041.944896681277</v>
      </c>
      <c r="F206" s="38">
        <f t="shared" si="36"/>
        <v>0.88304770394776977</v>
      </c>
      <c r="G206" s="39">
        <f t="shared" si="37"/>
        <v>639.05307687523543</v>
      </c>
      <c r="H206" s="39">
        <f t="shared" si="38"/>
        <v>54.034793975654111</v>
      </c>
      <c r="I206" s="37">
        <f t="shared" si="39"/>
        <v>693.08787085088954</v>
      </c>
      <c r="J206" s="40">
        <f t="shared" si="40"/>
        <v>-106.6784111660602</v>
      </c>
      <c r="K206" s="37">
        <f t="shared" si="41"/>
        <v>586.40945968482936</v>
      </c>
      <c r="L206" s="37">
        <f t="shared" si="42"/>
        <v>2213722.6594977411</v>
      </c>
      <c r="M206" s="37">
        <f t="shared" si="43"/>
        <v>1872991.814233345</v>
      </c>
      <c r="N206" s="41">
        <f>'jan-mar'!M206</f>
        <v>1362589.386203215</v>
      </c>
      <c r="O206" s="41">
        <f t="shared" si="44"/>
        <v>510402.42803012999</v>
      </c>
      <c r="Q206" s="4"/>
      <c r="R206" s="4"/>
      <c r="S206" s="4"/>
      <c r="T206" s="4"/>
      <c r="U206" s="4"/>
    </row>
    <row r="207" spans="1:21" s="34" customFormat="1" x14ac:dyDescent="0.2">
      <c r="A207" s="33">
        <v>1223</v>
      </c>
      <c r="B207" s="34" t="s">
        <v>281</v>
      </c>
      <c r="C207" s="36">
        <v>24505580</v>
      </c>
      <c r="D207" s="36">
        <v>2857</v>
      </c>
      <c r="E207" s="37">
        <f t="shared" si="35"/>
        <v>8577.381869093455</v>
      </c>
      <c r="F207" s="38">
        <f t="shared" si="36"/>
        <v>0.94184149017384045</v>
      </c>
      <c r="G207" s="39">
        <f t="shared" si="37"/>
        <v>317.79089342792867</v>
      </c>
      <c r="H207" s="39">
        <f t="shared" si="38"/>
        <v>0</v>
      </c>
      <c r="I207" s="37">
        <f t="shared" si="39"/>
        <v>317.79089342792867</v>
      </c>
      <c r="J207" s="40">
        <f t="shared" si="40"/>
        <v>-106.6784111660602</v>
      </c>
      <c r="K207" s="37">
        <f t="shared" si="41"/>
        <v>211.11248226186848</v>
      </c>
      <c r="L207" s="37">
        <f t="shared" si="42"/>
        <v>907928.58252359217</v>
      </c>
      <c r="M207" s="37">
        <f t="shared" si="43"/>
        <v>603148.36182215821</v>
      </c>
      <c r="N207" s="41">
        <f>'jan-mar'!M207</f>
        <v>242603.36705779037</v>
      </c>
      <c r="O207" s="41">
        <f t="shared" si="44"/>
        <v>360544.99476436782</v>
      </c>
      <c r="Q207" s="4"/>
      <c r="R207" s="4"/>
      <c r="S207" s="4"/>
      <c r="T207" s="4"/>
      <c r="U207" s="4"/>
    </row>
    <row r="208" spans="1:21" s="34" customFormat="1" x14ac:dyDescent="0.2">
      <c r="A208" s="33">
        <v>1224</v>
      </c>
      <c r="B208" s="34" t="s">
        <v>282</v>
      </c>
      <c r="C208" s="36">
        <v>122433191</v>
      </c>
      <c r="D208" s="36">
        <v>13180</v>
      </c>
      <c r="E208" s="37">
        <f t="shared" si="35"/>
        <v>9289.3164643399086</v>
      </c>
      <c r="F208" s="38">
        <f t="shared" si="36"/>
        <v>1.0200156405529117</v>
      </c>
      <c r="G208" s="39">
        <f t="shared" si="37"/>
        <v>-109.36986371994352</v>
      </c>
      <c r="H208" s="39">
        <f t="shared" si="38"/>
        <v>0</v>
      </c>
      <c r="I208" s="37">
        <f t="shared" si="39"/>
        <v>-109.36986371994352</v>
      </c>
      <c r="J208" s="40">
        <f t="shared" si="40"/>
        <v>-106.6784111660602</v>
      </c>
      <c r="K208" s="37">
        <f t="shared" si="41"/>
        <v>-216.04827488600372</v>
      </c>
      <c r="L208" s="37">
        <f t="shared" si="42"/>
        <v>-1441494.8038288557</v>
      </c>
      <c r="M208" s="37">
        <f t="shared" si="43"/>
        <v>-2847516.262997529</v>
      </c>
      <c r="N208" s="41">
        <f>'jan-mar'!M208</f>
        <v>2807659.3386845309</v>
      </c>
      <c r="O208" s="41">
        <f t="shared" si="44"/>
        <v>-5655175.6016820595</v>
      </c>
      <c r="Q208" s="4"/>
      <c r="R208" s="4"/>
      <c r="S208" s="4"/>
      <c r="T208" s="4"/>
      <c r="U208" s="4"/>
    </row>
    <row r="209" spans="1:21" s="34" customFormat="1" x14ac:dyDescent="0.2">
      <c r="A209" s="33">
        <v>1227</v>
      </c>
      <c r="B209" s="34" t="s">
        <v>283</v>
      </c>
      <c r="C209" s="36">
        <v>10798335</v>
      </c>
      <c r="D209" s="36">
        <v>1096</v>
      </c>
      <c r="E209" s="37">
        <f t="shared" si="35"/>
        <v>9852.4954379562041</v>
      </c>
      <c r="F209" s="38">
        <f t="shared" si="36"/>
        <v>1.0818556439293039</v>
      </c>
      <c r="G209" s="39">
        <f t="shared" si="37"/>
        <v>-447.2772478897208</v>
      </c>
      <c r="H209" s="39">
        <f t="shared" si="38"/>
        <v>0</v>
      </c>
      <c r="I209" s="37">
        <f t="shared" si="39"/>
        <v>-447.2772478897208</v>
      </c>
      <c r="J209" s="40">
        <f t="shared" si="40"/>
        <v>-106.6784111660602</v>
      </c>
      <c r="K209" s="37">
        <f t="shared" si="41"/>
        <v>-553.95565905578098</v>
      </c>
      <c r="L209" s="37">
        <f t="shared" si="42"/>
        <v>-490215.863687134</v>
      </c>
      <c r="M209" s="37">
        <f t="shared" si="43"/>
        <v>-607135.402325136</v>
      </c>
      <c r="N209" s="41">
        <f>'jan-mar'!M209</f>
        <v>204107.34179045865</v>
      </c>
      <c r="O209" s="41">
        <f t="shared" si="44"/>
        <v>-811242.74411559466</v>
      </c>
      <c r="Q209" s="4"/>
      <c r="R209" s="4"/>
      <c r="S209" s="4"/>
      <c r="T209" s="4"/>
      <c r="U209" s="4"/>
    </row>
    <row r="210" spans="1:21" s="34" customFormat="1" x14ac:dyDescent="0.2">
      <c r="A210" s="33">
        <v>1228</v>
      </c>
      <c r="B210" s="34" t="s">
        <v>284</v>
      </c>
      <c r="C210" s="36">
        <v>88003722</v>
      </c>
      <c r="D210" s="36">
        <v>6835</v>
      </c>
      <c r="E210" s="37">
        <f t="shared" si="35"/>
        <v>12875.453108997805</v>
      </c>
      <c r="F210" s="38">
        <f t="shared" si="36"/>
        <v>1.4137922419587419</v>
      </c>
      <c r="G210" s="39">
        <f t="shared" si="37"/>
        <v>-2261.0518505146811</v>
      </c>
      <c r="H210" s="39">
        <f t="shared" si="38"/>
        <v>0</v>
      </c>
      <c r="I210" s="37">
        <f t="shared" si="39"/>
        <v>-2261.0518505146811</v>
      </c>
      <c r="J210" s="40">
        <f t="shared" si="40"/>
        <v>-106.6784111660602</v>
      </c>
      <c r="K210" s="37">
        <f t="shared" si="41"/>
        <v>-2367.7302616807415</v>
      </c>
      <c r="L210" s="37">
        <f t="shared" si="42"/>
        <v>-15454289.398267845</v>
      </c>
      <c r="M210" s="37">
        <f t="shared" si="43"/>
        <v>-16183436.338587867</v>
      </c>
      <c r="N210" s="41">
        <f>'jan-mar'!M210</f>
        <v>-6812042.8051662585</v>
      </c>
      <c r="O210" s="41">
        <f t="shared" si="44"/>
        <v>-9371393.5334216096</v>
      </c>
      <c r="Q210" s="4"/>
      <c r="R210" s="4"/>
      <c r="S210" s="4"/>
      <c r="T210" s="4"/>
      <c r="U210" s="4"/>
    </row>
    <row r="211" spans="1:21" s="34" customFormat="1" x14ac:dyDescent="0.2">
      <c r="A211" s="33">
        <v>1231</v>
      </c>
      <c r="B211" s="34" t="s">
        <v>285</v>
      </c>
      <c r="C211" s="36">
        <v>28304269</v>
      </c>
      <c r="D211" s="36">
        <v>3363</v>
      </c>
      <c r="E211" s="37">
        <f t="shared" si="35"/>
        <v>8416.3749628308051</v>
      </c>
      <c r="F211" s="38">
        <f t="shared" si="36"/>
        <v>0.92416208789969168</v>
      </c>
      <c r="G211" s="39">
        <f t="shared" si="37"/>
        <v>414.39503718551856</v>
      </c>
      <c r="H211" s="39">
        <f t="shared" si="38"/>
        <v>0</v>
      </c>
      <c r="I211" s="37">
        <f t="shared" si="39"/>
        <v>414.39503718551856</v>
      </c>
      <c r="J211" s="40">
        <f t="shared" si="40"/>
        <v>-106.6784111660602</v>
      </c>
      <c r="K211" s="37">
        <f t="shared" si="41"/>
        <v>307.71662601945837</v>
      </c>
      <c r="L211" s="37">
        <f t="shared" si="42"/>
        <v>1393610.5100548989</v>
      </c>
      <c r="M211" s="37">
        <f t="shared" si="43"/>
        <v>1034851.0133034386</v>
      </c>
      <c r="N211" s="41">
        <f>'jan-mar'!M211</f>
        <v>1563970.6370394856</v>
      </c>
      <c r="O211" s="41">
        <f t="shared" si="44"/>
        <v>-529119.62373604707</v>
      </c>
      <c r="Q211" s="4"/>
      <c r="R211" s="4"/>
      <c r="S211" s="4"/>
      <c r="T211" s="4"/>
      <c r="U211" s="4"/>
    </row>
    <row r="212" spans="1:21" s="34" customFormat="1" x14ac:dyDescent="0.2">
      <c r="A212" s="33">
        <v>1232</v>
      </c>
      <c r="B212" s="34" t="s">
        <v>286</v>
      </c>
      <c r="C212" s="36">
        <v>32494682</v>
      </c>
      <c r="D212" s="36">
        <v>931</v>
      </c>
      <c r="E212" s="37">
        <f t="shared" si="35"/>
        <v>34902.988184747584</v>
      </c>
      <c r="F212" s="38">
        <f t="shared" si="36"/>
        <v>3.8325310572790174</v>
      </c>
      <c r="G212" s="39">
        <f t="shared" si="37"/>
        <v>-15477.572895964548</v>
      </c>
      <c r="H212" s="39">
        <f t="shared" si="38"/>
        <v>0</v>
      </c>
      <c r="I212" s="37">
        <f t="shared" si="39"/>
        <v>-15477.572895964548</v>
      </c>
      <c r="J212" s="40">
        <f t="shared" si="40"/>
        <v>-106.6784111660602</v>
      </c>
      <c r="K212" s="37">
        <f t="shared" si="41"/>
        <v>-15584.251307130608</v>
      </c>
      <c r="L212" s="37">
        <f t="shared" si="42"/>
        <v>-14409620.366142994</v>
      </c>
      <c r="M212" s="37">
        <f t="shared" si="43"/>
        <v>-14508937.966938596</v>
      </c>
      <c r="N212" s="41">
        <f>'jan-mar'!M212</f>
        <v>-7438767.3631323762</v>
      </c>
      <c r="O212" s="41">
        <f t="shared" si="44"/>
        <v>-7070170.60380622</v>
      </c>
      <c r="Q212" s="4"/>
      <c r="R212" s="4"/>
      <c r="S212" s="4"/>
      <c r="T212" s="4"/>
      <c r="U212" s="4"/>
    </row>
    <row r="213" spans="1:21" s="34" customFormat="1" x14ac:dyDescent="0.2">
      <c r="A213" s="33">
        <v>1233</v>
      </c>
      <c r="B213" s="34" t="s">
        <v>287</v>
      </c>
      <c r="C213" s="36">
        <v>16829860</v>
      </c>
      <c r="D213" s="36">
        <v>1117</v>
      </c>
      <c r="E213" s="37">
        <f t="shared" si="35"/>
        <v>15067.018800358102</v>
      </c>
      <c r="F213" s="38">
        <f t="shared" si="36"/>
        <v>1.6544376426260672</v>
      </c>
      <c r="G213" s="39">
        <f t="shared" si="37"/>
        <v>-3575.9912653308597</v>
      </c>
      <c r="H213" s="39">
        <f t="shared" si="38"/>
        <v>0</v>
      </c>
      <c r="I213" s="37">
        <f t="shared" si="39"/>
        <v>-3575.9912653308597</v>
      </c>
      <c r="J213" s="40">
        <f t="shared" si="40"/>
        <v>-106.6784111660602</v>
      </c>
      <c r="K213" s="37">
        <f t="shared" si="41"/>
        <v>-3682.6696764969201</v>
      </c>
      <c r="L213" s="37">
        <f t="shared" si="42"/>
        <v>-3994382.2433745703</v>
      </c>
      <c r="M213" s="37">
        <f t="shared" si="43"/>
        <v>-4113542.0286470596</v>
      </c>
      <c r="N213" s="41">
        <f>'jan-mar'!M213</f>
        <v>-1404423.6303102716</v>
      </c>
      <c r="O213" s="41">
        <f t="shared" si="44"/>
        <v>-2709118.3983367877</v>
      </c>
      <c r="Q213" s="4"/>
      <c r="R213" s="4"/>
      <c r="S213" s="4"/>
      <c r="T213" s="4"/>
      <c r="U213" s="4"/>
    </row>
    <row r="214" spans="1:21" s="34" customFormat="1" x14ac:dyDescent="0.2">
      <c r="A214" s="33">
        <v>1234</v>
      </c>
      <c r="B214" s="34" t="s">
        <v>288</v>
      </c>
      <c r="C214" s="36">
        <v>6799092</v>
      </c>
      <c r="D214" s="36">
        <v>931</v>
      </c>
      <c r="E214" s="37">
        <f t="shared" si="35"/>
        <v>7302.9989258861442</v>
      </c>
      <c r="F214" s="38">
        <f t="shared" si="36"/>
        <v>0.80190756294513998</v>
      </c>
      <c r="G214" s="39">
        <f t="shared" si="37"/>
        <v>1082.4206593523152</v>
      </c>
      <c r="H214" s="39">
        <f t="shared" si="38"/>
        <v>312.66588375395054</v>
      </c>
      <c r="I214" s="37">
        <f t="shared" si="39"/>
        <v>1395.0865431062657</v>
      </c>
      <c r="J214" s="40">
        <f t="shared" si="40"/>
        <v>-106.6784111660602</v>
      </c>
      <c r="K214" s="37">
        <f t="shared" si="41"/>
        <v>1288.4081319402055</v>
      </c>
      <c r="L214" s="37">
        <f t="shared" si="42"/>
        <v>1298825.5716319333</v>
      </c>
      <c r="M214" s="37">
        <f t="shared" si="43"/>
        <v>1199507.9708363314</v>
      </c>
      <c r="N214" s="41">
        <f>'jan-mar'!M214</f>
        <v>988231.43596008385</v>
      </c>
      <c r="O214" s="41">
        <f t="shared" si="44"/>
        <v>211276.53487624752</v>
      </c>
      <c r="Q214" s="4"/>
      <c r="R214" s="4"/>
      <c r="S214" s="4"/>
      <c r="T214" s="4"/>
      <c r="U214" s="4"/>
    </row>
    <row r="215" spans="1:21" s="34" customFormat="1" x14ac:dyDescent="0.2">
      <c r="A215" s="33">
        <v>1235</v>
      </c>
      <c r="B215" s="34" t="s">
        <v>289</v>
      </c>
      <c r="C215" s="36">
        <v>123600040</v>
      </c>
      <c r="D215" s="36">
        <v>14577</v>
      </c>
      <c r="E215" s="37">
        <f t="shared" si="35"/>
        <v>8479.1136722233659</v>
      </c>
      <c r="F215" s="38">
        <f t="shared" si="36"/>
        <v>0.93105112705495996</v>
      </c>
      <c r="G215" s="39">
        <f t="shared" si="37"/>
        <v>376.75181154998205</v>
      </c>
      <c r="H215" s="39">
        <f t="shared" si="38"/>
        <v>0</v>
      </c>
      <c r="I215" s="37">
        <f t="shared" si="39"/>
        <v>376.75181154998205</v>
      </c>
      <c r="J215" s="40">
        <f t="shared" si="40"/>
        <v>-106.6784111660602</v>
      </c>
      <c r="K215" s="37">
        <f t="shared" si="41"/>
        <v>270.07340038392186</v>
      </c>
      <c r="L215" s="37">
        <f t="shared" si="42"/>
        <v>5491911.1569640888</v>
      </c>
      <c r="M215" s="37">
        <f t="shared" si="43"/>
        <v>3936859.957396429</v>
      </c>
      <c r="N215" s="41">
        <f>'jan-mar'!M215</f>
        <v>5735922.6803645128</v>
      </c>
      <c r="O215" s="41">
        <f t="shared" si="44"/>
        <v>-1799062.7229680838</v>
      </c>
      <c r="Q215" s="4"/>
      <c r="R215" s="4"/>
      <c r="S215" s="4"/>
      <c r="T215" s="4"/>
      <c r="U215" s="4"/>
    </row>
    <row r="216" spans="1:21" s="34" customFormat="1" x14ac:dyDescent="0.2">
      <c r="A216" s="33">
        <v>1238</v>
      </c>
      <c r="B216" s="34" t="s">
        <v>290</v>
      </c>
      <c r="C216" s="36">
        <v>66935652</v>
      </c>
      <c r="D216" s="36">
        <v>8455</v>
      </c>
      <c r="E216" s="37">
        <f t="shared" si="35"/>
        <v>7916.6945002956827</v>
      </c>
      <c r="F216" s="38">
        <f t="shared" si="36"/>
        <v>0.86929455388670807</v>
      </c>
      <c r="G216" s="39">
        <f t="shared" si="37"/>
        <v>714.20331470659198</v>
      </c>
      <c r="H216" s="39">
        <f t="shared" si="38"/>
        <v>97.872432710612102</v>
      </c>
      <c r="I216" s="37">
        <f t="shared" si="39"/>
        <v>812.07574741720407</v>
      </c>
      <c r="J216" s="40">
        <f t="shared" si="40"/>
        <v>-106.6784111660602</v>
      </c>
      <c r="K216" s="37">
        <f t="shared" si="41"/>
        <v>705.39733625114388</v>
      </c>
      <c r="L216" s="37">
        <f t="shared" si="42"/>
        <v>6866100.4444124606</v>
      </c>
      <c r="M216" s="37">
        <f t="shared" si="43"/>
        <v>5964134.4780034218</v>
      </c>
      <c r="N216" s="41">
        <f>'jan-mar'!M216</f>
        <v>5572922.8908619862</v>
      </c>
      <c r="O216" s="41">
        <f t="shared" si="44"/>
        <v>391211.58714143559</v>
      </c>
      <c r="Q216" s="4"/>
      <c r="R216" s="4"/>
      <c r="S216" s="4"/>
      <c r="T216" s="4"/>
      <c r="U216" s="4"/>
    </row>
    <row r="217" spans="1:21" s="34" customFormat="1" x14ac:dyDescent="0.2">
      <c r="A217" s="33">
        <v>1241</v>
      </c>
      <c r="B217" s="34" t="s">
        <v>291</v>
      </c>
      <c r="C217" s="36">
        <v>34577457</v>
      </c>
      <c r="D217" s="36">
        <v>3920</v>
      </c>
      <c r="E217" s="37">
        <f t="shared" si="35"/>
        <v>8820.7798469387762</v>
      </c>
      <c r="F217" s="38">
        <f t="shared" si="36"/>
        <v>0.96856786398554595</v>
      </c>
      <c r="G217" s="39">
        <f t="shared" si="37"/>
        <v>171.7521067207359</v>
      </c>
      <c r="H217" s="39">
        <f t="shared" si="38"/>
        <v>0</v>
      </c>
      <c r="I217" s="37">
        <f t="shared" si="39"/>
        <v>171.7521067207359</v>
      </c>
      <c r="J217" s="40">
        <f t="shared" si="40"/>
        <v>-106.6784111660602</v>
      </c>
      <c r="K217" s="37">
        <f t="shared" si="41"/>
        <v>65.073695554675695</v>
      </c>
      <c r="L217" s="37">
        <f t="shared" si="42"/>
        <v>673268.25834528473</v>
      </c>
      <c r="M217" s="37">
        <f t="shared" si="43"/>
        <v>255088.88657432873</v>
      </c>
      <c r="N217" s="41">
        <f>'jan-mar'!M217</f>
        <v>397290.80786368297</v>
      </c>
      <c r="O217" s="41">
        <f t="shared" si="44"/>
        <v>-142201.92128935424</v>
      </c>
      <c r="Q217" s="4"/>
      <c r="R217" s="4"/>
      <c r="S217" s="4"/>
      <c r="T217" s="4"/>
      <c r="U217" s="4"/>
    </row>
    <row r="218" spans="1:21" s="34" customFormat="1" x14ac:dyDescent="0.2">
      <c r="A218" s="33">
        <v>1242</v>
      </c>
      <c r="B218" s="34" t="s">
        <v>292</v>
      </c>
      <c r="C218" s="36">
        <v>21998244</v>
      </c>
      <c r="D218" s="36">
        <v>2463</v>
      </c>
      <c r="E218" s="37">
        <f t="shared" si="35"/>
        <v>8931.4835566382462</v>
      </c>
      <c r="F218" s="38">
        <f t="shared" si="36"/>
        <v>0.98072371159760308</v>
      </c>
      <c r="G218" s="39">
        <f t="shared" si="37"/>
        <v>105.32988090105391</v>
      </c>
      <c r="H218" s="39">
        <f t="shared" si="38"/>
        <v>0</v>
      </c>
      <c r="I218" s="37">
        <f t="shared" si="39"/>
        <v>105.32988090105391</v>
      </c>
      <c r="J218" s="40">
        <f t="shared" si="40"/>
        <v>-106.6784111660602</v>
      </c>
      <c r="K218" s="37">
        <f t="shared" si="41"/>
        <v>-1.3485302650062891</v>
      </c>
      <c r="L218" s="37">
        <f t="shared" si="42"/>
        <v>259427.49665929578</v>
      </c>
      <c r="M218" s="37">
        <f t="shared" si="43"/>
        <v>-3321.4300427104899</v>
      </c>
      <c r="N218" s="41">
        <f>'jan-mar'!M218</f>
        <v>768381.70075720653</v>
      </c>
      <c r="O218" s="41">
        <f t="shared" si="44"/>
        <v>-771703.13079991704</v>
      </c>
      <c r="Q218" s="4"/>
      <c r="R218" s="4"/>
      <c r="S218" s="4"/>
      <c r="T218" s="4"/>
      <c r="U218" s="4"/>
    </row>
    <row r="219" spans="1:21" s="34" customFormat="1" x14ac:dyDescent="0.2">
      <c r="A219" s="33">
        <v>1243</v>
      </c>
      <c r="B219" s="34" t="s">
        <v>145</v>
      </c>
      <c r="C219" s="36">
        <v>168974474</v>
      </c>
      <c r="D219" s="36">
        <v>20573</v>
      </c>
      <c r="E219" s="37">
        <f t="shared" si="35"/>
        <v>8213.4095173285368</v>
      </c>
      <c r="F219" s="38">
        <f t="shared" si="36"/>
        <v>0.90187541807862914</v>
      </c>
      <c r="G219" s="39">
        <f t="shared" si="37"/>
        <v>536.17430448687958</v>
      </c>
      <c r="H219" s="39">
        <f t="shared" si="38"/>
        <v>0</v>
      </c>
      <c r="I219" s="37">
        <f t="shared" si="39"/>
        <v>536.17430448687958</v>
      </c>
      <c r="J219" s="40">
        <f t="shared" si="40"/>
        <v>-106.6784111660602</v>
      </c>
      <c r="K219" s="37">
        <f t="shared" si="41"/>
        <v>429.49589332081939</v>
      </c>
      <c r="L219" s="37">
        <f t="shared" si="42"/>
        <v>11030713.966208573</v>
      </c>
      <c r="M219" s="37">
        <f t="shared" si="43"/>
        <v>8836019.0132892169</v>
      </c>
      <c r="N219" s="41">
        <f>'jan-mar'!M219</f>
        <v>6903486.7319845743</v>
      </c>
      <c r="O219" s="41">
        <f t="shared" si="44"/>
        <v>1932532.2813046426</v>
      </c>
      <c r="Q219" s="4"/>
      <c r="R219" s="4"/>
      <c r="S219" s="4"/>
      <c r="T219" s="4"/>
      <c r="U219" s="4"/>
    </row>
    <row r="220" spans="1:21" s="34" customFormat="1" x14ac:dyDescent="0.2">
      <c r="A220" s="33">
        <v>1244</v>
      </c>
      <c r="B220" s="34" t="s">
        <v>293</v>
      </c>
      <c r="C220" s="36">
        <v>69507445</v>
      </c>
      <c r="D220" s="36">
        <v>5189</v>
      </c>
      <c r="E220" s="37">
        <f t="shared" si="35"/>
        <v>13395.152245133937</v>
      </c>
      <c r="F220" s="38">
        <f t="shared" si="36"/>
        <v>1.4708579312670629</v>
      </c>
      <c r="G220" s="39">
        <f t="shared" si="37"/>
        <v>-2572.8713321963605</v>
      </c>
      <c r="H220" s="39">
        <f t="shared" si="38"/>
        <v>0</v>
      </c>
      <c r="I220" s="37">
        <f t="shared" si="39"/>
        <v>-2572.8713321963605</v>
      </c>
      <c r="J220" s="40">
        <f t="shared" si="40"/>
        <v>-106.6784111660602</v>
      </c>
      <c r="K220" s="37">
        <f t="shared" si="41"/>
        <v>-2679.5497433624209</v>
      </c>
      <c r="L220" s="37">
        <f t="shared" si="42"/>
        <v>-13350629.342766915</v>
      </c>
      <c r="M220" s="37">
        <f t="shared" si="43"/>
        <v>-13904183.618307602</v>
      </c>
      <c r="N220" s="41">
        <f>'jan-mar'!M220</f>
        <v>-14218471.963366158</v>
      </c>
      <c r="O220" s="41">
        <f t="shared" si="44"/>
        <v>314288.34505855665</v>
      </c>
      <c r="Q220" s="4"/>
      <c r="R220" s="4"/>
      <c r="S220" s="4"/>
      <c r="T220" s="4"/>
      <c r="U220" s="4"/>
    </row>
    <row r="221" spans="1:21" s="34" customFormat="1" x14ac:dyDescent="0.2">
      <c r="A221" s="33">
        <v>1245</v>
      </c>
      <c r="B221" s="34" t="s">
        <v>294</v>
      </c>
      <c r="C221" s="36">
        <v>54457169</v>
      </c>
      <c r="D221" s="36">
        <v>7085</v>
      </c>
      <c r="E221" s="37">
        <f t="shared" si="35"/>
        <v>7686.2623853211007</v>
      </c>
      <c r="F221" s="38">
        <f t="shared" si="36"/>
        <v>0.84399189978271072</v>
      </c>
      <c r="G221" s="39">
        <f t="shared" si="37"/>
        <v>852.46258369134114</v>
      </c>
      <c r="H221" s="39">
        <f t="shared" si="38"/>
        <v>178.52367295171578</v>
      </c>
      <c r="I221" s="37">
        <f t="shared" si="39"/>
        <v>1030.986256643057</v>
      </c>
      <c r="J221" s="40">
        <f t="shared" si="40"/>
        <v>-106.6784111660602</v>
      </c>
      <c r="K221" s="37">
        <f t="shared" si="41"/>
        <v>924.30784547699682</v>
      </c>
      <c r="L221" s="37">
        <f t="shared" si="42"/>
        <v>7304537.6283160588</v>
      </c>
      <c r="M221" s="37">
        <f t="shared" si="43"/>
        <v>6548721.0852045221</v>
      </c>
      <c r="N221" s="41">
        <f>'jan-mar'!M221</f>
        <v>5367507.1541108405</v>
      </c>
      <c r="O221" s="41">
        <f t="shared" si="44"/>
        <v>1181213.9310936816</v>
      </c>
      <c r="Q221" s="4"/>
      <c r="R221" s="4"/>
      <c r="S221" s="4"/>
      <c r="T221" s="4"/>
      <c r="U221" s="4"/>
    </row>
    <row r="222" spans="1:21" s="34" customFormat="1" x14ac:dyDescent="0.2">
      <c r="A222" s="33">
        <v>1246</v>
      </c>
      <c r="B222" s="34" t="s">
        <v>295</v>
      </c>
      <c r="C222" s="36">
        <v>220422084</v>
      </c>
      <c r="D222" s="36">
        <v>25725</v>
      </c>
      <c r="E222" s="37">
        <f t="shared" si="35"/>
        <v>8568.3997667638487</v>
      </c>
      <c r="F222" s="38">
        <f t="shared" si="36"/>
        <v>0.9408552082556374</v>
      </c>
      <c r="G222" s="39">
        <f t="shared" si="37"/>
        <v>323.18015482569245</v>
      </c>
      <c r="H222" s="39">
        <f t="shared" si="38"/>
        <v>0</v>
      </c>
      <c r="I222" s="37">
        <f t="shared" si="39"/>
        <v>323.18015482569245</v>
      </c>
      <c r="J222" s="40">
        <f t="shared" si="40"/>
        <v>-106.6784111660602</v>
      </c>
      <c r="K222" s="37">
        <f t="shared" si="41"/>
        <v>216.50174365963227</v>
      </c>
      <c r="L222" s="37">
        <f t="shared" si="42"/>
        <v>8313809.4828909384</v>
      </c>
      <c r="M222" s="37">
        <f t="shared" si="43"/>
        <v>5569507.3556440398</v>
      </c>
      <c r="N222" s="41">
        <f>'jan-mar'!M222</f>
        <v>3296423.3766054306</v>
      </c>
      <c r="O222" s="41">
        <f t="shared" si="44"/>
        <v>2273083.9790386092</v>
      </c>
      <c r="Q222" s="4"/>
      <c r="R222" s="4"/>
      <c r="S222" s="4"/>
      <c r="T222" s="4"/>
      <c r="U222" s="4"/>
    </row>
    <row r="223" spans="1:21" s="34" customFormat="1" x14ac:dyDescent="0.2">
      <c r="A223" s="33">
        <v>1247</v>
      </c>
      <c r="B223" s="34" t="s">
        <v>296</v>
      </c>
      <c r="C223" s="36">
        <v>221991352</v>
      </c>
      <c r="D223" s="36">
        <v>29071</v>
      </c>
      <c r="E223" s="37">
        <f t="shared" si="35"/>
        <v>7636.178734821644</v>
      </c>
      <c r="F223" s="38">
        <f t="shared" si="36"/>
        <v>0.83849245242923298</v>
      </c>
      <c r="G223" s="39">
        <f t="shared" si="37"/>
        <v>882.51277399101525</v>
      </c>
      <c r="H223" s="39">
        <f t="shared" si="38"/>
        <v>196.05295062652567</v>
      </c>
      <c r="I223" s="37">
        <f t="shared" si="39"/>
        <v>1078.565724617541</v>
      </c>
      <c r="J223" s="40">
        <f t="shared" si="40"/>
        <v>-106.6784111660602</v>
      </c>
      <c r="K223" s="37">
        <f t="shared" si="41"/>
        <v>971.88731345148085</v>
      </c>
      <c r="L223" s="37">
        <f t="shared" si="42"/>
        <v>31354984.180356536</v>
      </c>
      <c r="M223" s="37">
        <f t="shared" si="43"/>
        <v>28253736.089348</v>
      </c>
      <c r="N223" s="41">
        <f>'jan-mar'!M223</f>
        <v>24064482.275505461</v>
      </c>
      <c r="O223" s="41">
        <f t="shared" si="44"/>
        <v>4189253.8138425387</v>
      </c>
      <c r="Q223" s="4"/>
      <c r="R223" s="4"/>
      <c r="S223" s="4"/>
      <c r="T223" s="4"/>
      <c r="U223" s="4"/>
    </row>
    <row r="224" spans="1:21" s="34" customFormat="1" x14ac:dyDescent="0.2">
      <c r="A224" s="33">
        <v>1251</v>
      </c>
      <c r="B224" s="34" t="s">
        <v>297</v>
      </c>
      <c r="C224" s="36">
        <v>42888458</v>
      </c>
      <c r="D224" s="36">
        <v>4127</v>
      </c>
      <c r="E224" s="37">
        <f t="shared" si="35"/>
        <v>10392.163314756483</v>
      </c>
      <c r="F224" s="38">
        <f t="shared" si="36"/>
        <v>1.1411140056347562</v>
      </c>
      <c r="G224" s="39">
        <f t="shared" si="37"/>
        <v>-771.07797396988792</v>
      </c>
      <c r="H224" s="39">
        <f t="shared" si="38"/>
        <v>0</v>
      </c>
      <c r="I224" s="37">
        <f t="shared" si="39"/>
        <v>-771.07797396988792</v>
      </c>
      <c r="J224" s="40">
        <f t="shared" si="40"/>
        <v>-106.6784111660602</v>
      </c>
      <c r="K224" s="37">
        <f t="shared" si="41"/>
        <v>-877.75638513594811</v>
      </c>
      <c r="L224" s="37">
        <f t="shared" si="42"/>
        <v>-3182238.7985737273</v>
      </c>
      <c r="M224" s="37">
        <f t="shared" si="43"/>
        <v>-3622500.6014560577</v>
      </c>
      <c r="N224" s="41">
        <f>'jan-mar'!M224</f>
        <v>238144.16858505589</v>
      </c>
      <c r="O224" s="41">
        <f t="shared" si="44"/>
        <v>-3860644.7700411137</v>
      </c>
      <c r="Q224" s="4"/>
      <c r="R224" s="4"/>
      <c r="S224" s="4"/>
      <c r="T224" s="4"/>
      <c r="U224" s="4"/>
    </row>
    <row r="225" spans="1:21" s="34" customFormat="1" x14ac:dyDescent="0.2">
      <c r="A225" s="33">
        <v>1252</v>
      </c>
      <c r="B225" s="34" t="s">
        <v>298</v>
      </c>
      <c r="C225" s="36">
        <v>19798560</v>
      </c>
      <c r="D225" s="36">
        <v>380</v>
      </c>
      <c r="E225" s="37">
        <f t="shared" si="35"/>
        <v>52101.473684210527</v>
      </c>
      <c r="F225" s="38">
        <f t="shared" si="36"/>
        <v>5.7210149161956734</v>
      </c>
      <c r="G225" s="39">
        <f t="shared" si="37"/>
        <v>-25796.664195642312</v>
      </c>
      <c r="H225" s="39">
        <f t="shared" si="38"/>
        <v>0</v>
      </c>
      <c r="I225" s="37">
        <f t="shared" si="39"/>
        <v>-25796.664195642312</v>
      </c>
      <c r="J225" s="40">
        <f t="shared" si="40"/>
        <v>-106.6784111660602</v>
      </c>
      <c r="K225" s="37">
        <f t="shared" si="41"/>
        <v>-25903.342606808372</v>
      </c>
      <c r="L225" s="37">
        <f t="shared" si="42"/>
        <v>-9802732.3943440784</v>
      </c>
      <c r="M225" s="37">
        <f t="shared" si="43"/>
        <v>-9843270.1905871816</v>
      </c>
      <c r="N225" s="41">
        <f>'jan-mar'!M225</f>
        <v>-5018126.3522989284</v>
      </c>
      <c r="O225" s="41">
        <f t="shared" si="44"/>
        <v>-4825143.8382882532</v>
      </c>
      <c r="Q225" s="4"/>
      <c r="R225" s="4"/>
      <c r="S225" s="4"/>
      <c r="T225" s="4"/>
      <c r="U225" s="4"/>
    </row>
    <row r="226" spans="1:21" s="34" customFormat="1" x14ac:dyDescent="0.2">
      <c r="A226" s="33">
        <v>1253</v>
      </c>
      <c r="B226" s="34" t="s">
        <v>299</v>
      </c>
      <c r="C226" s="36">
        <v>58536561</v>
      </c>
      <c r="D226" s="36">
        <v>8125</v>
      </c>
      <c r="E226" s="37">
        <f t="shared" si="35"/>
        <v>7204.4998153846154</v>
      </c>
      <c r="F226" s="38">
        <f t="shared" si="36"/>
        <v>0.7910918442991236</v>
      </c>
      <c r="G226" s="39">
        <f t="shared" si="37"/>
        <v>1141.5201256532323</v>
      </c>
      <c r="H226" s="39">
        <f t="shared" si="38"/>
        <v>347.14057242948564</v>
      </c>
      <c r="I226" s="37">
        <f t="shared" si="39"/>
        <v>1488.660698082718</v>
      </c>
      <c r="J226" s="40">
        <f t="shared" si="40"/>
        <v>-106.6784111660602</v>
      </c>
      <c r="K226" s="37">
        <f t="shared" si="41"/>
        <v>1381.9822869166578</v>
      </c>
      <c r="L226" s="37">
        <f t="shared" si="42"/>
        <v>12095368.171922084</v>
      </c>
      <c r="M226" s="37">
        <f t="shared" si="43"/>
        <v>11228606.081197845</v>
      </c>
      <c r="N226" s="41">
        <f>'jan-mar'!M226</f>
        <v>10271482.373980319</v>
      </c>
      <c r="O226" s="41">
        <f t="shared" si="44"/>
        <v>957123.70721752569</v>
      </c>
      <c r="Q226" s="4"/>
      <c r="R226" s="4"/>
      <c r="S226" s="4"/>
      <c r="T226" s="4"/>
      <c r="U226" s="4"/>
    </row>
    <row r="227" spans="1:21" s="34" customFormat="1" x14ac:dyDescent="0.2">
      <c r="A227" s="33">
        <v>1256</v>
      </c>
      <c r="B227" s="34" t="s">
        <v>300</v>
      </c>
      <c r="C227" s="36">
        <v>60267893</v>
      </c>
      <c r="D227" s="36">
        <v>8079</v>
      </c>
      <c r="E227" s="37">
        <f t="shared" si="35"/>
        <v>7459.8208936749597</v>
      </c>
      <c r="F227" s="38">
        <f t="shared" si="36"/>
        <v>0.8191274370382382</v>
      </c>
      <c r="G227" s="39">
        <f t="shared" si="37"/>
        <v>988.32747867902572</v>
      </c>
      <c r="H227" s="39">
        <f t="shared" si="38"/>
        <v>257.77819502786514</v>
      </c>
      <c r="I227" s="37">
        <f t="shared" si="39"/>
        <v>1246.1056737068909</v>
      </c>
      <c r="J227" s="40">
        <f t="shared" si="40"/>
        <v>-106.6784111660602</v>
      </c>
      <c r="K227" s="37">
        <f t="shared" si="41"/>
        <v>1139.4272625408307</v>
      </c>
      <c r="L227" s="37">
        <f t="shared" si="42"/>
        <v>10067287.737877972</v>
      </c>
      <c r="M227" s="37">
        <f t="shared" si="43"/>
        <v>9205432.8540673722</v>
      </c>
      <c r="N227" s="41">
        <f>'jan-mar'!M227</f>
        <v>7777069.4582937881</v>
      </c>
      <c r="O227" s="41">
        <f t="shared" si="44"/>
        <v>1428363.395773584</v>
      </c>
      <c r="Q227" s="4"/>
      <c r="R227" s="4"/>
      <c r="S227" s="4"/>
      <c r="T227" s="4"/>
      <c r="U227" s="4"/>
    </row>
    <row r="228" spans="1:21" s="34" customFormat="1" x14ac:dyDescent="0.2">
      <c r="A228" s="33">
        <v>1259</v>
      </c>
      <c r="B228" s="34" t="s">
        <v>301</v>
      </c>
      <c r="C228" s="36">
        <v>36267806</v>
      </c>
      <c r="D228" s="36">
        <v>4877</v>
      </c>
      <c r="E228" s="37">
        <f t="shared" si="35"/>
        <v>7436.4990773016198</v>
      </c>
      <c r="F228" s="38">
        <f t="shared" si="36"/>
        <v>0.81656657935207466</v>
      </c>
      <c r="G228" s="39">
        <f t="shared" si="37"/>
        <v>1002.3205685030298</v>
      </c>
      <c r="H228" s="39">
        <f t="shared" si="38"/>
        <v>265.9408307585341</v>
      </c>
      <c r="I228" s="37">
        <f t="shared" si="39"/>
        <v>1268.2613992615638</v>
      </c>
      <c r="J228" s="40">
        <f t="shared" si="40"/>
        <v>-106.6784111660602</v>
      </c>
      <c r="K228" s="37">
        <f t="shared" si="41"/>
        <v>1161.5829880955037</v>
      </c>
      <c r="L228" s="37">
        <f t="shared" si="42"/>
        <v>6185310.844198647</v>
      </c>
      <c r="M228" s="37">
        <f t="shared" si="43"/>
        <v>5665040.2329417709</v>
      </c>
      <c r="N228" s="41">
        <f>'jan-mar'!M228</f>
        <v>5044116.0511571728</v>
      </c>
      <c r="O228" s="41">
        <f t="shared" si="44"/>
        <v>620924.18178459816</v>
      </c>
      <c r="Q228" s="4"/>
      <c r="R228" s="4"/>
      <c r="S228" s="4"/>
      <c r="T228" s="4"/>
      <c r="U228" s="4"/>
    </row>
    <row r="229" spans="1:21" s="34" customFormat="1" x14ac:dyDescent="0.2">
      <c r="A229" s="33">
        <v>1260</v>
      </c>
      <c r="B229" s="34" t="s">
        <v>302</v>
      </c>
      <c r="C229" s="36">
        <v>36738982</v>
      </c>
      <c r="D229" s="36">
        <v>5129</v>
      </c>
      <c r="E229" s="37">
        <f t="shared" si="35"/>
        <v>7162.9912263599144</v>
      </c>
      <c r="F229" s="38">
        <f t="shared" si="36"/>
        <v>0.78653398364435834</v>
      </c>
      <c r="G229" s="39">
        <f t="shared" si="37"/>
        <v>1166.425279068053</v>
      </c>
      <c r="H229" s="39">
        <f t="shared" si="38"/>
        <v>361.66857858813097</v>
      </c>
      <c r="I229" s="37">
        <f t="shared" si="39"/>
        <v>1528.0938576561839</v>
      </c>
      <c r="J229" s="40">
        <f t="shared" si="40"/>
        <v>-106.6784111660602</v>
      </c>
      <c r="K229" s="37">
        <f t="shared" si="41"/>
        <v>1421.4154464901237</v>
      </c>
      <c r="L229" s="37">
        <f t="shared" si="42"/>
        <v>7837593.3959185677</v>
      </c>
      <c r="M229" s="37">
        <f t="shared" si="43"/>
        <v>7290439.8250478441</v>
      </c>
      <c r="N229" s="41">
        <f>'jan-mar'!M229</f>
        <v>6417217.5740486234</v>
      </c>
      <c r="O229" s="41">
        <f t="shared" si="44"/>
        <v>873222.25099922065</v>
      </c>
      <c r="Q229" s="4"/>
      <c r="R229" s="4"/>
      <c r="S229" s="4"/>
      <c r="T229" s="4"/>
      <c r="U229" s="4"/>
    </row>
    <row r="230" spans="1:21" s="34" customFormat="1" x14ac:dyDescent="0.2">
      <c r="A230" s="33">
        <v>1263</v>
      </c>
      <c r="B230" s="34" t="s">
        <v>303</v>
      </c>
      <c r="C230" s="36">
        <v>127077934</v>
      </c>
      <c r="D230" s="36">
        <v>15789</v>
      </c>
      <c r="E230" s="37">
        <f t="shared" si="35"/>
        <v>8048.5106086515925</v>
      </c>
      <c r="F230" s="38">
        <f t="shared" si="36"/>
        <v>0.88376865353828016</v>
      </c>
      <c r="G230" s="39">
        <f t="shared" si="37"/>
        <v>635.11364969304611</v>
      </c>
      <c r="H230" s="39">
        <f t="shared" si="38"/>
        <v>51.736794786043674</v>
      </c>
      <c r="I230" s="37">
        <f t="shared" si="39"/>
        <v>686.85044447908979</v>
      </c>
      <c r="J230" s="40">
        <f t="shared" si="40"/>
        <v>-106.6784111660602</v>
      </c>
      <c r="K230" s="37">
        <f t="shared" si="41"/>
        <v>580.1720333130296</v>
      </c>
      <c r="L230" s="37">
        <f t="shared" si="42"/>
        <v>10844681.667880349</v>
      </c>
      <c r="M230" s="37">
        <f t="shared" si="43"/>
        <v>9160336.2339794245</v>
      </c>
      <c r="N230" s="41">
        <f>'jan-mar'!M230</f>
        <v>6684709.8619795088</v>
      </c>
      <c r="O230" s="41">
        <f t="shared" si="44"/>
        <v>2475626.3719999157</v>
      </c>
      <c r="Q230" s="4"/>
      <c r="R230" s="4"/>
      <c r="S230" s="4"/>
      <c r="T230" s="4"/>
      <c r="U230" s="4"/>
    </row>
    <row r="231" spans="1:21" s="34" customFormat="1" x14ac:dyDescent="0.2">
      <c r="A231" s="33">
        <v>1264</v>
      </c>
      <c r="B231" s="34" t="s">
        <v>304</v>
      </c>
      <c r="C231" s="36">
        <v>25962931</v>
      </c>
      <c r="D231" s="36">
        <v>2902</v>
      </c>
      <c r="E231" s="37">
        <f t="shared" si="35"/>
        <v>8946.5647829083391</v>
      </c>
      <c r="F231" s="38">
        <f t="shared" si="36"/>
        <v>0.98237970929487872</v>
      </c>
      <c r="G231" s="39">
        <f t="shared" si="37"/>
        <v>96.281145138998184</v>
      </c>
      <c r="H231" s="39">
        <f t="shared" si="38"/>
        <v>0</v>
      </c>
      <c r="I231" s="37">
        <f t="shared" si="39"/>
        <v>96.281145138998184</v>
      </c>
      <c r="J231" s="40">
        <f t="shared" si="40"/>
        <v>-106.6784111660602</v>
      </c>
      <c r="K231" s="37">
        <f t="shared" si="41"/>
        <v>-10.397266027062017</v>
      </c>
      <c r="L231" s="37">
        <f t="shared" si="42"/>
        <v>279407.88319337275</v>
      </c>
      <c r="M231" s="37">
        <f t="shared" si="43"/>
        <v>-30172.866010533973</v>
      </c>
      <c r="N231" s="41">
        <f>'jan-mar'!M231</f>
        <v>-378295.85887234466</v>
      </c>
      <c r="O231" s="41">
        <f t="shared" si="44"/>
        <v>348122.99286181066</v>
      </c>
      <c r="Q231" s="4"/>
      <c r="R231" s="4"/>
      <c r="S231" s="4"/>
      <c r="T231" s="4"/>
      <c r="U231" s="4"/>
    </row>
    <row r="232" spans="1:21" s="34" customFormat="1" x14ac:dyDescent="0.2">
      <c r="A232" s="33">
        <v>1265</v>
      </c>
      <c r="B232" s="34" t="s">
        <v>305</v>
      </c>
      <c r="C232" s="36">
        <v>4443679</v>
      </c>
      <c r="D232" s="36">
        <v>561</v>
      </c>
      <c r="E232" s="37">
        <f t="shared" si="35"/>
        <v>7920.9964349376114</v>
      </c>
      <c r="F232" s="38">
        <f t="shared" si="36"/>
        <v>0.8697669288602865</v>
      </c>
      <c r="G232" s="39">
        <f t="shared" si="37"/>
        <v>711.6221539214348</v>
      </c>
      <c r="H232" s="39">
        <f t="shared" si="38"/>
        <v>96.366755585937057</v>
      </c>
      <c r="I232" s="37">
        <f t="shared" si="39"/>
        <v>807.98890950737189</v>
      </c>
      <c r="J232" s="40">
        <f t="shared" si="40"/>
        <v>-106.6784111660602</v>
      </c>
      <c r="K232" s="37">
        <f t="shared" si="41"/>
        <v>701.3104983413117</v>
      </c>
      <c r="L232" s="37">
        <f t="shared" si="42"/>
        <v>453281.77823363565</v>
      </c>
      <c r="M232" s="37">
        <f t="shared" si="43"/>
        <v>393435.18956947589</v>
      </c>
      <c r="N232" s="41">
        <f>'jan-mar'!M232</f>
        <v>247293.88369882602</v>
      </c>
      <c r="O232" s="41">
        <f t="shared" si="44"/>
        <v>146141.30587064987</v>
      </c>
      <c r="Q232" s="4"/>
      <c r="R232" s="4"/>
      <c r="S232" s="4"/>
      <c r="T232" s="4"/>
      <c r="U232" s="4"/>
    </row>
    <row r="233" spans="1:21" s="34" customFormat="1" x14ac:dyDescent="0.2">
      <c r="A233" s="33">
        <v>1266</v>
      </c>
      <c r="B233" s="34" t="s">
        <v>306</v>
      </c>
      <c r="C233" s="36">
        <v>24417049</v>
      </c>
      <c r="D233" s="36">
        <v>1730</v>
      </c>
      <c r="E233" s="37">
        <f t="shared" si="35"/>
        <v>14113.901156069363</v>
      </c>
      <c r="F233" s="38">
        <f t="shared" si="36"/>
        <v>1.5497803292280847</v>
      </c>
      <c r="G233" s="39">
        <f t="shared" si="37"/>
        <v>-3004.1206787576161</v>
      </c>
      <c r="H233" s="39">
        <f t="shared" si="38"/>
        <v>0</v>
      </c>
      <c r="I233" s="37">
        <f t="shared" si="39"/>
        <v>-3004.1206787576161</v>
      </c>
      <c r="J233" s="40">
        <f t="shared" si="40"/>
        <v>-106.6784111660602</v>
      </c>
      <c r="K233" s="37">
        <f t="shared" si="41"/>
        <v>-3110.7990899236765</v>
      </c>
      <c r="L233" s="37">
        <f t="shared" si="42"/>
        <v>-5197128.7742506759</v>
      </c>
      <c r="M233" s="37">
        <f t="shared" si="43"/>
        <v>-5381682.4255679604</v>
      </c>
      <c r="N233" s="41">
        <f>'jan-mar'!M233</f>
        <v>-2196674.5302030169</v>
      </c>
      <c r="O233" s="41">
        <f t="shared" si="44"/>
        <v>-3185007.8953649434</v>
      </c>
      <c r="Q233" s="4"/>
      <c r="R233" s="4"/>
      <c r="S233" s="4"/>
      <c r="T233" s="4"/>
      <c r="U233" s="4"/>
    </row>
    <row r="234" spans="1:21" s="34" customFormat="1" x14ac:dyDescent="0.2">
      <c r="A234" s="33">
        <v>1401</v>
      </c>
      <c r="B234" s="34" t="s">
        <v>307</v>
      </c>
      <c r="C234" s="36">
        <v>103822417</v>
      </c>
      <c r="D234" s="36">
        <v>11988</v>
      </c>
      <c r="E234" s="37">
        <f t="shared" si="35"/>
        <v>8660.5286119452794</v>
      </c>
      <c r="F234" s="38">
        <f t="shared" si="36"/>
        <v>0.95097143837783016</v>
      </c>
      <c r="G234" s="39">
        <f t="shared" si="37"/>
        <v>267.902847716834</v>
      </c>
      <c r="H234" s="39">
        <f t="shared" si="38"/>
        <v>0</v>
      </c>
      <c r="I234" s="37">
        <f t="shared" si="39"/>
        <v>267.902847716834</v>
      </c>
      <c r="J234" s="40">
        <f t="shared" si="40"/>
        <v>-106.6784111660602</v>
      </c>
      <c r="K234" s="37">
        <f t="shared" si="41"/>
        <v>161.22443655077382</v>
      </c>
      <c r="L234" s="37">
        <f t="shared" si="42"/>
        <v>3211619.3384294058</v>
      </c>
      <c r="M234" s="37">
        <f t="shared" si="43"/>
        <v>1932758.5453706766</v>
      </c>
      <c r="N234" s="41">
        <f>'jan-mar'!M234</f>
        <v>772078.61221169413</v>
      </c>
      <c r="O234" s="41">
        <f t="shared" si="44"/>
        <v>1160679.9331589825</v>
      </c>
      <c r="Q234" s="4"/>
      <c r="R234" s="4"/>
      <c r="S234" s="4"/>
      <c r="T234" s="4"/>
      <c r="U234" s="4"/>
    </row>
    <row r="235" spans="1:21" s="34" customFormat="1" x14ac:dyDescent="0.2">
      <c r="A235" s="33">
        <v>1411</v>
      </c>
      <c r="B235" s="34" t="s">
        <v>308</v>
      </c>
      <c r="C235" s="36">
        <v>21461794</v>
      </c>
      <c r="D235" s="36">
        <v>2345</v>
      </c>
      <c r="E235" s="37">
        <f t="shared" si="35"/>
        <v>9152.1509594882737</v>
      </c>
      <c r="F235" s="38">
        <f t="shared" si="36"/>
        <v>1.0049541491256255</v>
      </c>
      <c r="G235" s="39">
        <f t="shared" si="37"/>
        <v>-27.070560808962544</v>
      </c>
      <c r="H235" s="39">
        <f t="shared" si="38"/>
        <v>0</v>
      </c>
      <c r="I235" s="37">
        <f t="shared" si="39"/>
        <v>-27.070560808962544</v>
      </c>
      <c r="J235" s="40">
        <f t="shared" si="40"/>
        <v>-106.6784111660602</v>
      </c>
      <c r="K235" s="37">
        <f t="shared" si="41"/>
        <v>-133.74897197502276</v>
      </c>
      <c r="L235" s="37">
        <f t="shared" si="42"/>
        <v>-63480.465097017164</v>
      </c>
      <c r="M235" s="37">
        <f t="shared" si="43"/>
        <v>-313641.33928142837</v>
      </c>
      <c r="N235" s="41">
        <f>'jan-mar'!M235</f>
        <v>-411219.08458154817</v>
      </c>
      <c r="O235" s="41">
        <f t="shared" si="44"/>
        <v>97577.745300119801</v>
      </c>
      <c r="Q235" s="4"/>
      <c r="R235" s="4"/>
      <c r="S235" s="4"/>
      <c r="T235" s="4"/>
      <c r="U235" s="4"/>
    </row>
    <row r="236" spans="1:21" s="34" customFormat="1" x14ac:dyDescent="0.2">
      <c r="A236" s="33">
        <v>1412</v>
      </c>
      <c r="B236" s="34" t="s">
        <v>309</v>
      </c>
      <c r="C236" s="36">
        <v>6608427</v>
      </c>
      <c r="D236" s="36">
        <v>807</v>
      </c>
      <c r="E236" s="37">
        <f t="shared" si="35"/>
        <v>8188.8810408921936</v>
      </c>
      <c r="F236" s="38">
        <f t="shared" si="36"/>
        <v>0.89918206279247337</v>
      </c>
      <c r="G236" s="39">
        <f t="shared" si="37"/>
        <v>550.89139034868549</v>
      </c>
      <c r="H236" s="39">
        <f t="shared" si="38"/>
        <v>2.6071435018332973</v>
      </c>
      <c r="I236" s="37">
        <f t="shared" si="39"/>
        <v>553.49853385051881</v>
      </c>
      <c r="J236" s="40">
        <f t="shared" si="40"/>
        <v>-106.6784111660602</v>
      </c>
      <c r="K236" s="37">
        <f t="shared" si="41"/>
        <v>446.82012268445862</v>
      </c>
      <c r="L236" s="37">
        <f t="shared" si="42"/>
        <v>446673.31681736867</v>
      </c>
      <c r="M236" s="37">
        <f t="shared" si="43"/>
        <v>360583.83900635812</v>
      </c>
      <c r="N236" s="41">
        <f>'jan-mar'!M236</f>
        <v>263440.41498622257</v>
      </c>
      <c r="O236" s="41">
        <f t="shared" si="44"/>
        <v>97143.424020135542</v>
      </c>
      <c r="Q236" s="4"/>
      <c r="R236" s="4"/>
      <c r="S236" s="4"/>
      <c r="T236" s="4"/>
      <c r="U236" s="4"/>
    </row>
    <row r="237" spans="1:21" s="34" customFormat="1" x14ac:dyDescent="0.2">
      <c r="A237" s="33">
        <v>1413</v>
      </c>
      <c r="B237" s="34" t="s">
        <v>310</v>
      </c>
      <c r="C237" s="36">
        <v>11235221</v>
      </c>
      <c r="D237" s="36">
        <v>1378</v>
      </c>
      <c r="E237" s="37">
        <f t="shared" si="35"/>
        <v>8153.2808417997094</v>
      </c>
      <c r="F237" s="38">
        <f t="shared" si="36"/>
        <v>0.89527297432288255</v>
      </c>
      <c r="G237" s="39">
        <f t="shared" si="37"/>
        <v>572.25150980417595</v>
      </c>
      <c r="H237" s="39">
        <f t="shared" si="38"/>
        <v>15.067213184202773</v>
      </c>
      <c r="I237" s="37">
        <f t="shared" si="39"/>
        <v>587.31872298837868</v>
      </c>
      <c r="J237" s="40">
        <f t="shared" si="40"/>
        <v>-106.6784111660602</v>
      </c>
      <c r="K237" s="37">
        <f t="shared" si="41"/>
        <v>480.64031182231849</v>
      </c>
      <c r="L237" s="37">
        <f t="shared" si="42"/>
        <v>809325.20027798577</v>
      </c>
      <c r="M237" s="37">
        <f t="shared" si="43"/>
        <v>662322.3496911549</v>
      </c>
      <c r="N237" s="41">
        <f>'jan-mar'!M237</f>
        <v>551259.05929493776</v>
      </c>
      <c r="O237" s="41">
        <f t="shared" si="44"/>
        <v>111063.29039621714</v>
      </c>
      <c r="Q237" s="4"/>
      <c r="R237" s="4"/>
      <c r="S237" s="4"/>
      <c r="T237" s="4"/>
      <c r="U237" s="4"/>
    </row>
    <row r="238" spans="1:21" s="34" customFormat="1" x14ac:dyDescent="0.2">
      <c r="A238" s="33">
        <v>1416</v>
      </c>
      <c r="B238" s="34" t="s">
        <v>311</v>
      </c>
      <c r="C238" s="36">
        <v>38135964</v>
      </c>
      <c r="D238" s="36">
        <v>4154</v>
      </c>
      <c r="E238" s="37">
        <f t="shared" si="35"/>
        <v>9180.5402022147337</v>
      </c>
      <c r="F238" s="38">
        <f t="shared" si="36"/>
        <v>1.008071436787813</v>
      </c>
      <c r="G238" s="39">
        <f t="shared" si="37"/>
        <v>-44.104106444838543</v>
      </c>
      <c r="H238" s="39">
        <f t="shared" si="38"/>
        <v>0</v>
      </c>
      <c r="I238" s="37">
        <f t="shared" si="39"/>
        <v>-44.104106444838543</v>
      </c>
      <c r="J238" s="40">
        <f t="shared" si="40"/>
        <v>-106.6784111660602</v>
      </c>
      <c r="K238" s="37">
        <f t="shared" si="41"/>
        <v>-150.78251761089874</v>
      </c>
      <c r="L238" s="37">
        <f t="shared" si="42"/>
        <v>-183208.4581718593</v>
      </c>
      <c r="M238" s="37">
        <f t="shared" si="43"/>
        <v>-626350.57815567334</v>
      </c>
      <c r="N238" s="41">
        <f>'jan-mar'!M238</f>
        <v>912869.23302697402</v>
      </c>
      <c r="O238" s="41">
        <f t="shared" si="44"/>
        <v>-1539219.8111826475</v>
      </c>
      <c r="Q238" s="4"/>
      <c r="R238" s="4"/>
      <c r="S238" s="4"/>
      <c r="T238" s="4"/>
      <c r="U238" s="4"/>
    </row>
    <row r="239" spans="1:21" s="34" customFormat="1" x14ac:dyDescent="0.2">
      <c r="A239" s="33">
        <v>1417</v>
      </c>
      <c r="B239" s="34" t="s">
        <v>312</v>
      </c>
      <c r="C239" s="36">
        <v>29634327</v>
      </c>
      <c r="D239" s="36">
        <v>2674</v>
      </c>
      <c r="E239" s="37">
        <f t="shared" si="35"/>
        <v>11082.396035901271</v>
      </c>
      <c r="F239" s="38">
        <f t="shared" si="36"/>
        <v>1.2169051764805121</v>
      </c>
      <c r="G239" s="39">
        <f t="shared" si="37"/>
        <v>-1185.2176066567608</v>
      </c>
      <c r="H239" s="39">
        <f t="shared" si="38"/>
        <v>0</v>
      </c>
      <c r="I239" s="37">
        <f t="shared" si="39"/>
        <v>-1185.2176066567608</v>
      </c>
      <c r="J239" s="40">
        <f t="shared" si="40"/>
        <v>-106.6784111660602</v>
      </c>
      <c r="K239" s="37">
        <f t="shared" si="41"/>
        <v>-1291.896017822821</v>
      </c>
      <c r="L239" s="37">
        <f t="shared" si="42"/>
        <v>-3169271.8802001784</v>
      </c>
      <c r="M239" s="37">
        <f t="shared" si="43"/>
        <v>-3454529.9516582233</v>
      </c>
      <c r="N239" s="41">
        <f>'jan-mar'!M239</f>
        <v>-1066492.0474929868</v>
      </c>
      <c r="O239" s="41">
        <f t="shared" si="44"/>
        <v>-2388037.9041652363</v>
      </c>
      <c r="Q239" s="4"/>
      <c r="R239" s="4"/>
      <c r="S239" s="4"/>
      <c r="T239" s="4"/>
      <c r="U239" s="4"/>
    </row>
    <row r="240" spans="1:21" s="34" customFormat="1" x14ac:dyDescent="0.2">
      <c r="A240" s="33">
        <v>1418</v>
      </c>
      <c r="B240" s="34" t="s">
        <v>313</v>
      </c>
      <c r="C240" s="36">
        <v>12003593</v>
      </c>
      <c r="D240" s="36">
        <v>1262</v>
      </c>
      <c r="E240" s="37">
        <f t="shared" si="35"/>
        <v>9511.563391442156</v>
      </c>
      <c r="F240" s="38">
        <f t="shared" si="36"/>
        <v>1.0444195181233831</v>
      </c>
      <c r="G240" s="39">
        <f t="shared" si="37"/>
        <v>-242.71801998129195</v>
      </c>
      <c r="H240" s="39">
        <f t="shared" si="38"/>
        <v>0</v>
      </c>
      <c r="I240" s="37">
        <f t="shared" si="39"/>
        <v>-242.71801998129195</v>
      </c>
      <c r="J240" s="40">
        <f t="shared" si="40"/>
        <v>-106.6784111660602</v>
      </c>
      <c r="K240" s="37">
        <f t="shared" si="41"/>
        <v>-349.39643114735213</v>
      </c>
      <c r="L240" s="37">
        <f t="shared" si="42"/>
        <v>-306310.14121639042</v>
      </c>
      <c r="M240" s="37">
        <f t="shared" si="43"/>
        <v>-440938.29610795836</v>
      </c>
      <c r="N240" s="41">
        <f>'jan-mar'!M240</f>
        <v>357790.8194703997</v>
      </c>
      <c r="O240" s="41">
        <f t="shared" si="44"/>
        <v>-798729.11557835806</v>
      </c>
      <c r="Q240" s="4"/>
      <c r="R240" s="4"/>
      <c r="S240" s="4"/>
      <c r="T240" s="4"/>
      <c r="U240" s="4"/>
    </row>
    <row r="241" spans="1:21" s="34" customFormat="1" x14ac:dyDescent="0.2">
      <c r="A241" s="33">
        <v>1419</v>
      </c>
      <c r="B241" s="34" t="s">
        <v>314</v>
      </c>
      <c r="C241" s="36">
        <v>20419883</v>
      </c>
      <c r="D241" s="36">
        <v>2345</v>
      </c>
      <c r="E241" s="37">
        <f t="shared" si="35"/>
        <v>8707.839232409382</v>
      </c>
      <c r="F241" s="38">
        <f t="shared" si="36"/>
        <v>0.95616639249774849</v>
      </c>
      <c r="G241" s="39">
        <f t="shared" si="37"/>
        <v>239.51647543837242</v>
      </c>
      <c r="H241" s="39">
        <f t="shared" si="38"/>
        <v>0</v>
      </c>
      <c r="I241" s="37">
        <f t="shared" si="39"/>
        <v>239.51647543837242</v>
      </c>
      <c r="J241" s="40">
        <f t="shared" si="40"/>
        <v>-106.6784111660602</v>
      </c>
      <c r="K241" s="37">
        <f t="shared" si="41"/>
        <v>132.83806427231224</v>
      </c>
      <c r="L241" s="37">
        <f t="shared" si="42"/>
        <v>561666.13490298332</v>
      </c>
      <c r="M241" s="37">
        <f t="shared" si="43"/>
        <v>311505.26071857219</v>
      </c>
      <c r="N241" s="41">
        <f>'jan-mar'!M241</f>
        <v>118144.71541845254</v>
      </c>
      <c r="O241" s="41">
        <f t="shared" si="44"/>
        <v>193360.54530011964</v>
      </c>
      <c r="Q241" s="4"/>
      <c r="R241" s="4"/>
      <c r="S241" s="4"/>
      <c r="T241" s="4"/>
      <c r="U241" s="4"/>
    </row>
    <row r="242" spans="1:21" s="34" customFormat="1" x14ac:dyDescent="0.2">
      <c r="A242" s="33">
        <v>1420</v>
      </c>
      <c r="B242" s="34" t="s">
        <v>315</v>
      </c>
      <c r="C242" s="36">
        <v>65707156</v>
      </c>
      <c r="D242" s="36">
        <v>8059</v>
      </c>
      <c r="E242" s="37">
        <f t="shared" si="35"/>
        <v>8153.2641766968609</v>
      </c>
      <c r="F242" s="38">
        <f t="shared" si="36"/>
        <v>0.89527114440723454</v>
      </c>
      <c r="G242" s="39">
        <f t="shared" si="37"/>
        <v>572.26150886588505</v>
      </c>
      <c r="H242" s="39">
        <f t="shared" si="38"/>
        <v>15.073045970199745</v>
      </c>
      <c r="I242" s="37">
        <f t="shared" si="39"/>
        <v>587.33455483608475</v>
      </c>
      <c r="J242" s="40">
        <f t="shared" si="40"/>
        <v>-106.6784111660602</v>
      </c>
      <c r="K242" s="37">
        <f t="shared" si="41"/>
        <v>480.65614367002456</v>
      </c>
      <c r="L242" s="37">
        <f t="shared" si="42"/>
        <v>4733329.1774240071</v>
      </c>
      <c r="M242" s="37">
        <f t="shared" si="43"/>
        <v>3873607.8618367282</v>
      </c>
      <c r="N242" s="41">
        <f>'jan-mar'!M242</f>
        <v>3898542.2906039865</v>
      </c>
      <c r="O242" s="41">
        <f t="shared" si="44"/>
        <v>-24934.428767258301</v>
      </c>
      <c r="Q242" s="4"/>
      <c r="R242" s="4"/>
      <c r="S242" s="4"/>
      <c r="T242" s="4"/>
      <c r="U242" s="4"/>
    </row>
    <row r="243" spans="1:21" s="34" customFormat="1" x14ac:dyDescent="0.2">
      <c r="A243" s="33">
        <v>1421</v>
      </c>
      <c r="B243" s="34" t="s">
        <v>316</v>
      </c>
      <c r="C243" s="36">
        <v>43931499</v>
      </c>
      <c r="D243" s="36">
        <v>1778</v>
      </c>
      <c r="E243" s="37">
        <f t="shared" si="35"/>
        <v>24708.379640044994</v>
      </c>
      <c r="F243" s="38">
        <f t="shared" si="36"/>
        <v>2.7131096009393962</v>
      </c>
      <c r="G243" s="39">
        <f t="shared" si="37"/>
        <v>-9360.8077691429935</v>
      </c>
      <c r="H243" s="39">
        <f t="shared" si="38"/>
        <v>0</v>
      </c>
      <c r="I243" s="37">
        <f t="shared" si="39"/>
        <v>-9360.8077691429935</v>
      </c>
      <c r="J243" s="40">
        <f t="shared" si="40"/>
        <v>-106.6784111660602</v>
      </c>
      <c r="K243" s="37">
        <f t="shared" si="41"/>
        <v>-9467.4861803090535</v>
      </c>
      <c r="L243" s="37">
        <f t="shared" si="42"/>
        <v>-16643516.213536242</v>
      </c>
      <c r="M243" s="37">
        <f t="shared" si="43"/>
        <v>-16833190.428589497</v>
      </c>
      <c r="N243" s="41">
        <f>'jan-mar'!M243</f>
        <v>-8273668.43786183</v>
      </c>
      <c r="O243" s="41">
        <f t="shared" si="44"/>
        <v>-8559521.9907276668</v>
      </c>
      <c r="Q243" s="4"/>
      <c r="R243" s="4"/>
      <c r="S243" s="4"/>
      <c r="T243" s="4"/>
      <c r="U243" s="4"/>
    </row>
    <row r="244" spans="1:21" s="34" customFormat="1" x14ac:dyDescent="0.2">
      <c r="A244" s="33">
        <v>1422</v>
      </c>
      <c r="B244" s="34" t="s">
        <v>317</v>
      </c>
      <c r="C244" s="36">
        <v>26200446</v>
      </c>
      <c r="D244" s="36">
        <v>2153</v>
      </c>
      <c r="E244" s="37">
        <f t="shared" si="35"/>
        <v>12169.273571760334</v>
      </c>
      <c r="F244" s="38">
        <f t="shared" si="36"/>
        <v>1.3362500271159383</v>
      </c>
      <c r="G244" s="39">
        <f t="shared" si="37"/>
        <v>-1837.3441281721985</v>
      </c>
      <c r="H244" s="39">
        <f t="shared" si="38"/>
        <v>0</v>
      </c>
      <c r="I244" s="37">
        <f t="shared" si="39"/>
        <v>-1837.3441281721985</v>
      </c>
      <c r="J244" s="40">
        <f t="shared" si="40"/>
        <v>-106.6784111660602</v>
      </c>
      <c r="K244" s="37">
        <f t="shared" si="41"/>
        <v>-1944.0225393382586</v>
      </c>
      <c r="L244" s="37">
        <f t="shared" si="42"/>
        <v>-3955801.9079547431</v>
      </c>
      <c r="M244" s="37">
        <f t="shared" si="43"/>
        <v>-4185480.5271952706</v>
      </c>
      <c r="N244" s="41">
        <f>'jan-mar'!M244</f>
        <v>-1551852.8539462979</v>
      </c>
      <c r="O244" s="41">
        <f t="shared" si="44"/>
        <v>-2633627.6732489727</v>
      </c>
      <c r="Q244" s="4"/>
      <c r="R244" s="4"/>
      <c r="S244" s="4"/>
      <c r="T244" s="4"/>
      <c r="U244" s="4"/>
    </row>
    <row r="245" spans="1:21" s="34" customFormat="1" x14ac:dyDescent="0.2">
      <c r="A245" s="33">
        <v>1424</v>
      </c>
      <c r="B245" s="34" t="s">
        <v>318</v>
      </c>
      <c r="C245" s="36">
        <v>65182507</v>
      </c>
      <c r="D245" s="36">
        <v>5277</v>
      </c>
      <c r="E245" s="37">
        <f t="shared" si="35"/>
        <v>12352.190070115596</v>
      </c>
      <c r="F245" s="38">
        <f t="shared" si="36"/>
        <v>1.3563352174476251</v>
      </c>
      <c r="G245" s="39">
        <f t="shared" si="37"/>
        <v>-1947.0940271853556</v>
      </c>
      <c r="H245" s="39">
        <f t="shared" si="38"/>
        <v>0</v>
      </c>
      <c r="I245" s="37">
        <f t="shared" si="39"/>
        <v>-1947.0940271853556</v>
      </c>
      <c r="J245" s="40">
        <f t="shared" si="40"/>
        <v>-106.6784111660602</v>
      </c>
      <c r="K245" s="37">
        <f t="shared" si="41"/>
        <v>-2053.772438351416</v>
      </c>
      <c r="L245" s="37">
        <f t="shared" si="42"/>
        <v>-10274815.181457121</v>
      </c>
      <c r="M245" s="37">
        <f t="shared" si="43"/>
        <v>-10837757.157180423</v>
      </c>
      <c r="N245" s="41">
        <f>'jan-mar'!M245</f>
        <v>-5970647.7607406471</v>
      </c>
      <c r="O245" s="41">
        <f t="shared" si="44"/>
        <v>-4867109.3964397758</v>
      </c>
      <c r="Q245" s="4"/>
      <c r="R245" s="4"/>
      <c r="S245" s="4"/>
      <c r="T245" s="4"/>
      <c r="U245" s="4"/>
    </row>
    <row r="246" spans="1:21" s="34" customFormat="1" x14ac:dyDescent="0.2">
      <c r="A246" s="33">
        <v>1426</v>
      </c>
      <c r="B246" s="34" t="s">
        <v>319</v>
      </c>
      <c r="C246" s="36">
        <v>69166146</v>
      </c>
      <c r="D246" s="36">
        <v>5223</v>
      </c>
      <c r="E246" s="37">
        <f t="shared" si="35"/>
        <v>13242.608845491097</v>
      </c>
      <c r="F246" s="38">
        <f t="shared" si="36"/>
        <v>1.454107866383805</v>
      </c>
      <c r="G246" s="39">
        <f t="shared" si="37"/>
        <v>-2481.3452924106564</v>
      </c>
      <c r="H246" s="39">
        <f t="shared" si="38"/>
        <v>0</v>
      </c>
      <c r="I246" s="37">
        <f t="shared" si="39"/>
        <v>-2481.3452924106564</v>
      </c>
      <c r="J246" s="40">
        <f t="shared" si="40"/>
        <v>-106.6784111660602</v>
      </c>
      <c r="K246" s="37">
        <f t="shared" si="41"/>
        <v>-2588.0237035767168</v>
      </c>
      <c r="L246" s="37">
        <f t="shared" si="42"/>
        <v>-12960066.462260859</v>
      </c>
      <c r="M246" s="37">
        <f t="shared" si="43"/>
        <v>-13517247.803781193</v>
      </c>
      <c r="N246" s="41">
        <f>'jan-mar'!M246</f>
        <v>-4574526.089624485</v>
      </c>
      <c r="O246" s="41">
        <f t="shared" si="44"/>
        <v>-8942721.7141567077</v>
      </c>
      <c r="Q246" s="4"/>
      <c r="R246" s="4"/>
      <c r="S246" s="4"/>
      <c r="T246" s="4"/>
      <c r="U246" s="4"/>
    </row>
    <row r="247" spans="1:21" s="34" customFormat="1" x14ac:dyDescent="0.2">
      <c r="A247" s="33">
        <v>1428</v>
      </c>
      <c r="B247" s="34" t="s">
        <v>320</v>
      </c>
      <c r="C247" s="36">
        <v>22623230</v>
      </c>
      <c r="D247" s="36">
        <v>3052</v>
      </c>
      <c r="E247" s="37">
        <f t="shared" si="35"/>
        <v>7412.5917431192656</v>
      </c>
      <c r="F247" s="38">
        <f t="shared" si="36"/>
        <v>0.81394142874131237</v>
      </c>
      <c r="G247" s="39">
        <f t="shared" si="37"/>
        <v>1016.6649690124423</v>
      </c>
      <c r="H247" s="39">
        <f t="shared" si="38"/>
        <v>274.30839772235805</v>
      </c>
      <c r="I247" s="37">
        <f t="shared" si="39"/>
        <v>1290.9733667348003</v>
      </c>
      <c r="J247" s="40">
        <f t="shared" si="40"/>
        <v>-106.6784111660602</v>
      </c>
      <c r="K247" s="37">
        <f t="shared" si="41"/>
        <v>1184.2949555687401</v>
      </c>
      <c r="L247" s="37">
        <f t="shared" si="42"/>
        <v>3940050.7152746106</v>
      </c>
      <c r="M247" s="37">
        <f t="shared" si="43"/>
        <v>3614468.2043957948</v>
      </c>
      <c r="N247" s="41">
        <f>'jan-mar'!M247</f>
        <v>2977316.8494631299</v>
      </c>
      <c r="O247" s="41">
        <f t="shared" si="44"/>
        <v>637151.35493266489</v>
      </c>
      <c r="Q247" s="4"/>
      <c r="R247" s="4"/>
      <c r="S247" s="4"/>
      <c r="T247" s="4"/>
      <c r="U247" s="4"/>
    </row>
    <row r="248" spans="1:21" s="34" customFormat="1" x14ac:dyDescent="0.2">
      <c r="A248" s="33">
        <v>1429</v>
      </c>
      <c r="B248" s="34" t="s">
        <v>321</v>
      </c>
      <c r="C248" s="36">
        <v>20415166</v>
      </c>
      <c r="D248" s="36">
        <v>2846</v>
      </c>
      <c r="E248" s="37">
        <f t="shared" si="35"/>
        <v>7173.2839072382294</v>
      </c>
      <c r="F248" s="38">
        <f t="shared" si="36"/>
        <v>0.78766417395700439</v>
      </c>
      <c r="G248" s="39">
        <f t="shared" si="37"/>
        <v>1160.249670541064</v>
      </c>
      <c r="H248" s="39">
        <f t="shared" si="38"/>
        <v>358.06614028072073</v>
      </c>
      <c r="I248" s="37">
        <f t="shared" si="39"/>
        <v>1518.3158108217847</v>
      </c>
      <c r="J248" s="40">
        <f t="shared" si="40"/>
        <v>-106.6784111660602</v>
      </c>
      <c r="K248" s="37">
        <f t="shared" si="41"/>
        <v>1411.6373996557245</v>
      </c>
      <c r="L248" s="37">
        <f t="shared" si="42"/>
        <v>4321126.7975987988</v>
      </c>
      <c r="M248" s="37">
        <f t="shared" si="43"/>
        <v>4017520.0394201921</v>
      </c>
      <c r="N248" s="41">
        <f>'jan-mar'!M248</f>
        <v>3647373.4922582139</v>
      </c>
      <c r="O248" s="41">
        <f t="shared" si="44"/>
        <v>370146.5471619782</v>
      </c>
      <c r="Q248" s="4"/>
      <c r="R248" s="4"/>
      <c r="S248" s="4"/>
      <c r="T248" s="4"/>
      <c r="U248" s="4"/>
    </row>
    <row r="249" spans="1:21" s="34" customFormat="1" x14ac:dyDescent="0.2">
      <c r="A249" s="33">
        <v>1430</v>
      </c>
      <c r="B249" s="34" t="s">
        <v>322</v>
      </c>
      <c r="C249" s="36">
        <v>21248029</v>
      </c>
      <c r="D249" s="36">
        <v>3006</v>
      </c>
      <c r="E249" s="37">
        <f t="shared" si="35"/>
        <v>7068.539254823686</v>
      </c>
      <c r="F249" s="38">
        <f t="shared" si="36"/>
        <v>0.77616266207103768</v>
      </c>
      <c r="G249" s="39">
        <f t="shared" si="37"/>
        <v>1223.09646198979</v>
      </c>
      <c r="H249" s="39">
        <f t="shared" si="38"/>
        <v>394.72676862581096</v>
      </c>
      <c r="I249" s="37">
        <f t="shared" si="39"/>
        <v>1617.823230615601</v>
      </c>
      <c r="J249" s="40">
        <f t="shared" si="40"/>
        <v>-106.6784111660602</v>
      </c>
      <c r="K249" s="37">
        <f t="shared" si="41"/>
        <v>1511.1448194495408</v>
      </c>
      <c r="L249" s="37">
        <f t="shared" si="42"/>
        <v>4863176.6312304968</v>
      </c>
      <c r="M249" s="37">
        <f t="shared" si="43"/>
        <v>4542501.3272653194</v>
      </c>
      <c r="N249" s="41">
        <f>'jan-mar'!M249</f>
        <v>4162641.5337765967</v>
      </c>
      <c r="O249" s="41">
        <f t="shared" si="44"/>
        <v>379859.79348872276</v>
      </c>
      <c r="Q249" s="4"/>
      <c r="R249" s="4"/>
      <c r="S249" s="4"/>
      <c r="T249" s="4"/>
      <c r="U249" s="4"/>
    </row>
    <row r="250" spans="1:21" s="34" customFormat="1" x14ac:dyDescent="0.2">
      <c r="A250" s="33">
        <v>1431</v>
      </c>
      <c r="B250" s="34" t="s">
        <v>323</v>
      </c>
      <c r="C250" s="36">
        <v>25998908</v>
      </c>
      <c r="D250" s="36">
        <v>3043</v>
      </c>
      <c r="E250" s="37">
        <f t="shared" si="35"/>
        <v>8543.8409464344404</v>
      </c>
      <c r="F250" s="38">
        <f t="shared" si="36"/>
        <v>0.93815852105096631</v>
      </c>
      <c r="G250" s="39">
        <f t="shared" si="37"/>
        <v>337.91544702333738</v>
      </c>
      <c r="H250" s="39">
        <f t="shared" si="38"/>
        <v>0</v>
      </c>
      <c r="I250" s="37">
        <f t="shared" si="39"/>
        <v>337.91544702333738</v>
      </c>
      <c r="J250" s="40">
        <f t="shared" si="40"/>
        <v>-106.6784111660602</v>
      </c>
      <c r="K250" s="37">
        <f t="shared" si="41"/>
        <v>231.23703585727719</v>
      </c>
      <c r="L250" s="37">
        <f t="shared" si="42"/>
        <v>1028276.7052920157</v>
      </c>
      <c r="M250" s="37">
        <f t="shared" si="43"/>
        <v>703654.30011369451</v>
      </c>
      <c r="N250" s="41">
        <f>'jan-mar'!M250</f>
        <v>1314716.6998798943</v>
      </c>
      <c r="O250" s="41">
        <f t="shared" si="44"/>
        <v>-611062.39976619976</v>
      </c>
      <c r="Q250" s="4"/>
      <c r="R250" s="4"/>
      <c r="S250" s="4"/>
      <c r="T250" s="4"/>
      <c r="U250" s="4"/>
    </row>
    <row r="251" spans="1:21" s="34" customFormat="1" x14ac:dyDescent="0.2">
      <c r="A251" s="33">
        <v>1432</v>
      </c>
      <c r="B251" s="34" t="s">
        <v>324</v>
      </c>
      <c r="C251" s="36">
        <v>115901972</v>
      </c>
      <c r="D251" s="36">
        <v>13089</v>
      </c>
      <c r="E251" s="37">
        <f t="shared" si="35"/>
        <v>8854.9142027656817</v>
      </c>
      <c r="F251" s="38">
        <f t="shared" si="36"/>
        <v>0.97231599518091438</v>
      </c>
      <c r="G251" s="39">
        <f t="shared" si="37"/>
        <v>151.27149322459263</v>
      </c>
      <c r="H251" s="39">
        <f t="shared" si="38"/>
        <v>0</v>
      </c>
      <c r="I251" s="37">
        <f t="shared" si="39"/>
        <v>151.27149322459263</v>
      </c>
      <c r="J251" s="40">
        <f t="shared" si="40"/>
        <v>-106.6784111660602</v>
      </c>
      <c r="K251" s="37">
        <f t="shared" si="41"/>
        <v>44.593082058532431</v>
      </c>
      <c r="L251" s="37">
        <f t="shared" si="42"/>
        <v>1979992.5748166929</v>
      </c>
      <c r="M251" s="37">
        <f t="shared" si="43"/>
        <v>583678.85106413101</v>
      </c>
      <c r="N251" s="41">
        <f>'jan-mar'!M251</f>
        <v>-157678.382212317</v>
      </c>
      <c r="O251" s="41">
        <f t="shared" si="44"/>
        <v>741357.23327644798</v>
      </c>
      <c r="Q251" s="4"/>
      <c r="R251" s="4"/>
      <c r="S251" s="4"/>
      <c r="T251" s="4"/>
      <c r="U251" s="4"/>
    </row>
    <row r="252" spans="1:21" s="34" customFormat="1" x14ac:dyDescent="0.2">
      <c r="A252" s="33">
        <v>1433</v>
      </c>
      <c r="B252" s="34" t="s">
        <v>325</v>
      </c>
      <c r="C252" s="36">
        <v>21254376</v>
      </c>
      <c r="D252" s="36">
        <v>2825</v>
      </c>
      <c r="E252" s="37">
        <f t="shared" si="35"/>
        <v>7523.6729203539826</v>
      </c>
      <c r="F252" s="38">
        <f t="shared" si="36"/>
        <v>0.82613872426735002</v>
      </c>
      <c r="G252" s="39">
        <f t="shared" si="37"/>
        <v>950.01626267161203</v>
      </c>
      <c r="H252" s="39">
        <f t="shared" si="38"/>
        <v>235.42998569020713</v>
      </c>
      <c r="I252" s="37">
        <f t="shared" si="39"/>
        <v>1185.4462483618192</v>
      </c>
      <c r="J252" s="40">
        <f t="shared" si="40"/>
        <v>-106.6784111660602</v>
      </c>
      <c r="K252" s="37">
        <f t="shared" si="41"/>
        <v>1078.7678371957591</v>
      </c>
      <c r="L252" s="37">
        <f t="shared" si="42"/>
        <v>3348885.6516221394</v>
      </c>
      <c r="M252" s="37">
        <f t="shared" si="43"/>
        <v>3047519.1400780194</v>
      </c>
      <c r="N252" s="41">
        <f>'jan-mar'!M252</f>
        <v>2856196.7861839272</v>
      </c>
      <c r="O252" s="41">
        <f t="shared" si="44"/>
        <v>191322.35389409214</v>
      </c>
      <c r="Q252" s="4"/>
      <c r="R252" s="4"/>
      <c r="S252" s="4"/>
      <c r="T252" s="4"/>
      <c r="U252" s="4"/>
    </row>
    <row r="253" spans="1:21" s="34" customFormat="1" x14ac:dyDescent="0.2">
      <c r="A253" s="33">
        <v>1438</v>
      </c>
      <c r="B253" s="34" t="s">
        <v>326</v>
      </c>
      <c r="C253" s="36">
        <v>41833770</v>
      </c>
      <c r="D253" s="36">
        <v>3767</v>
      </c>
      <c r="E253" s="37">
        <f t="shared" si="35"/>
        <v>11105.327847093178</v>
      </c>
      <c r="F253" s="38">
        <f t="shared" si="36"/>
        <v>1.2194232095534239</v>
      </c>
      <c r="G253" s="39">
        <f t="shared" si="37"/>
        <v>-1198.9766933719052</v>
      </c>
      <c r="H253" s="39">
        <f t="shared" si="38"/>
        <v>0</v>
      </c>
      <c r="I253" s="37">
        <f t="shared" si="39"/>
        <v>-1198.9766933719052</v>
      </c>
      <c r="J253" s="40">
        <f t="shared" si="40"/>
        <v>-106.6784111660602</v>
      </c>
      <c r="K253" s="37">
        <f t="shared" si="41"/>
        <v>-1305.6551045379654</v>
      </c>
      <c r="L253" s="37">
        <f t="shared" si="42"/>
        <v>-4516545.2039319668</v>
      </c>
      <c r="M253" s="37">
        <f t="shared" si="43"/>
        <v>-4918402.7787945159</v>
      </c>
      <c r="N253" s="41">
        <f>'jan-mar'!M253</f>
        <v>-934552.02397385216</v>
      </c>
      <c r="O253" s="41">
        <f t="shared" si="44"/>
        <v>-3983850.7548206635</v>
      </c>
      <c r="Q253" s="4"/>
      <c r="R253" s="4"/>
      <c r="S253" s="4"/>
      <c r="T253" s="4"/>
      <c r="U253" s="4"/>
    </row>
    <row r="254" spans="1:21" s="34" customFormat="1" x14ac:dyDescent="0.2">
      <c r="A254" s="33">
        <v>1439</v>
      </c>
      <c r="B254" s="34" t="s">
        <v>327</v>
      </c>
      <c r="C254" s="36">
        <v>52021260</v>
      </c>
      <c r="D254" s="36">
        <v>6001</v>
      </c>
      <c r="E254" s="37">
        <f t="shared" si="35"/>
        <v>8668.7652057990326</v>
      </c>
      <c r="F254" s="38">
        <f t="shared" si="36"/>
        <v>0.95187585955757592</v>
      </c>
      <c r="G254" s="39">
        <f t="shared" si="37"/>
        <v>262.96089140458207</v>
      </c>
      <c r="H254" s="39">
        <f t="shared" si="38"/>
        <v>0</v>
      </c>
      <c r="I254" s="37">
        <f t="shared" si="39"/>
        <v>262.96089140458207</v>
      </c>
      <c r="J254" s="40">
        <f t="shared" si="40"/>
        <v>-106.6784111660602</v>
      </c>
      <c r="K254" s="37">
        <f t="shared" si="41"/>
        <v>156.28248023852188</v>
      </c>
      <c r="L254" s="37">
        <f t="shared" si="42"/>
        <v>1578028.3093188971</v>
      </c>
      <c r="M254" s="37">
        <f t="shared" si="43"/>
        <v>937851.16391136986</v>
      </c>
      <c r="N254" s="41">
        <f>'jan-mar'!M254</f>
        <v>878473.31540560385</v>
      </c>
      <c r="O254" s="41">
        <f t="shared" si="44"/>
        <v>59377.848505766015</v>
      </c>
      <c r="Q254" s="4"/>
      <c r="R254" s="4"/>
      <c r="S254" s="4"/>
      <c r="T254" s="4"/>
      <c r="U254" s="4"/>
    </row>
    <row r="255" spans="1:21" s="34" customFormat="1" x14ac:dyDescent="0.2">
      <c r="A255" s="33">
        <v>1441</v>
      </c>
      <c r="B255" s="34" t="s">
        <v>328</v>
      </c>
      <c r="C255" s="36">
        <v>20715341</v>
      </c>
      <c r="D255" s="36">
        <v>2757</v>
      </c>
      <c r="E255" s="37">
        <f t="shared" si="35"/>
        <v>7513.7254261878852</v>
      </c>
      <c r="F255" s="38">
        <f t="shared" si="36"/>
        <v>0.82504643726510618</v>
      </c>
      <c r="G255" s="39">
        <f t="shared" si="37"/>
        <v>955.98475917127053</v>
      </c>
      <c r="H255" s="39">
        <f t="shared" si="38"/>
        <v>238.91160864834123</v>
      </c>
      <c r="I255" s="37">
        <f t="shared" si="39"/>
        <v>1194.8963678196117</v>
      </c>
      <c r="J255" s="40">
        <f t="shared" si="40"/>
        <v>-106.6784111660602</v>
      </c>
      <c r="K255" s="37">
        <f t="shared" si="41"/>
        <v>1088.2179566535515</v>
      </c>
      <c r="L255" s="37">
        <f t="shared" si="42"/>
        <v>3294329.2860786696</v>
      </c>
      <c r="M255" s="37">
        <f t="shared" si="43"/>
        <v>3000216.9064938412</v>
      </c>
      <c r="N255" s="41">
        <f>'jan-mar'!M255</f>
        <v>2516737.2760386136</v>
      </c>
      <c r="O255" s="41">
        <f t="shared" si="44"/>
        <v>483479.63045522757</v>
      </c>
      <c r="Q255" s="4"/>
      <c r="R255" s="4"/>
      <c r="S255" s="4"/>
      <c r="T255" s="4"/>
      <c r="U255" s="4"/>
    </row>
    <row r="256" spans="1:21" s="34" customFormat="1" x14ac:dyDescent="0.2">
      <c r="A256" s="33">
        <v>1443</v>
      </c>
      <c r="B256" s="34" t="s">
        <v>329</v>
      </c>
      <c r="C256" s="36">
        <v>46601412</v>
      </c>
      <c r="D256" s="36">
        <v>6157</v>
      </c>
      <c r="E256" s="37">
        <f t="shared" si="35"/>
        <v>7568.8504141627418</v>
      </c>
      <c r="F256" s="38">
        <f t="shared" si="36"/>
        <v>0.83109944989908158</v>
      </c>
      <c r="G256" s="39">
        <f t="shared" si="37"/>
        <v>922.90976638635652</v>
      </c>
      <c r="H256" s="39">
        <f t="shared" si="38"/>
        <v>219.6178628571414</v>
      </c>
      <c r="I256" s="37">
        <f t="shared" si="39"/>
        <v>1142.5276292434978</v>
      </c>
      <c r="J256" s="40">
        <f t="shared" si="40"/>
        <v>-106.6784111660602</v>
      </c>
      <c r="K256" s="37">
        <f t="shared" si="41"/>
        <v>1035.8492180774376</v>
      </c>
      <c r="L256" s="37">
        <f t="shared" si="42"/>
        <v>7034542.613252216</v>
      </c>
      <c r="M256" s="37">
        <f t="shared" si="43"/>
        <v>6377723.6357027832</v>
      </c>
      <c r="N256" s="41">
        <f>'jan-mar'!M256</f>
        <v>6305477.8833042243</v>
      </c>
      <c r="O256" s="41">
        <f t="shared" si="44"/>
        <v>72245.752398558892</v>
      </c>
      <c r="Q256" s="4"/>
      <c r="R256" s="4"/>
      <c r="S256" s="4"/>
      <c r="T256" s="4"/>
      <c r="U256" s="4"/>
    </row>
    <row r="257" spans="1:21" s="34" customFormat="1" x14ac:dyDescent="0.2">
      <c r="A257" s="33">
        <v>1444</v>
      </c>
      <c r="B257" s="34" t="s">
        <v>330</v>
      </c>
      <c r="C257" s="36">
        <v>8429550</v>
      </c>
      <c r="D257" s="36">
        <v>1175</v>
      </c>
      <c r="E257" s="37">
        <f t="shared" si="35"/>
        <v>7174.0851063829787</v>
      </c>
      <c r="F257" s="38">
        <f t="shared" si="36"/>
        <v>0.78775214982282615</v>
      </c>
      <c r="G257" s="39">
        <f t="shared" si="37"/>
        <v>1159.7689510542143</v>
      </c>
      <c r="H257" s="39">
        <f t="shared" si="38"/>
        <v>357.78572058005852</v>
      </c>
      <c r="I257" s="37">
        <f t="shared" si="39"/>
        <v>1517.5546716342728</v>
      </c>
      <c r="J257" s="40">
        <f t="shared" si="40"/>
        <v>-106.6784111660602</v>
      </c>
      <c r="K257" s="37">
        <f t="shared" si="41"/>
        <v>1410.8762604682126</v>
      </c>
      <c r="L257" s="37">
        <f t="shared" si="42"/>
        <v>1783126.7391702705</v>
      </c>
      <c r="M257" s="37">
        <f t="shared" si="43"/>
        <v>1657779.6060501498</v>
      </c>
      <c r="N257" s="41">
        <f>'jan-mar'!M257</f>
        <v>1736152.9017756158</v>
      </c>
      <c r="O257" s="41">
        <f t="shared" si="44"/>
        <v>-78373.295725465985</v>
      </c>
      <c r="Q257" s="4"/>
      <c r="R257" s="4"/>
      <c r="S257" s="4"/>
      <c r="T257" s="4"/>
      <c r="U257" s="4"/>
    </row>
    <row r="258" spans="1:21" s="34" customFormat="1" x14ac:dyDescent="0.2">
      <c r="A258" s="33">
        <v>1445</v>
      </c>
      <c r="B258" s="34" t="s">
        <v>331</v>
      </c>
      <c r="C258" s="36">
        <v>44454808</v>
      </c>
      <c r="D258" s="36">
        <v>5874</v>
      </c>
      <c r="E258" s="37">
        <f t="shared" si="35"/>
        <v>7568.0640108954713</v>
      </c>
      <c r="F258" s="38">
        <f t="shared" si="36"/>
        <v>0.83101309869816409</v>
      </c>
      <c r="G258" s="39">
        <f t="shared" si="37"/>
        <v>923.38160834671885</v>
      </c>
      <c r="H258" s="39">
        <f t="shared" si="38"/>
        <v>219.89310400068609</v>
      </c>
      <c r="I258" s="37">
        <f t="shared" si="39"/>
        <v>1143.2747123474051</v>
      </c>
      <c r="J258" s="40">
        <f t="shared" si="40"/>
        <v>-106.6784111660602</v>
      </c>
      <c r="K258" s="37">
        <f t="shared" si="41"/>
        <v>1036.5963011813449</v>
      </c>
      <c r="L258" s="37">
        <f t="shared" si="42"/>
        <v>6715595.6603286574</v>
      </c>
      <c r="M258" s="37">
        <f t="shared" si="43"/>
        <v>6088966.6731392201</v>
      </c>
      <c r="N258" s="41">
        <f>'jan-mar'!M258</f>
        <v>5155636.170493586</v>
      </c>
      <c r="O258" s="41">
        <f t="shared" si="44"/>
        <v>933330.50264563411</v>
      </c>
      <c r="Q258" s="4"/>
      <c r="R258" s="4"/>
      <c r="S258" s="4"/>
      <c r="T258" s="4"/>
      <c r="U258" s="4"/>
    </row>
    <row r="259" spans="1:21" s="34" customFormat="1" x14ac:dyDescent="0.2">
      <c r="A259" s="33">
        <v>1449</v>
      </c>
      <c r="B259" s="34" t="s">
        <v>332</v>
      </c>
      <c r="C259" s="36">
        <v>54873269</v>
      </c>
      <c r="D259" s="36">
        <v>7195</v>
      </c>
      <c r="E259" s="37">
        <f t="shared" si="35"/>
        <v>7626.5835997220292</v>
      </c>
      <c r="F259" s="38">
        <f t="shared" si="36"/>
        <v>0.83743885629948578</v>
      </c>
      <c r="G259" s="39">
        <f t="shared" si="37"/>
        <v>888.26985505078403</v>
      </c>
      <c r="H259" s="39">
        <f t="shared" si="38"/>
        <v>199.4112479113908</v>
      </c>
      <c r="I259" s="37">
        <f t="shared" si="39"/>
        <v>1087.6811029621749</v>
      </c>
      <c r="J259" s="40">
        <f t="shared" si="40"/>
        <v>-106.6784111660602</v>
      </c>
      <c r="K259" s="37">
        <f t="shared" si="41"/>
        <v>981.00269179611473</v>
      </c>
      <c r="L259" s="37">
        <f t="shared" si="42"/>
        <v>7825865.5358128482</v>
      </c>
      <c r="M259" s="37">
        <f t="shared" si="43"/>
        <v>7058314.3674730454</v>
      </c>
      <c r="N259" s="41">
        <f>'jan-mar'!M259</f>
        <v>6103848.3264047271</v>
      </c>
      <c r="O259" s="41">
        <f t="shared" si="44"/>
        <v>954466.0410683183</v>
      </c>
      <c r="Q259" s="4"/>
      <c r="R259" s="4"/>
      <c r="S259" s="4"/>
      <c r="T259" s="4"/>
      <c r="U259" s="4"/>
    </row>
    <row r="260" spans="1:21" s="34" customFormat="1" x14ac:dyDescent="0.2">
      <c r="A260" s="33">
        <v>1502</v>
      </c>
      <c r="B260" s="34" t="s">
        <v>333</v>
      </c>
      <c r="C260" s="36">
        <v>232035324</v>
      </c>
      <c r="D260" s="36">
        <v>26900</v>
      </c>
      <c r="E260" s="37">
        <f t="shared" si="35"/>
        <v>8625.848475836432</v>
      </c>
      <c r="F260" s="38">
        <f t="shared" si="36"/>
        <v>0.94716337764663172</v>
      </c>
      <c r="G260" s="39">
        <f t="shared" si="37"/>
        <v>288.71092938214241</v>
      </c>
      <c r="H260" s="39">
        <f t="shared" si="38"/>
        <v>0</v>
      </c>
      <c r="I260" s="37">
        <f t="shared" si="39"/>
        <v>288.71092938214241</v>
      </c>
      <c r="J260" s="40">
        <f t="shared" si="40"/>
        <v>-106.6784111660602</v>
      </c>
      <c r="K260" s="37">
        <f t="shared" si="41"/>
        <v>182.03251821608222</v>
      </c>
      <c r="L260" s="37">
        <f t="shared" si="42"/>
        <v>7766324.0003796313</v>
      </c>
      <c r="M260" s="37">
        <f t="shared" si="43"/>
        <v>4896674.7400126122</v>
      </c>
      <c r="N260" s="41">
        <f>'jan-mar'!M260</f>
        <v>2367780.5662074182</v>
      </c>
      <c r="O260" s="41">
        <f t="shared" si="44"/>
        <v>2528894.173805194</v>
      </c>
      <c r="Q260" s="4"/>
      <c r="R260" s="4"/>
      <c r="S260" s="4"/>
      <c r="T260" s="4"/>
      <c r="U260" s="4"/>
    </row>
    <row r="261" spans="1:21" s="34" customFormat="1" x14ac:dyDescent="0.2">
      <c r="A261" s="33">
        <v>1504</v>
      </c>
      <c r="B261" s="34" t="s">
        <v>334</v>
      </c>
      <c r="C261" s="36">
        <v>431785069</v>
      </c>
      <c r="D261" s="36">
        <v>47510</v>
      </c>
      <c r="E261" s="37">
        <f t="shared" si="35"/>
        <v>9088.2986529151749</v>
      </c>
      <c r="F261" s="38">
        <f t="shared" si="36"/>
        <v>0.9979428311626769</v>
      </c>
      <c r="G261" s="39">
        <f t="shared" si="37"/>
        <v>11.24082313489671</v>
      </c>
      <c r="H261" s="39">
        <f t="shared" si="38"/>
        <v>0</v>
      </c>
      <c r="I261" s="37">
        <f t="shared" si="39"/>
        <v>11.24082313489671</v>
      </c>
      <c r="J261" s="40">
        <f t="shared" si="40"/>
        <v>-106.6784111660602</v>
      </c>
      <c r="K261" s="37">
        <f t="shared" si="41"/>
        <v>-95.437588031163486</v>
      </c>
      <c r="L261" s="37">
        <f t="shared" si="42"/>
        <v>534051.50713894272</v>
      </c>
      <c r="M261" s="37">
        <f t="shared" si="43"/>
        <v>-4534239.8073605774</v>
      </c>
      <c r="N261" s="41">
        <f>'jan-mar'!M261</f>
        <v>-6652601.3097950174</v>
      </c>
      <c r="O261" s="41">
        <f t="shared" si="44"/>
        <v>2118361.50243444</v>
      </c>
      <c r="Q261" s="4"/>
      <c r="R261" s="4"/>
      <c r="S261" s="4"/>
      <c r="T261" s="4"/>
      <c r="U261" s="4"/>
    </row>
    <row r="262" spans="1:21" s="34" customFormat="1" x14ac:dyDescent="0.2">
      <c r="A262" s="33">
        <v>1505</v>
      </c>
      <c r="B262" s="34" t="s">
        <v>335</v>
      </c>
      <c r="C262" s="36">
        <v>191990267</v>
      </c>
      <c r="D262" s="36">
        <v>24300</v>
      </c>
      <c r="E262" s="37">
        <f t="shared" si="35"/>
        <v>7900.8340329218108</v>
      </c>
      <c r="F262" s="38">
        <f t="shared" si="36"/>
        <v>0.86755299143160891</v>
      </c>
      <c r="G262" s="39">
        <f t="shared" si="37"/>
        <v>723.71959513091508</v>
      </c>
      <c r="H262" s="39">
        <f t="shared" si="38"/>
        <v>103.42359629146726</v>
      </c>
      <c r="I262" s="37">
        <f t="shared" si="39"/>
        <v>827.1431914223823</v>
      </c>
      <c r="J262" s="40">
        <f t="shared" si="40"/>
        <v>-106.6784111660602</v>
      </c>
      <c r="K262" s="37">
        <f t="shared" si="41"/>
        <v>720.46478025632211</v>
      </c>
      <c r="L262" s="37">
        <f t="shared" si="42"/>
        <v>20099579.551563889</v>
      </c>
      <c r="M262" s="37">
        <f t="shared" si="43"/>
        <v>17507294.160228629</v>
      </c>
      <c r="N262" s="41">
        <f>'jan-mar'!M262</f>
        <v>14951936.443104222</v>
      </c>
      <c r="O262" s="41">
        <f t="shared" si="44"/>
        <v>2555357.7171244062</v>
      </c>
      <c r="Q262" s="4"/>
      <c r="R262" s="4"/>
      <c r="S262" s="4"/>
      <c r="T262" s="4"/>
      <c r="U262" s="4"/>
    </row>
    <row r="263" spans="1:21" s="34" customFormat="1" x14ac:dyDescent="0.2">
      <c r="A263" s="33">
        <v>1511</v>
      </c>
      <c r="B263" s="34" t="s">
        <v>336</v>
      </c>
      <c r="C263" s="36">
        <v>24284556</v>
      </c>
      <c r="D263" s="36">
        <v>3187</v>
      </c>
      <c r="E263" s="37">
        <f t="shared" si="35"/>
        <v>7619.8795105114532</v>
      </c>
      <c r="F263" s="38">
        <f t="shared" si="36"/>
        <v>0.83670271216264858</v>
      </c>
      <c r="G263" s="39">
        <f t="shared" si="37"/>
        <v>892.29230857712969</v>
      </c>
      <c r="H263" s="39">
        <f t="shared" si="38"/>
        <v>201.75767913509242</v>
      </c>
      <c r="I263" s="37">
        <f t="shared" si="39"/>
        <v>1094.049987712222</v>
      </c>
      <c r="J263" s="40">
        <f t="shared" si="40"/>
        <v>-106.6784111660602</v>
      </c>
      <c r="K263" s="37">
        <f t="shared" si="41"/>
        <v>987.3715765461618</v>
      </c>
      <c r="L263" s="37">
        <f t="shared" si="42"/>
        <v>3486737.3108388516</v>
      </c>
      <c r="M263" s="37">
        <f t="shared" si="43"/>
        <v>3146753.2144526178</v>
      </c>
      <c r="N263" s="41">
        <f>'jan-mar'!M263</f>
        <v>2633987.9813692658</v>
      </c>
      <c r="O263" s="41">
        <f t="shared" si="44"/>
        <v>512765.23308335198</v>
      </c>
      <c r="Q263" s="4"/>
      <c r="R263" s="4"/>
      <c r="S263" s="4"/>
      <c r="T263" s="4"/>
      <c r="U263" s="4"/>
    </row>
    <row r="264" spans="1:21" s="34" customFormat="1" x14ac:dyDescent="0.2">
      <c r="A264" s="33">
        <v>1514</v>
      </c>
      <c r="B264" s="34" t="s">
        <v>197</v>
      </c>
      <c r="C264" s="36">
        <v>21900764</v>
      </c>
      <c r="D264" s="36">
        <v>2522</v>
      </c>
      <c r="E264" s="37">
        <f t="shared" si="35"/>
        <v>8683.8873909595568</v>
      </c>
      <c r="F264" s="38">
        <f t="shared" si="36"/>
        <v>0.95353635475571952</v>
      </c>
      <c r="G264" s="39">
        <f t="shared" si="37"/>
        <v>253.88758030826756</v>
      </c>
      <c r="H264" s="39">
        <f t="shared" si="38"/>
        <v>0</v>
      </c>
      <c r="I264" s="37">
        <f t="shared" si="39"/>
        <v>253.88758030826756</v>
      </c>
      <c r="J264" s="40">
        <f t="shared" si="40"/>
        <v>-106.6784111660602</v>
      </c>
      <c r="K264" s="37">
        <f t="shared" si="41"/>
        <v>147.20916914220737</v>
      </c>
      <c r="L264" s="37">
        <f t="shared" si="42"/>
        <v>640304.47753745073</v>
      </c>
      <c r="M264" s="37">
        <f t="shared" si="43"/>
        <v>371261.52457664697</v>
      </c>
      <c r="N264" s="41">
        <f>'jan-mar'!M264</f>
        <v>166963.69342658453</v>
      </c>
      <c r="O264" s="41">
        <f t="shared" si="44"/>
        <v>204297.83115006244</v>
      </c>
      <c r="Q264" s="4"/>
      <c r="R264" s="4"/>
      <c r="S264" s="4"/>
      <c r="T264" s="4"/>
      <c r="U264" s="4"/>
    </row>
    <row r="265" spans="1:21" s="34" customFormat="1" x14ac:dyDescent="0.2">
      <c r="A265" s="33">
        <v>1515</v>
      </c>
      <c r="B265" s="34" t="s">
        <v>337</v>
      </c>
      <c r="C265" s="36">
        <v>86241695</v>
      </c>
      <c r="D265" s="36">
        <v>8965</v>
      </c>
      <c r="E265" s="37">
        <f t="shared" ref="E265:E328" si="45">(C265)/D265</f>
        <v>9619.8209704406017</v>
      </c>
      <c r="F265" s="38">
        <f t="shared" ref="F265:F328" si="46">IF(ISNUMBER(C265),E265/E$435,"")</f>
        <v>1.0563067677623319</v>
      </c>
      <c r="G265" s="39">
        <f t="shared" ref="G265:G328" si="47">(E$435-E265)*0.6</f>
        <v>-307.6725673803594</v>
      </c>
      <c r="H265" s="39">
        <f t="shared" ref="H265:H328" si="48">IF(E265&gt;=E$435*0.9,0,IF(E265&lt;0.9*E$435,(E$435*0.9-E265)*0.35))</f>
        <v>0</v>
      </c>
      <c r="I265" s="37">
        <f t="shared" ref="I265:I328" si="49">G265+H265</f>
        <v>-307.6725673803594</v>
      </c>
      <c r="J265" s="40">
        <f t="shared" ref="J265:J328" si="50">I$437</f>
        <v>-106.6784111660602</v>
      </c>
      <c r="K265" s="37">
        <f t="shared" ref="K265:K328" si="51">I265+J265</f>
        <v>-414.35097854641958</v>
      </c>
      <c r="L265" s="37">
        <f t="shared" ref="L265:L328" si="52">(I265*D265)</f>
        <v>-2758284.5665649222</v>
      </c>
      <c r="M265" s="37">
        <f t="shared" ref="M265:M328" si="53">(K265*D265)</f>
        <v>-3714656.5226686518</v>
      </c>
      <c r="N265" s="41">
        <f>'jan-mar'!M265</f>
        <v>-3970226.0325260414</v>
      </c>
      <c r="O265" s="41">
        <f t="shared" ref="O265:O328" si="54">M265-N265</f>
        <v>255569.50985738961</v>
      </c>
      <c r="Q265" s="4"/>
      <c r="R265" s="4"/>
      <c r="S265" s="4"/>
      <c r="T265" s="4"/>
      <c r="U265" s="4"/>
    </row>
    <row r="266" spans="1:21" s="34" customFormat="1" x14ac:dyDescent="0.2">
      <c r="A266" s="33">
        <v>1516</v>
      </c>
      <c r="B266" s="34" t="s">
        <v>338</v>
      </c>
      <c r="C266" s="36">
        <v>80412106</v>
      </c>
      <c r="D266" s="36">
        <v>8555</v>
      </c>
      <c r="E266" s="37">
        <f t="shared" si="45"/>
        <v>9399.4279368790176</v>
      </c>
      <c r="F266" s="38">
        <f t="shared" si="46"/>
        <v>1.0321064574203704</v>
      </c>
      <c r="G266" s="39">
        <f t="shared" si="47"/>
        <v>-175.43674724340889</v>
      </c>
      <c r="H266" s="39">
        <f t="shared" si="48"/>
        <v>0</v>
      </c>
      <c r="I266" s="37">
        <f t="shared" si="49"/>
        <v>-175.43674724340889</v>
      </c>
      <c r="J266" s="40">
        <f t="shared" si="50"/>
        <v>-106.6784111660602</v>
      </c>
      <c r="K266" s="37">
        <f t="shared" si="51"/>
        <v>-282.11515840946907</v>
      </c>
      <c r="L266" s="37">
        <f t="shared" si="52"/>
        <v>-1500861.3726673631</v>
      </c>
      <c r="M266" s="37">
        <f t="shared" si="53"/>
        <v>-2413495.1801930079</v>
      </c>
      <c r="N266" s="41">
        <f>'jan-mar'!M266</f>
        <v>-3345210.06294036</v>
      </c>
      <c r="O266" s="41">
        <f t="shared" si="54"/>
        <v>931714.88274735212</v>
      </c>
      <c r="Q266" s="4"/>
      <c r="R266" s="4"/>
      <c r="S266" s="4"/>
      <c r="T266" s="4"/>
      <c r="U266" s="4"/>
    </row>
    <row r="267" spans="1:21" s="34" customFormat="1" x14ac:dyDescent="0.2">
      <c r="A267" s="33">
        <v>1517</v>
      </c>
      <c r="B267" s="34" t="s">
        <v>339</v>
      </c>
      <c r="C267" s="36">
        <v>38333459</v>
      </c>
      <c r="D267" s="36">
        <v>5150</v>
      </c>
      <c r="E267" s="37">
        <f t="shared" si="45"/>
        <v>7443.3900970873783</v>
      </c>
      <c r="F267" s="38">
        <f t="shared" si="46"/>
        <v>0.81732324944592027</v>
      </c>
      <c r="G267" s="39">
        <f t="shared" si="47"/>
        <v>998.18595663157464</v>
      </c>
      <c r="H267" s="39">
        <f t="shared" si="48"/>
        <v>263.52897383351865</v>
      </c>
      <c r="I267" s="37">
        <f t="shared" si="49"/>
        <v>1261.7149304650934</v>
      </c>
      <c r="J267" s="40">
        <f t="shared" si="50"/>
        <v>-106.6784111660602</v>
      </c>
      <c r="K267" s="37">
        <f t="shared" si="51"/>
        <v>1155.0365192990332</v>
      </c>
      <c r="L267" s="37">
        <f t="shared" si="52"/>
        <v>6497831.8918952309</v>
      </c>
      <c r="M267" s="37">
        <f t="shared" si="53"/>
        <v>5948438.0743900212</v>
      </c>
      <c r="N267" s="41">
        <f>'jan-mar'!M267</f>
        <v>5426194.2801229116</v>
      </c>
      <c r="O267" s="41">
        <f t="shared" si="54"/>
        <v>522243.7942671096</v>
      </c>
      <c r="Q267" s="4"/>
      <c r="R267" s="4"/>
      <c r="S267" s="4"/>
      <c r="T267" s="4"/>
      <c r="U267" s="4"/>
    </row>
    <row r="268" spans="1:21" s="34" customFormat="1" x14ac:dyDescent="0.2">
      <c r="A268" s="33">
        <v>1519</v>
      </c>
      <c r="B268" s="34" t="s">
        <v>340</v>
      </c>
      <c r="C268" s="36">
        <v>67783288</v>
      </c>
      <c r="D268" s="36">
        <v>9188</v>
      </c>
      <c r="E268" s="37">
        <f t="shared" si="45"/>
        <v>7377.3713539399214</v>
      </c>
      <c r="F268" s="38">
        <f t="shared" si="46"/>
        <v>0.81007404539107308</v>
      </c>
      <c r="G268" s="39">
        <f t="shared" si="47"/>
        <v>1037.7972025200488</v>
      </c>
      <c r="H268" s="39">
        <f t="shared" si="48"/>
        <v>286.63553393512854</v>
      </c>
      <c r="I268" s="37">
        <f t="shared" si="49"/>
        <v>1324.4327364551773</v>
      </c>
      <c r="J268" s="40">
        <f t="shared" si="50"/>
        <v>-106.6784111660602</v>
      </c>
      <c r="K268" s="37">
        <f t="shared" si="51"/>
        <v>1217.7543252891171</v>
      </c>
      <c r="L268" s="37">
        <f t="shared" si="52"/>
        <v>12168887.982550168</v>
      </c>
      <c r="M268" s="37">
        <f t="shared" si="53"/>
        <v>11188726.740756407</v>
      </c>
      <c r="N268" s="41">
        <f>'jan-mar'!M268</f>
        <v>10575176.076693069</v>
      </c>
      <c r="O268" s="41">
        <f t="shared" si="54"/>
        <v>613550.66406333819</v>
      </c>
      <c r="Q268" s="4"/>
      <c r="R268" s="4"/>
      <c r="S268" s="4"/>
      <c r="T268" s="4"/>
      <c r="U268" s="4"/>
    </row>
    <row r="269" spans="1:21" s="34" customFormat="1" x14ac:dyDescent="0.2">
      <c r="A269" s="33">
        <v>1520</v>
      </c>
      <c r="B269" s="34" t="s">
        <v>341</v>
      </c>
      <c r="C269" s="36">
        <v>84690065</v>
      </c>
      <c r="D269" s="36">
        <v>10812</v>
      </c>
      <c r="E269" s="37">
        <f t="shared" si="45"/>
        <v>7832.9693858675546</v>
      </c>
      <c r="F269" s="38">
        <f t="shared" si="46"/>
        <v>0.86010109745193031</v>
      </c>
      <c r="G269" s="39">
        <f t="shared" si="47"/>
        <v>764.43838336346892</v>
      </c>
      <c r="H269" s="39">
        <f t="shared" si="48"/>
        <v>127.17622276045694</v>
      </c>
      <c r="I269" s="37">
        <f t="shared" si="49"/>
        <v>891.6146061239258</v>
      </c>
      <c r="J269" s="40">
        <f t="shared" si="50"/>
        <v>-106.6784111660602</v>
      </c>
      <c r="K269" s="37">
        <f t="shared" si="51"/>
        <v>784.93619495786561</v>
      </c>
      <c r="L269" s="37">
        <f t="shared" si="52"/>
        <v>9640137.1214118861</v>
      </c>
      <c r="M269" s="37">
        <f t="shared" si="53"/>
        <v>8486730.1398844421</v>
      </c>
      <c r="N269" s="41">
        <f>'jan-mar'!M269</f>
        <v>8095301.7131046411</v>
      </c>
      <c r="O269" s="41">
        <f t="shared" si="54"/>
        <v>391428.42677980103</v>
      </c>
      <c r="Q269" s="4"/>
      <c r="R269" s="4"/>
      <c r="S269" s="4"/>
      <c r="T269" s="4"/>
      <c r="U269" s="4"/>
    </row>
    <row r="270" spans="1:21" s="34" customFormat="1" x14ac:dyDescent="0.2">
      <c r="A270" s="33">
        <v>1523</v>
      </c>
      <c r="B270" s="34" t="s">
        <v>342</v>
      </c>
      <c r="C270" s="36">
        <v>17595553</v>
      </c>
      <c r="D270" s="36">
        <v>2267</v>
      </c>
      <c r="E270" s="37">
        <f t="shared" si="45"/>
        <v>7761.6025584472873</v>
      </c>
      <c r="F270" s="38">
        <f t="shared" si="46"/>
        <v>0.85226464571032357</v>
      </c>
      <c r="G270" s="39">
        <f t="shared" si="47"/>
        <v>807.25847981562924</v>
      </c>
      <c r="H270" s="39">
        <f t="shared" si="48"/>
        <v>152.15461235755049</v>
      </c>
      <c r="I270" s="37">
        <f t="shared" si="49"/>
        <v>959.41309217317973</v>
      </c>
      <c r="J270" s="40">
        <f t="shared" si="50"/>
        <v>-106.6784111660602</v>
      </c>
      <c r="K270" s="37">
        <f t="shared" si="51"/>
        <v>852.73468100711955</v>
      </c>
      <c r="L270" s="37">
        <f t="shared" si="52"/>
        <v>2174989.4799565985</v>
      </c>
      <c r="M270" s="37">
        <f t="shared" si="53"/>
        <v>1933149.52184314</v>
      </c>
      <c r="N270" s="41">
        <f>'jan-mar'!M270</f>
        <v>1616826.667638571</v>
      </c>
      <c r="O270" s="41">
        <f t="shared" si="54"/>
        <v>316322.85420456901</v>
      </c>
      <c r="Q270" s="4"/>
      <c r="R270" s="4"/>
      <c r="S270" s="4"/>
      <c r="T270" s="4"/>
      <c r="U270" s="4"/>
    </row>
    <row r="271" spans="1:21" s="34" customFormat="1" x14ac:dyDescent="0.2">
      <c r="A271" s="33">
        <v>1524</v>
      </c>
      <c r="B271" s="34" t="s">
        <v>343</v>
      </c>
      <c r="C271" s="36">
        <v>20466651</v>
      </c>
      <c r="D271" s="36">
        <v>1670</v>
      </c>
      <c r="E271" s="37">
        <f t="shared" si="45"/>
        <v>12255.479640718562</v>
      </c>
      <c r="F271" s="38">
        <f t="shared" si="46"/>
        <v>1.3457159053627965</v>
      </c>
      <c r="G271" s="39">
        <f t="shared" si="47"/>
        <v>-1889.0677695471356</v>
      </c>
      <c r="H271" s="39">
        <f t="shared" si="48"/>
        <v>0</v>
      </c>
      <c r="I271" s="37">
        <f t="shared" si="49"/>
        <v>-1889.0677695471356</v>
      </c>
      <c r="J271" s="40">
        <f t="shared" si="50"/>
        <v>-106.6784111660602</v>
      </c>
      <c r="K271" s="37">
        <f t="shared" si="51"/>
        <v>-1995.7461807131958</v>
      </c>
      <c r="L271" s="37">
        <f t="shared" si="52"/>
        <v>-3154743.1751437164</v>
      </c>
      <c r="M271" s="37">
        <f t="shared" si="53"/>
        <v>-3332896.1217910368</v>
      </c>
      <c r="N271" s="41">
        <f>'jan-mar'!M271</f>
        <v>-778026.29562950332</v>
      </c>
      <c r="O271" s="41">
        <f t="shared" si="54"/>
        <v>-2554869.8261615336</v>
      </c>
      <c r="Q271" s="4"/>
      <c r="R271" s="4"/>
      <c r="S271" s="4"/>
      <c r="T271" s="4"/>
      <c r="U271" s="4"/>
    </row>
    <row r="272" spans="1:21" s="34" customFormat="1" x14ac:dyDescent="0.2">
      <c r="A272" s="33">
        <v>1525</v>
      </c>
      <c r="B272" s="34" t="s">
        <v>344</v>
      </c>
      <c r="C272" s="36">
        <v>36932000</v>
      </c>
      <c r="D272" s="36">
        <v>4587</v>
      </c>
      <c r="E272" s="37">
        <f t="shared" si="45"/>
        <v>8051.4497492914761</v>
      </c>
      <c r="F272" s="38">
        <f t="shared" si="46"/>
        <v>0.88409138658693609</v>
      </c>
      <c r="G272" s="39">
        <f t="shared" si="47"/>
        <v>633.35016530911594</v>
      </c>
      <c r="H272" s="39">
        <f t="shared" si="48"/>
        <v>50.708095562084416</v>
      </c>
      <c r="I272" s="37">
        <f t="shared" si="49"/>
        <v>684.05826087120033</v>
      </c>
      <c r="J272" s="40">
        <f t="shared" si="50"/>
        <v>-106.6784111660602</v>
      </c>
      <c r="K272" s="37">
        <f t="shared" si="51"/>
        <v>577.37984970514015</v>
      </c>
      <c r="L272" s="37">
        <f t="shared" si="52"/>
        <v>3137775.2426161957</v>
      </c>
      <c r="M272" s="37">
        <f t="shared" si="53"/>
        <v>2648441.370597478</v>
      </c>
      <c r="N272" s="41">
        <f>'jan-mar'!M272</f>
        <v>1917617.2368547742</v>
      </c>
      <c r="O272" s="41">
        <f t="shared" si="54"/>
        <v>730824.13374270382</v>
      </c>
      <c r="Q272" s="4"/>
      <c r="R272" s="4"/>
      <c r="S272" s="4"/>
      <c r="T272" s="4"/>
      <c r="U272" s="4"/>
    </row>
    <row r="273" spans="1:21" s="34" customFormat="1" x14ac:dyDescent="0.2">
      <c r="A273" s="33">
        <v>1526</v>
      </c>
      <c r="B273" s="34" t="s">
        <v>345</v>
      </c>
      <c r="C273" s="36">
        <v>6681889</v>
      </c>
      <c r="D273" s="36">
        <v>972</v>
      </c>
      <c r="E273" s="37">
        <f t="shared" si="45"/>
        <v>6874.3713991769546</v>
      </c>
      <c r="F273" s="38">
        <f t="shared" si="46"/>
        <v>0.75484201373134741</v>
      </c>
      <c r="G273" s="39">
        <f t="shared" si="47"/>
        <v>1339.5971753778288</v>
      </c>
      <c r="H273" s="39">
        <f t="shared" si="48"/>
        <v>462.6855181021669</v>
      </c>
      <c r="I273" s="37">
        <f t="shared" si="49"/>
        <v>1802.2826934799957</v>
      </c>
      <c r="J273" s="40">
        <f t="shared" si="50"/>
        <v>-106.6784111660602</v>
      </c>
      <c r="K273" s="37">
        <f t="shared" si="51"/>
        <v>1695.6042823139355</v>
      </c>
      <c r="L273" s="37">
        <f t="shared" si="52"/>
        <v>1751818.7780625559</v>
      </c>
      <c r="M273" s="37">
        <f t="shared" si="53"/>
        <v>1648127.3624091453</v>
      </c>
      <c r="N273" s="41">
        <f>'jan-mar'!M273</f>
        <v>1502627.7097241685</v>
      </c>
      <c r="O273" s="41">
        <f t="shared" si="54"/>
        <v>145499.65268497681</v>
      </c>
      <c r="Q273" s="4"/>
      <c r="R273" s="4"/>
      <c r="S273" s="4"/>
      <c r="T273" s="4"/>
      <c r="U273" s="4"/>
    </row>
    <row r="274" spans="1:21" s="34" customFormat="1" x14ac:dyDescent="0.2">
      <c r="A274" s="33">
        <v>1528</v>
      </c>
      <c r="B274" s="34" t="s">
        <v>346</v>
      </c>
      <c r="C274" s="36">
        <v>56788667</v>
      </c>
      <c r="D274" s="36">
        <v>7695</v>
      </c>
      <c r="E274" s="37">
        <f t="shared" si="45"/>
        <v>7379.9437296946071</v>
      </c>
      <c r="F274" s="38">
        <f t="shared" si="46"/>
        <v>0.81035650573282492</v>
      </c>
      <c r="G274" s="39">
        <f t="shared" si="47"/>
        <v>1036.2537770672373</v>
      </c>
      <c r="H274" s="39">
        <f t="shared" si="48"/>
        <v>285.73520242098857</v>
      </c>
      <c r="I274" s="37">
        <f t="shared" si="49"/>
        <v>1321.9889794882258</v>
      </c>
      <c r="J274" s="40">
        <f t="shared" si="50"/>
        <v>-106.6784111660602</v>
      </c>
      <c r="K274" s="37">
        <f t="shared" si="51"/>
        <v>1215.3105683221656</v>
      </c>
      <c r="L274" s="37">
        <f t="shared" si="52"/>
        <v>10172705.197161898</v>
      </c>
      <c r="M274" s="37">
        <f t="shared" si="53"/>
        <v>9351814.8232390638</v>
      </c>
      <c r="N274" s="41">
        <f>'jan-mar'!M274</f>
        <v>8071337.6686496707</v>
      </c>
      <c r="O274" s="41">
        <f t="shared" si="54"/>
        <v>1280477.1545893932</v>
      </c>
      <c r="Q274" s="4"/>
      <c r="R274" s="4"/>
      <c r="S274" s="4"/>
      <c r="T274" s="4"/>
      <c r="U274" s="4"/>
    </row>
    <row r="275" spans="1:21" s="34" customFormat="1" x14ac:dyDescent="0.2">
      <c r="A275" s="33">
        <v>1529</v>
      </c>
      <c r="B275" s="34" t="s">
        <v>347</v>
      </c>
      <c r="C275" s="36">
        <v>35675288</v>
      </c>
      <c r="D275" s="36">
        <v>4680</v>
      </c>
      <c r="E275" s="37">
        <f t="shared" si="45"/>
        <v>7622.9247863247865</v>
      </c>
      <c r="F275" s="38">
        <f t="shared" si="46"/>
        <v>0.83703709940968896</v>
      </c>
      <c r="G275" s="39">
        <f t="shared" si="47"/>
        <v>890.4651430891297</v>
      </c>
      <c r="H275" s="39">
        <f t="shared" si="48"/>
        <v>200.69183260042576</v>
      </c>
      <c r="I275" s="37">
        <f t="shared" si="49"/>
        <v>1091.1569756895556</v>
      </c>
      <c r="J275" s="40">
        <f t="shared" si="50"/>
        <v>-106.6784111660602</v>
      </c>
      <c r="K275" s="37">
        <f t="shared" si="51"/>
        <v>984.47856452349538</v>
      </c>
      <c r="L275" s="37">
        <f t="shared" si="52"/>
        <v>5106614.6462271204</v>
      </c>
      <c r="M275" s="37">
        <f t="shared" si="53"/>
        <v>4607359.6819699584</v>
      </c>
      <c r="N275" s="41">
        <f>'jan-mar'!M275</f>
        <v>4137441.2394126644</v>
      </c>
      <c r="O275" s="41">
        <f t="shared" si="54"/>
        <v>469918.44255729392</v>
      </c>
      <c r="Q275" s="4"/>
      <c r="R275" s="4"/>
      <c r="S275" s="4"/>
      <c r="T275" s="4"/>
      <c r="U275" s="4"/>
    </row>
    <row r="276" spans="1:21" s="34" customFormat="1" x14ac:dyDescent="0.2">
      <c r="A276" s="33">
        <v>1531</v>
      </c>
      <c r="B276" s="34" t="s">
        <v>348</v>
      </c>
      <c r="C276" s="36">
        <v>69312638</v>
      </c>
      <c r="D276" s="36">
        <v>9131</v>
      </c>
      <c r="E276" s="37">
        <f t="shared" si="45"/>
        <v>7590.9142481655899</v>
      </c>
      <c r="F276" s="38">
        <f t="shared" si="46"/>
        <v>0.83352217452686905</v>
      </c>
      <c r="G276" s="39">
        <f t="shared" si="47"/>
        <v>909.67146598464763</v>
      </c>
      <c r="H276" s="39">
        <f t="shared" si="48"/>
        <v>211.89552095614457</v>
      </c>
      <c r="I276" s="37">
        <f t="shared" si="49"/>
        <v>1121.5669869407923</v>
      </c>
      <c r="J276" s="40">
        <f t="shared" si="50"/>
        <v>-106.6784111660602</v>
      </c>
      <c r="K276" s="37">
        <f t="shared" si="51"/>
        <v>1014.8885757747321</v>
      </c>
      <c r="L276" s="37">
        <f t="shared" si="52"/>
        <v>10241028.157756375</v>
      </c>
      <c r="M276" s="37">
        <f t="shared" si="53"/>
        <v>9266947.5853990782</v>
      </c>
      <c r="N276" s="41">
        <f>'jan-mar'!M276</f>
        <v>8370848.0387771456</v>
      </c>
      <c r="O276" s="41">
        <f t="shared" si="54"/>
        <v>896099.54662193265</v>
      </c>
      <c r="Q276" s="4"/>
      <c r="R276" s="4"/>
      <c r="S276" s="4"/>
      <c r="T276" s="4"/>
      <c r="U276" s="4"/>
    </row>
    <row r="277" spans="1:21" s="34" customFormat="1" x14ac:dyDescent="0.2">
      <c r="A277" s="33">
        <v>1532</v>
      </c>
      <c r="B277" s="34" t="s">
        <v>349</v>
      </c>
      <c r="C277" s="36">
        <v>69698397</v>
      </c>
      <c r="D277" s="36">
        <v>8292</v>
      </c>
      <c r="E277" s="37">
        <f t="shared" si="45"/>
        <v>8405.4989146164971</v>
      </c>
      <c r="F277" s="38">
        <f t="shared" si="46"/>
        <v>0.92296784079565675</v>
      </c>
      <c r="G277" s="39">
        <f t="shared" si="47"/>
        <v>420.92066611410337</v>
      </c>
      <c r="H277" s="39">
        <f t="shared" si="48"/>
        <v>0</v>
      </c>
      <c r="I277" s="37">
        <f t="shared" si="49"/>
        <v>420.92066611410337</v>
      </c>
      <c r="J277" s="40">
        <f t="shared" si="50"/>
        <v>-106.6784111660602</v>
      </c>
      <c r="K277" s="37">
        <f t="shared" si="51"/>
        <v>314.24225494804318</v>
      </c>
      <c r="L277" s="37">
        <f t="shared" si="52"/>
        <v>3490274.1634181449</v>
      </c>
      <c r="M277" s="37">
        <f t="shared" si="53"/>
        <v>2605696.7780291741</v>
      </c>
      <c r="N277" s="41">
        <f>'jan-mar'!M277</f>
        <v>2201444.1019402179</v>
      </c>
      <c r="O277" s="41">
        <f t="shared" si="54"/>
        <v>404252.67608895618</v>
      </c>
      <c r="Q277" s="4"/>
      <c r="R277" s="4"/>
      <c r="S277" s="4"/>
      <c r="T277" s="4"/>
      <c r="U277" s="4"/>
    </row>
    <row r="278" spans="1:21" s="34" customFormat="1" x14ac:dyDescent="0.2">
      <c r="A278" s="33">
        <v>1534</v>
      </c>
      <c r="B278" s="34" t="s">
        <v>350</v>
      </c>
      <c r="C278" s="36">
        <v>76765202</v>
      </c>
      <c r="D278" s="36">
        <v>9345</v>
      </c>
      <c r="E278" s="37">
        <f t="shared" si="45"/>
        <v>8214.5748528624936</v>
      </c>
      <c r="F278" s="38">
        <f t="shared" si="46"/>
        <v>0.90200337802871711</v>
      </c>
      <c r="G278" s="39">
        <f t="shared" si="47"/>
        <v>535.47510316650551</v>
      </c>
      <c r="H278" s="39">
        <f t="shared" si="48"/>
        <v>0</v>
      </c>
      <c r="I278" s="37">
        <f t="shared" si="49"/>
        <v>535.47510316650551</v>
      </c>
      <c r="J278" s="40">
        <f t="shared" si="50"/>
        <v>-106.6784111660602</v>
      </c>
      <c r="K278" s="37">
        <f t="shared" si="51"/>
        <v>428.79669200044532</v>
      </c>
      <c r="L278" s="37">
        <f t="shared" si="52"/>
        <v>5004014.8390909936</v>
      </c>
      <c r="M278" s="37">
        <f t="shared" si="53"/>
        <v>4007105.0867441613</v>
      </c>
      <c r="N278" s="41">
        <f>'jan-mar'!M278</f>
        <v>3009092.8151750267</v>
      </c>
      <c r="O278" s="41">
        <f t="shared" si="54"/>
        <v>998012.27156913467</v>
      </c>
      <c r="Q278" s="4"/>
      <c r="R278" s="4"/>
      <c r="S278" s="4"/>
      <c r="T278" s="4"/>
      <c r="U278" s="4"/>
    </row>
    <row r="279" spans="1:21" s="34" customFormat="1" x14ac:dyDescent="0.2">
      <c r="A279" s="33">
        <v>1535</v>
      </c>
      <c r="B279" s="34" t="s">
        <v>351</v>
      </c>
      <c r="C279" s="36">
        <v>51870723</v>
      </c>
      <c r="D279" s="36">
        <v>6559</v>
      </c>
      <c r="E279" s="37">
        <f t="shared" si="45"/>
        <v>7908.3279463332829</v>
      </c>
      <c r="F279" s="38">
        <f t="shared" si="46"/>
        <v>0.86837586240580755</v>
      </c>
      <c r="G279" s="39">
        <f t="shared" si="47"/>
        <v>719.22324708403187</v>
      </c>
      <c r="H279" s="39">
        <f t="shared" si="48"/>
        <v>100.80072659745205</v>
      </c>
      <c r="I279" s="37">
        <f t="shared" si="49"/>
        <v>820.02397368148388</v>
      </c>
      <c r="J279" s="40">
        <f t="shared" si="50"/>
        <v>-106.6784111660602</v>
      </c>
      <c r="K279" s="37">
        <f t="shared" si="51"/>
        <v>713.34556251542369</v>
      </c>
      <c r="L279" s="37">
        <f t="shared" si="52"/>
        <v>5378537.2433768529</v>
      </c>
      <c r="M279" s="37">
        <f t="shared" si="53"/>
        <v>4678833.5445386637</v>
      </c>
      <c r="N279" s="41">
        <f>'jan-mar'!M279</f>
        <v>4001864.0638691606</v>
      </c>
      <c r="O279" s="41">
        <f t="shared" si="54"/>
        <v>676969.4806695031</v>
      </c>
      <c r="Q279" s="4"/>
      <c r="R279" s="4"/>
      <c r="S279" s="4"/>
      <c r="T279" s="4"/>
      <c r="U279" s="4"/>
    </row>
    <row r="280" spans="1:21" s="34" customFormat="1" x14ac:dyDescent="0.2">
      <c r="A280" s="33">
        <v>1539</v>
      </c>
      <c r="B280" s="34" t="s">
        <v>352</v>
      </c>
      <c r="C280" s="36">
        <v>60114738</v>
      </c>
      <c r="D280" s="36">
        <v>7507</v>
      </c>
      <c r="E280" s="37">
        <f t="shared" si="45"/>
        <v>8007.8244305315038</v>
      </c>
      <c r="F280" s="38">
        <f t="shared" si="46"/>
        <v>0.87930109791175748</v>
      </c>
      <c r="G280" s="39">
        <f t="shared" si="47"/>
        <v>659.52535656509929</v>
      </c>
      <c r="H280" s="39">
        <f t="shared" si="48"/>
        <v>65.976957128074716</v>
      </c>
      <c r="I280" s="37">
        <f t="shared" si="49"/>
        <v>725.50231369317396</v>
      </c>
      <c r="J280" s="40">
        <f t="shared" si="50"/>
        <v>-106.6784111660602</v>
      </c>
      <c r="K280" s="37">
        <f t="shared" si="51"/>
        <v>618.82390252711377</v>
      </c>
      <c r="L280" s="37">
        <f t="shared" si="52"/>
        <v>5446345.8688946571</v>
      </c>
      <c r="M280" s="37">
        <f t="shared" si="53"/>
        <v>4645511.0362710431</v>
      </c>
      <c r="N280" s="41">
        <f>'jan-mar'!M280</f>
        <v>4995037.3523655683</v>
      </c>
      <c r="O280" s="41">
        <f t="shared" si="54"/>
        <v>-349526.31609452516</v>
      </c>
      <c r="Q280" s="4"/>
      <c r="R280" s="4"/>
      <c r="S280" s="4"/>
      <c r="T280" s="4"/>
      <c r="U280" s="4"/>
    </row>
    <row r="281" spans="1:21" s="34" customFormat="1" x14ac:dyDescent="0.2">
      <c r="A281" s="33">
        <v>1543</v>
      </c>
      <c r="B281" s="34" t="s">
        <v>353</v>
      </c>
      <c r="C281" s="36">
        <v>29970637</v>
      </c>
      <c r="D281" s="36">
        <v>2946</v>
      </c>
      <c r="E281" s="37">
        <f t="shared" si="45"/>
        <v>10173.332315003394</v>
      </c>
      <c r="F281" s="38">
        <f t="shared" si="46"/>
        <v>1.1170852147928412</v>
      </c>
      <c r="G281" s="39">
        <f t="shared" si="47"/>
        <v>-639.77937411803464</v>
      </c>
      <c r="H281" s="39">
        <f t="shared" si="48"/>
        <v>0</v>
      </c>
      <c r="I281" s="37">
        <f t="shared" si="49"/>
        <v>-639.77937411803464</v>
      </c>
      <c r="J281" s="40">
        <f t="shared" si="50"/>
        <v>-106.6784111660602</v>
      </c>
      <c r="K281" s="37">
        <f t="shared" si="51"/>
        <v>-746.45778528409483</v>
      </c>
      <c r="L281" s="37">
        <f t="shared" si="52"/>
        <v>-1884790.03615173</v>
      </c>
      <c r="M281" s="37">
        <f t="shared" si="53"/>
        <v>-2199064.6354469433</v>
      </c>
      <c r="N281" s="41">
        <f>'jan-mar'!M281</f>
        <v>64713.142440411953</v>
      </c>
      <c r="O281" s="41">
        <f t="shared" si="54"/>
        <v>-2263777.7778873551</v>
      </c>
      <c r="Q281" s="4"/>
      <c r="R281" s="4"/>
      <c r="S281" s="4"/>
      <c r="T281" s="4"/>
      <c r="U281" s="4"/>
    </row>
    <row r="282" spans="1:21" s="34" customFormat="1" x14ac:dyDescent="0.2">
      <c r="A282" s="33">
        <v>1545</v>
      </c>
      <c r="B282" s="34" t="s">
        <v>354</v>
      </c>
      <c r="C282" s="36">
        <v>16930706</v>
      </c>
      <c r="D282" s="36">
        <v>2049</v>
      </c>
      <c r="E282" s="37">
        <f t="shared" si="45"/>
        <v>8262.9116642264526</v>
      </c>
      <c r="F282" s="38">
        <f t="shared" si="46"/>
        <v>0.90731101328853025</v>
      </c>
      <c r="G282" s="39">
        <f t="shared" si="47"/>
        <v>506.4730163481301</v>
      </c>
      <c r="H282" s="39">
        <f t="shared" si="48"/>
        <v>0</v>
      </c>
      <c r="I282" s="37">
        <f t="shared" si="49"/>
        <v>506.4730163481301</v>
      </c>
      <c r="J282" s="40">
        <f t="shared" si="50"/>
        <v>-106.6784111660602</v>
      </c>
      <c r="K282" s="37">
        <f t="shared" si="51"/>
        <v>399.79460518206992</v>
      </c>
      <c r="L282" s="37">
        <f t="shared" si="52"/>
        <v>1037763.2104973185</v>
      </c>
      <c r="M282" s="37">
        <f t="shared" si="53"/>
        <v>819179.1460180612</v>
      </c>
      <c r="N282" s="41">
        <f>'jan-mar'!M282</f>
        <v>604396.77931446047</v>
      </c>
      <c r="O282" s="41">
        <f t="shared" si="54"/>
        <v>214782.36670360074</v>
      </c>
      <c r="Q282" s="4"/>
      <c r="R282" s="4"/>
      <c r="S282" s="4"/>
      <c r="T282" s="4"/>
      <c r="U282" s="4"/>
    </row>
    <row r="283" spans="1:21" s="34" customFormat="1" x14ac:dyDescent="0.2">
      <c r="A283" s="33">
        <v>1546</v>
      </c>
      <c r="B283" s="34" t="s">
        <v>355</v>
      </c>
      <c r="C283" s="36">
        <v>12463007</v>
      </c>
      <c r="D283" s="36">
        <v>1263</v>
      </c>
      <c r="E283" s="37">
        <f t="shared" si="45"/>
        <v>9867.7806809184476</v>
      </c>
      <c r="F283" s="38">
        <f t="shared" si="46"/>
        <v>1.0835340437287933</v>
      </c>
      <c r="G283" s="39">
        <f t="shared" si="47"/>
        <v>-456.44839366706691</v>
      </c>
      <c r="H283" s="39">
        <f t="shared" si="48"/>
        <v>0</v>
      </c>
      <c r="I283" s="37">
        <f t="shared" si="49"/>
        <v>-456.44839366706691</v>
      </c>
      <c r="J283" s="40">
        <f t="shared" si="50"/>
        <v>-106.6784111660602</v>
      </c>
      <c r="K283" s="37">
        <f t="shared" si="51"/>
        <v>-563.12680483312715</v>
      </c>
      <c r="L283" s="37">
        <f t="shared" si="52"/>
        <v>-576494.32120150549</v>
      </c>
      <c r="M283" s="37">
        <f t="shared" si="53"/>
        <v>-711229.15450423956</v>
      </c>
      <c r="N283" s="41">
        <f>'jan-mar'!M283</f>
        <v>-798246.80777249241</v>
      </c>
      <c r="O283" s="41">
        <f t="shared" si="54"/>
        <v>87017.653268252849</v>
      </c>
      <c r="Q283" s="4"/>
      <c r="R283" s="4"/>
      <c r="S283" s="4"/>
      <c r="T283" s="4"/>
      <c r="U283" s="4"/>
    </row>
    <row r="284" spans="1:21" s="34" customFormat="1" x14ac:dyDescent="0.2">
      <c r="A284" s="33">
        <v>1547</v>
      </c>
      <c r="B284" s="34" t="s">
        <v>356</v>
      </c>
      <c r="C284" s="36">
        <v>31662515</v>
      </c>
      <c r="D284" s="36">
        <v>3557</v>
      </c>
      <c r="E284" s="37">
        <f t="shared" si="45"/>
        <v>8901.4661231374757</v>
      </c>
      <c r="F284" s="38">
        <f t="shared" si="46"/>
        <v>0.97742764005374072</v>
      </c>
      <c r="G284" s="39">
        <f t="shared" si="47"/>
        <v>123.34034100151621</v>
      </c>
      <c r="H284" s="39">
        <f t="shared" si="48"/>
        <v>0</v>
      </c>
      <c r="I284" s="37">
        <f t="shared" si="49"/>
        <v>123.34034100151621</v>
      </c>
      <c r="J284" s="40">
        <f t="shared" si="50"/>
        <v>-106.6784111660602</v>
      </c>
      <c r="K284" s="37">
        <f t="shared" si="51"/>
        <v>16.661929835456007</v>
      </c>
      <c r="L284" s="37">
        <f t="shared" si="52"/>
        <v>438721.59294239315</v>
      </c>
      <c r="M284" s="37">
        <f t="shared" si="53"/>
        <v>59266.484424717019</v>
      </c>
      <c r="N284" s="41">
        <f>'jan-mar'!M284</f>
        <v>-300228.10296655027</v>
      </c>
      <c r="O284" s="41">
        <f t="shared" si="54"/>
        <v>359494.5873912673</v>
      </c>
      <c r="Q284" s="4"/>
      <c r="R284" s="4"/>
      <c r="S284" s="4"/>
      <c r="T284" s="4"/>
      <c r="U284" s="4"/>
    </row>
    <row r="285" spans="1:21" s="34" customFormat="1" x14ac:dyDescent="0.2">
      <c r="A285" s="33">
        <v>1548</v>
      </c>
      <c r="B285" s="34" t="s">
        <v>357</v>
      </c>
      <c r="C285" s="36">
        <v>75643033</v>
      </c>
      <c r="D285" s="36">
        <v>9775</v>
      </c>
      <c r="E285" s="37">
        <f t="shared" si="45"/>
        <v>7738.4176982097188</v>
      </c>
      <c r="F285" s="38">
        <f t="shared" si="46"/>
        <v>0.8497188265257648</v>
      </c>
      <c r="G285" s="39">
        <f t="shared" si="47"/>
        <v>821.16939595817041</v>
      </c>
      <c r="H285" s="39">
        <f t="shared" si="48"/>
        <v>160.26931344069948</v>
      </c>
      <c r="I285" s="37">
        <f t="shared" si="49"/>
        <v>981.43870939886983</v>
      </c>
      <c r="J285" s="40">
        <f t="shared" si="50"/>
        <v>-106.6784111660602</v>
      </c>
      <c r="K285" s="37">
        <f t="shared" si="51"/>
        <v>874.76029823280965</v>
      </c>
      <c r="L285" s="37">
        <f t="shared" si="52"/>
        <v>9593563.3843739517</v>
      </c>
      <c r="M285" s="37">
        <f t="shared" si="53"/>
        <v>8550781.9152257144</v>
      </c>
      <c r="N285" s="41">
        <f>'jan-mar'!M285</f>
        <v>6648712.0583886281</v>
      </c>
      <c r="O285" s="41">
        <f t="shared" si="54"/>
        <v>1902069.8568370864</v>
      </c>
      <c r="Q285" s="4"/>
      <c r="R285" s="4"/>
      <c r="S285" s="4"/>
      <c r="T285" s="4"/>
      <c r="U285" s="4"/>
    </row>
    <row r="286" spans="1:21" s="34" customFormat="1" x14ac:dyDescent="0.2">
      <c r="A286" s="33">
        <v>1551</v>
      </c>
      <c r="B286" s="34" t="s">
        <v>358</v>
      </c>
      <c r="C286" s="36">
        <v>25825705</v>
      </c>
      <c r="D286" s="36">
        <v>3440</v>
      </c>
      <c r="E286" s="37">
        <f t="shared" si="45"/>
        <v>7507.4723837209303</v>
      </c>
      <c r="F286" s="38">
        <f t="shared" si="46"/>
        <v>0.82435982042501676</v>
      </c>
      <c r="G286" s="39">
        <f t="shared" si="47"/>
        <v>959.73658465144342</v>
      </c>
      <c r="H286" s="39">
        <f t="shared" si="48"/>
        <v>241.10017351177541</v>
      </c>
      <c r="I286" s="37">
        <f t="shared" si="49"/>
        <v>1200.8367581632187</v>
      </c>
      <c r="J286" s="40">
        <f t="shared" si="50"/>
        <v>-106.6784111660602</v>
      </c>
      <c r="K286" s="37">
        <f t="shared" si="51"/>
        <v>1094.1583469971586</v>
      </c>
      <c r="L286" s="37">
        <f t="shared" si="52"/>
        <v>4130878.4480814724</v>
      </c>
      <c r="M286" s="37">
        <f t="shared" si="53"/>
        <v>3763904.7136702253</v>
      </c>
      <c r="N286" s="41">
        <f>'jan-mar'!M286</f>
        <v>3180450.2426452083</v>
      </c>
      <c r="O286" s="41">
        <f t="shared" si="54"/>
        <v>583454.47102501709</v>
      </c>
      <c r="Q286" s="4"/>
      <c r="R286" s="4"/>
      <c r="S286" s="4"/>
      <c r="T286" s="4"/>
      <c r="U286" s="4"/>
    </row>
    <row r="287" spans="1:21" s="34" customFormat="1" x14ac:dyDescent="0.2">
      <c r="A287" s="33">
        <v>1554</v>
      </c>
      <c r="B287" s="34" t="s">
        <v>359</v>
      </c>
      <c r="C287" s="36">
        <v>47504179</v>
      </c>
      <c r="D287" s="36">
        <v>5859</v>
      </c>
      <c r="E287" s="37">
        <f t="shared" si="45"/>
        <v>8107.8987881891107</v>
      </c>
      <c r="F287" s="38">
        <f t="shared" si="46"/>
        <v>0.89028978695264682</v>
      </c>
      <c r="G287" s="39">
        <f t="shared" si="47"/>
        <v>599.48074197053518</v>
      </c>
      <c r="H287" s="39">
        <f t="shared" si="48"/>
        <v>30.950931947912292</v>
      </c>
      <c r="I287" s="37">
        <f t="shared" si="49"/>
        <v>630.43167391844747</v>
      </c>
      <c r="J287" s="40">
        <f t="shared" si="50"/>
        <v>-106.6784111660602</v>
      </c>
      <c r="K287" s="37">
        <f t="shared" si="51"/>
        <v>523.75326275238729</v>
      </c>
      <c r="L287" s="37">
        <f t="shared" si="52"/>
        <v>3693699.1774881836</v>
      </c>
      <c r="M287" s="37">
        <f t="shared" si="53"/>
        <v>3068670.3664662372</v>
      </c>
      <c r="N287" s="41">
        <f>'jan-mar'!M287</f>
        <v>2434587.5838962542</v>
      </c>
      <c r="O287" s="41">
        <f t="shared" si="54"/>
        <v>634082.78256998304</v>
      </c>
      <c r="Q287" s="4"/>
      <c r="R287" s="4"/>
      <c r="S287" s="4"/>
      <c r="T287" s="4"/>
      <c r="U287" s="4"/>
    </row>
    <row r="288" spans="1:21" s="34" customFormat="1" x14ac:dyDescent="0.2">
      <c r="A288" s="33">
        <v>1557</v>
      </c>
      <c r="B288" s="34" t="s">
        <v>360</v>
      </c>
      <c r="C288" s="36">
        <v>18615639</v>
      </c>
      <c r="D288" s="36">
        <v>2623</v>
      </c>
      <c r="E288" s="37">
        <f t="shared" si="45"/>
        <v>7097.0792985131529</v>
      </c>
      <c r="F288" s="38">
        <f t="shared" si="46"/>
        <v>0.77929650846943233</v>
      </c>
      <c r="G288" s="39">
        <f t="shared" si="47"/>
        <v>1205.9724357761099</v>
      </c>
      <c r="H288" s="39">
        <f t="shared" si="48"/>
        <v>384.73775333449748</v>
      </c>
      <c r="I288" s="37">
        <f t="shared" si="49"/>
        <v>1590.7101891106074</v>
      </c>
      <c r="J288" s="40">
        <f t="shared" si="50"/>
        <v>-106.6784111660602</v>
      </c>
      <c r="K288" s="37">
        <f t="shared" si="51"/>
        <v>1484.0317779445472</v>
      </c>
      <c r="L288" s="37">
        <f t="shared" si="52"/>
        <v>4172432.8260371233</v>
      </c>
      <c r="M288" s="37">
        <f t="shared" si="53"/>
        <v>3892615.3535485473</v>
      </c>
      <c r="N288" s="41">
        <f>'jan-mar'!M288</f>
        <v>3535260.0325169694</v>
      </c>
      <c r="O288" s="41">
        <f t="shared" si="54"/>
        <v>357355.32103157789</v>
      </c>
      <c r="Q288" s="4"/>
      <c r="R288" s="4"/>
      <c r="S288" s="4"/>
      <c r="T288" s="4"/>
      <c r="U288" s="4"/>
    </row>
    <row r="289" spans="1:21" s="34" customFormat="1" x14ac:dyDescent="0.2">
      <c r="A289" s="33">
        <v>1560</v>
      </c>
      <c r="B289" s="34" t="s">
        <v>361</v>
      </c>
      <c r="C289" s="36">
        <v>20912345</v>
      </c>
      <c r="D289" s="36">
        <v>3078</v>
      </c>
      <c r="E289" s="37">
        <f t="shared" si="45"/>
        <v>6794.134178037687</v>
      </c>
      <c r="F289" s="38">
        <f t="shared" si="46"/>
        <v>0.74603154626253654</v>
      </c>
      <c r="G289" s="39">
        <f t="shared" si="47"/>
        <v>1387.7395080613894</v>
      </c>
      <c r="H289" s="39">
        <f t="shared" si="48"/>
        <v>490.76854550091059</v>
      </c>
      <c r="I289" s="37">
        <f t="shared" si="49"/>
        <v>1878.5080535623001</v>
      </c>
      <c r="J289" s="40">
        <f t="shared" si="50"/>
        <v>-106.6784111660602</v>
      </c>
      <c r="K289" s="37">
        <f t="shared" si="51"/>
        <v>1771.8296423962399</v>
      </c>
      <c r="L289" s="37">
        <f t="shared" si="52"/>
        <v>5782047.7888647597</v>
      </c>
      <c r="M289" s="37">
        <f t="shared" si="53"/>
        <v>5453691.6392956264</v>
      </c>
      <c r="N289" s="41">
        <f>'jan-mar'!M289</f>
        <v>5120938.2974598678</v>
      </c>
      <c r="O289" s="41">
        <f t="shared" si="54"/>
        <v>332753.34183575865</v>
      </c>
      <c r="Q289" s="4"/>
      <c r="R289" s="4"/>
      <c r="S289" s="4"/>
      <c r="T289" s="4"/>
      <c r="U289" s="4"/>
    </row>
    <row r="290" spans="1:21" s="34" customFormat="1" x14ac:dyDescent="0.2">
      <c r="A290" s="33">
        <v>1563</v>
      </c>
      <c r="B290" s="34" t="s">
        <v>362</v>
      </c>
      <c r="C290" s="36">
        <v>68372900</v>
      </c>
      <c r="D290" s="36">
        <v>7119</v>
      </c>
      <c r="E290" s="37">
        <f t="shared" si="45"/>
        <v>9604.2843095940443</v>
      </c>
      <c r="F290" s="38">
        <f t="shared" si="46"/>
        <v>1.054600760961262</v>
      </c>
      <c r="G290" s="39">
        <f t="shared" si="47"/>
        <v>-298.35057087242495</v>
      </c>
      <c r="H290" s="39">
        <f t="shared" si="48"/>
        <v>0</v>
      </c>
      <c r="I290" s="37">
        <f t="shared" si="49"/>
        <v>-298.35057087242495</v>
      </c>
      <c r="J290" s="40">
        <f t="shared" si="50"/>
        <v>-106.6784111660602</v>
      </c>
      <c r="K290" s="37">
        <f t="shared" si="51"/>
        <v>-405.02898203848514</v>
      </c>
      <c r="L290" s="37">
        <f t="shared" si="52"/>
        <v>-2123957.714040793</v>
      </c>
      <c r="M290" s="37">
        <f t="shared" si="53"/>
        <v>-2883401.3231319757</v>
      </c>
      <c r="N290" s="41">
        <f>'jan-mar'!M290</f>
        <v>163615.05785243688</v>
      </c>
      <c r="O290" s="41">
        <f t="shared" si="54"/>
        <v>-3047016.3809844125</v>
      </c>
      <c r="Q290" s="4"/>
      <c r="R290" s="4"/>
      <c r="S290" s="4"/>
      <c r="T290" s="4"/>
      <c r="U290" s="4"/>
    </row>
    <row r="291" spans="1:21" s="34" customFormat="1" x14ac:dyDescent="0.2">
      <c r="A291" s="33">
        <v>1566</v>
      </c>
      <c r="B291" s="34" t="s">
        <v>363</v>
      </c>
      <c r="C291" s="36">
        <v>47738045</v>
      </c>
      <c r="D291" s="36">
        <v>5978</v>
      </c>
      <c r="E291" s="37">
        <f t="shared" si="45"/>
        <v>7985.6214452994309</v>
      </c>
      <c r="F291" s="38">
        <f t="shared" si="46"/>
        <v>0.8768630937495977</v>
      </c>
      <c r="G291" s="39">
        <f t="shared" si="47"/>
        <v>672.84714770434312</v>
      </c>
      <c r="H291" s="39">
        <f t="shared" si="48"/>
        <v>73.74800195930024</v>
      </c>
      <c r="I291" s="37">
        <f t="shared" si="49"/>
        <v>746.59514966364338</v>
      </c>
      <c r="J291" s="40">
        <f t="shared" si="50"/>
        <v>-106.6784111660602</v>
      </c>
      <c r="K291" s="37">
        <f t="shared" si="51"/>
        <v>639.9167384975832</v>
      </c>
      <c r="L291" s="37">
        <f t="shared" si="52"/>
        <v>4463145.8046892602</v>
      </c>
      <c r="M291" s="37">
        <f t="shared" si="53"/>
        <v>3825422.2627385524</v>
      </c>
      <c r="N291" s="41">
        <f>'jan-mar'!M291</f>
        <v>6085585.0124805374</v>
      </c>
      <c r="O291" s="41">
        <f t="shared" si="54"/>
        <v>-2260162.749741985</v>
      </c>
      <c r="Q291" s="4"/>
      <c r="R291" s="4"/>
      <c r="S291" s="4"/>
      <c r="T291" s="4"/>
      <c r="U291" s="4"/>
    </row>
    <row r="292" spans="1:21" s="34" customFormat="1" x14ac:dyDescent="0.2">
      <c r="A292" s="33">
        <v>1567</v>
      </c>
      <c r="B292" s="34" t="s">
        <v>364</v>
      </c>
      <c r="C292" s="36">
        <v>15443750</v>
      </c>
      <c r="D292" s="36">
        <v>2039</v>
      </c>
      <c r="E292" s="37">
        <f t="shared" si="45"/>
        <v>7574.1785188818048</v>
      </c>
      <c r="F292" s="38">
        <f t="shared" si="46"/>
        <v>0.8316845037261108</v>
      </c>
      <c r="G292" s="39">
        <f t="shared" si="47"/>
        <v>919.71290355491874</v>
      </c>
      <c r="H292" s="39">
        <f t="shared" si="48"/>
        <v>217.75302620546935</v>
      </c>
      <c r="I292" s="37">
        <f t="shared" si="49"/>
        <v>1137.465929760388</v>
      </c>
      <c r="J292" s="40">
        <f t="shared" si="50"/>
        <v>-106.6784111660602</v>
      </c>
      <c r="K292" s="37">
        <f t="shared" si="51"/>
        <v>1030.7875185943278</v>
      </c>
      <c r="L292" s="37">
        <f t="shared" si="52"/>
        <v>2319293.0307814311</v>
      </c>
      <c r="M292" s="37">
        <f t="shared" si="53"/>
        <v>2101775.7504138346</v>
      </c>
      <c r="N292" s="41">
        <f>'jan-mar'!M292</f>
        <v>2794034.1659748768</v>
      </c>
      <c r="O292" s="41">
        <f t="shared" si="54"/>
        <v>-692258.41556104226</v>
      </c>
      <c r="Q292" s="4"/>
      <c r="R292" s="4"/>
      <c r="S292" s="4"/>
      <c r="T292" s="4"/>
      <c r="U292" s="4"/>
    </row>
    <row r="293" spans="1:21" s="34" customFormat="1" x14ac:dyDescent="0.2">
      <c r="A293" s="33">
        <v>1571</v>
      </c>
      <c r="B293" s="34" t="s">
        <v>365</v>
      </c>
      <c r="C293" s="36">
        <v>10878800</v>
      </c>
      <c r="D293" s="36">
        <v>1571</v>
      </c>
      <c r="E293" s="37">
        <f t="shared" si="45"/>
        <v>6924.7612985359647</v>
      </c>
      <c r="F293" s="38">
        <f t="shared" si="46"/>
        <v>0.76037508881490035</v>
      </c>
      <c r="G293" s="39">
        <f t="shared" si="47"/>
        <v>1309.3632357624228</v>
      </c>
      <c r="H293" s="39">
        <f t="shared" si="48"/>
        <v>445.04905332651339</v>
      </c>
      <c r="I293" s="37">
        <f t="shared" si="49"/>
        <v>1754.4122890889362</v>
      </c>
      <c r="J293" s="40">
        <f t="shared" si="50"/>
        <v>-106.6784111660602</v>
      </c>
      <c r="K293" s="37">
        <f t="shared" si="51"/>
        <v>1647.733877922876</v>
      </c>
      <c r="L293" s="37">
        <f t="shared" si="52"/>
        <v>2756181.7061587186</v>
      </c>
      <c r="M293" s="37">
        <f t="shared" si="53"/>
        <v>2588589.9222168382</v>
      </c>
      <c r="N293" s="41">
        <f>'jan-mar'!M293</f>
        <v>2281974.3520336109</v>
      </c>
      <c r="O293" s="41">
        <f t="shared" si="54"/>
        <v>306615.5701832273</v>
      </c>
      <c r="Q293" s="4"/>
      <c r="R293" s="4"/>
      <c r="S293" s="4"/>
      <c r="T293" s="4"/>
      <c r="U293" s="4"/>
    </row>
    <row r="294" spans="1:21" s="34" customFormat="1" x14ac:dyDescent="0.2">
      <c r="A294" s="33">
        <v>1573</v>
      </c>
      <c r="B294" s="34" t="s">
        <v>366</v>
      </c>
      <c r="C294" s="36">
        <v>16454441</v>
      </c>
      <c r="D294" s="36">
        <v>2172</v>
      </c>
      <c r="E294" s="37">
        <f t="shared" si="45"/>
        <v>7575.7094843462246</v>
      </c>
      <c r="F294" s="38">
        <f t="shared" si="46"/>
        <v>0.83185261175912373</v>
      </c>
      <c r="G294" s="39">
        <f t="shared" si="47"/>
        <v>918.79432427626682</v>
      </c>
      <c r="H294" s="39">
        <f t="shared" si="48"/>
        <v>217.21718829292243</v>
      </c>
      <c r="I294" s="37">
        <f t="shared" si="49"/>
        <v>1136.0115125691893</v>
      </c>
      <c r="J294" s="40">
        <f t="shared" si="50"/>
        <v>-106.6784111660602</v>
      </c>
      <c r="K294" s="37">
        <f t="shared" si="51"/>
        <v>1029.3331014031291</v>
      </c>
      <c r="L294" s="37">
        <f t="shared" si="52"/>
        <v>2467417.0053002792</v>
      </c>
      <c r="M294" s="37">
        <f t="shared" si="53"/>
        <v>2235711.4962475966</v>
      </c>
      <c r="N294" s="41">
        <f>'jan-mar'!M294</f>
        <v>1984970.8211120318</v>
      </c>
      <c r="O294" s="41">
        <f t="shared" si="54"/>
        <v>250740.67513556476</v>
      </c>
      <c r="Q294" s="4"/>
      <c r="R294" s="4"/>
      <c r="S294" s="4"/>
      <c r="T294" s="4"/>
      <c r="U294" s="4"/>
    </row>
    <row r="295" spans="1:21" s="34" customFormat="1" x14ac:dyDescent="0.2">
      <c r="A295" s="33">
        <v>1576</v>
      </c>
      <c r="B295" s="34" t="s">
        <v>367</v>
      </c>
      <c r="C295" s="36">
        <v>26892404</v>
      </c>
      <c r="D295" s="36">
        <v>3593</v>
      </c>
      <c r="E295" s="37">
        <f t="shared" si="45"/>
        <v>7484.665738936822</v>
      </c>
      <c r="F295" s="38">
        <f t="shared" si="46"/>
        <v>0.82185553127977906</v>
      </c>
      <c r="G295" s="39">
        <f t="shared" si="47"/>
        <v>973.42057152190841</v>
      </c>
      <c r="H295" s="39">
        <f t="shared" si="48"/>
        <v>249.08249918621334</v>
      </c>
      <c r="I295" s="37">
        <f t="shared" si="49"/>
        <v>1222.5030707081219</v>
      </c>
      <c r="J295" s="40">
        <f t="shared" si="50"/>
        <v>-106.6784111660602</v>
      </c>
      <c r="K295" s="37">
        <f t="shared" si="51"/>
        <v>1115.8246595420617</v>
      </c>
      <c r="L295" s="37">
        <f t="shared" si="52"/>
        <v>4392453.533054282</v>
      </c>
      <c r="M295" s="37">
        <f t="shared" si="53"/>
        <v>4009158.0017346274</v>
      </c>
      <c r="N295" s="41">
        <f>'jan-mar'!M295</f>
        <v>3360464.3654721584</v>
      </c>
      <c r="O295" s="41">
        <f t="shared" si="54"/>
        <v>648693.63626246899</v>
      </c>
      <c r="Q295" s="4"/>
      <c r="R295" s="4"/>
      <c r="S295" s="4"/>
      <c r="T295" s="4"/>
      <c r="U295" s="4"/>
    </row>
    <row r="296" spans="1:21" s="34" customFormat="1" x14ac:dyDescent="0.2">
      <c r="A296" s="33">
        <v>1804</v>
      </c>
      <c r="B296" s="34" t="s">
        <v>368</v>
      </c>
      <c r="C296" s="36">
        <v>451166929</v>
      </c>
      <c r="D296" s="36">
        <v>51558</v>
      </c>
      <c r="E296" s="37">
        <f t="shared" si="45"/>
        <v>8750.6677722176973</v>
      </c>
      <c r="F296" s="38">
        <f t="shared" si="46"/>
        <v>0.96086919066747678</v>
      </c>
      <c r="G296" s="39">
        <f t="shared" si="47"/>
        <v>213.81935155338323</v>
      </c>
      <c r="H296" s="39">
        <f t="shared" si="48"/>
        <v>0</v>
      </c>
      <c r="I296" s="37">
        <f t="shared" si="49"/>
        <v>213.81935155338323</v>
      </c>
      <c r="J296" s="40">
        <f t="shared" si="50"/>
        <v>-106.6784111660602</v>
      </c>
      <c r="K296" s="37">
        <f t="shared" si="51"/>
        <v>107.14094038732303</v>
      </c>
      <c r="L296" s="37">
        <f t="shared" si="52"/>
        <v>11024098.127389332</v>
      </c>
      <c r="M296" s="37">
        <f t="shared" si="53"/>
        <v>5523972.6044896003</v>
      </c>
      <c r="N296" s="41">
        <f>'jan-mar'!M296</f>
        <v>1233241.8109785016</v>
      </c>
      <c r="O296" s="41">
        <f t="shared" si="54"/>
        <v>4290730.7935110983</v>
      </c>
      <c r="Q296" s="4"/>
      <c r="R296" s="4"/>
      <c r="S296" s="4"/>
      <c r="T296" s="4"/>
      <c r="U296" s="4"/>
    </row>
    <row r="297" spans="1:21" s="34" customFormat="1" x14ac:dyDescent="0.2">
      <c r="A297" s="33">
        <v>1805</v>
      </c>
      <c r="B297" s="34" t="s">
        <v>369</v>
      </c>
      <c r="C297" s="36">
        <v>167244309</v>
      </c>
      <c r="D297" s="36">
        <v>18638</v>
      </c>
      <c r="E297" s="37">
        <f t="shared" si="45"/>
        <v>8973.2969739242417</v>
      </c>
      <c r="F297" s="38">
        <f t="shared" si="46"/>
        <v>0.98531504399330816</v>
      </c>
      <c r="G297" s="39">
        <f t="shared" si="47"/>
        <v>80.241830529456635</v>
      </c>
      <c r="H297" s="39">
        <f t="shared" si="48"/>
        <v>0</v>
      </c>
      <c r="I297" s="37">
        <f t="shared" si="49"/>
        <v>80.241830529456635</v>
      </c>
      <c r="J297" s="40">
        <f t="shared" si="50"/>
        <v>-106.6784111660602</v>
      </c>
      <c r="K297" s="37">
        <f t="shared" si="51"/>
        <v>-26.436580636603566</v>
      </c>
      <c r="L297" s="37">
        <f t="shared" si="52"/>
        <v>1495547.2374080129</v>
      </c>
      <c r="M297" s="37">
        <f t="shared" si="53"/>
        <v>-492724.98990501725</v>
      </c>
      <c r="N297" s="41">
        <f>'jan-mar'!M297</f>
        <v>3186999.0469804304</v>
      </c>
      <c r="O297" s="41">
        <f t="shared" si="54"/>
        <v>-3679724.0368854478</v>
      </c>
      <c r="Q297" s="4"/>
      <c r="R297" s="4"/>
      <c r="S297" s="4"/>
      <c r="T297" s="4"/>
      <c r="U297" s="4"/>
    </row>
    <row r="298" spans="1:21" s="34" customFormat="1" x14ac:dyDescent="0.2">
      <c r="A298" s="33">
        <v>1811</v>
      </c>
      <c r="B298" s="34" t="s">
        <v>370</v>
      </c>
      <c r="C298" s="36">
        <v>15652758</v>
      </c>
      <c r="D298" s="36">
        <v>1486</v>
      </c>
      <c r="E298" s="37">
        <f t="shared" si="45"/>
        <v>10533.484522207267</v>
      </c>
      <c r="F298" s="38">
        <f t="shared" si="46"/>
        <v>1.1566318149908039</v>
      </c>
      <c r="G298" s="39">
        <f t="shared" si="47"/>
        <v>-855.87069844035864</v>
      </c>
      <c r="H298" s="39">
        <f t="shared" si="48"/>
        <v>0</v>
      </c>
      <c r="I298" s="37">
        <f t="shared" si="49"/>
        <v>-855.87069844035864</v>
      </c>
      <c r="J298" s="40">
        <f t="shared" si="50"/>
        <v>-106.6784111660602</v>
      </c>
      <c r="K298" s="37">
        <f t="shared" si="51"/>
        <v>-962.54910960641882</v>
      </c>
      <c r="L298" s="37">
        <f t="shared" si="52"/>
        <v>-1271823.857882373</v>
      </c>
      <c r="M298" s="37">
        <f t="shared" si="53"/>
        <v>-1430347.9768751385</v>
      </c>
      <c r="N298" s="41">
        <f>'jan-mar'!M298</f>
        <v>526395.11706261046</v>
      </c>
      <c r="O298" s="41">
        <f t="shared" si="54"/>
        <v>-1956743.093937749</v>
      </c>
      <c r="Q298" s="4"/>
      <c r="R298" s="4"/>
      <c r="S298" s="4"/>
      <c r="T298" s="4"/>
      <c r="U298" s="4"/>
    </row>
    <row r="299" spans="1:21" s="34" customFormat="1" x14ac:dyDescent="0.2">
      <c r="A299" s="33">
        <v>1812</v>
      </c>
      <c r="B299" s="34" t="s">
        <v>371</v>
      </c>
      <c r="C299" s="36">
        <v>12480011</v>
      </c>
      <c r="D299" s="36">
        <v>2020</v>
      </c>
      <c r="E299" s="37">
        <f t="shared" si="45"/>
        <v>6178.2232673267326</v>
      </c>
      <c r="F299" s="38">
        <f t="shared" si="46"/>
        <v>0.67840129978271624</v>
      </c>
      <c r="G299" s="39">
        <f t="shared" si="47"/>
        <v>1757.286054487962</v>
      </c>
      <c r="H299" s="39">
        <f t="shared" si="48"/>
        <v>706.33736424974461</v>
      </c>
      <c r="I299" s="37">
        <f t="shared" si="49"/>
        <v>2463.6234187377067</v>
      </c>
      <c r="J299" s="40">
        <f t="shared" si="50"/>
        <v>-106.6784111660602</v>
      </c>
      <c r="K299" s="37">
        <f t="shared" si="51"/>
        <v>2356.9450075716463</v>
      </c>
      <c r="L299" s="37">
        <f t="shared" si="52"/>
        <v>4976519.3058501678</v>
      </c>
      <c r="M299" s="37">
        <f t="shared" si="53"/>
        <v>4761028.9152947254</v>
      </c>
      <c r="N299" s="41">
        <f>'jan-mar'!M299</f>
        <v>4306097.1366695696</v>
      </c>
      <c r="O299" s="41">
        <f t="shared" si="54"/>
        <v>454931.7786251558</v>
      </c>
      <c r="Q299" s="4"/>
      <c r="R299" s="4"/>
      <c r="S299" s="4"/>
      <c r="T299" s="4"/>
      <c r="U299" s="4"/>
    </row>
    <row r="300" spans="1:21" s="34" customFormat="1" x14ac:dyDescent="0.2">
      <c r="A300" s="33">
        <v>1813</v>
      </c>
      <c r="B300" s="34" t="s">
        <v>372</v>
      </c>
      <c r="C300" s="36">
        <v>58429720</v>
      </c>
      <c r="D300" s="36">
        <v>7948</v>
      </c>
      <c r="E300" s="37">
        <f t="shared" si="45"/>
        <v>7351.4997483643683</v>
      </c>
      <c r="F300" s="38">
        <f t="shared" si="46"/>
        <v>0.80723320748501348</v>
      </c>
      <c r="G300" s="39">
        <f t="shared" si="47"/>
        <v>1053.3201658653807</v>
      </c>
      <c r="H300" s="39">
        <f t="shared" si="48"/>
        <v>295.69059588657211</v>
      </c>
      <c r="I300" s="37">
        <f t="shared" si="49"/>
        <v>1349.0107617519527</v>
      </c>
      <c r="J300" s="40">
        <f t="shared" si="50"/>
        <v>-106.6784111660602</v>
      </c>
      <c r="K300" s="37">
        <f t="shared" si="51"/>
        <v>1242.3323505858925</v>
      </c>
      <c r="L300" s="37">
        <f t="shared" si="52"/>
        <v>10721937.53440452</v>
      </c>
      <c r="M300" s="37">
        <f t="shared" si="53"/>
        <v>9874057.5224566739</v>
      </c>
      <c r="N300" s="41">
        <f>'jan-mar'!M300</f>
        <v>8835074.4299256131</v>
      </c>
      <c r="O300" s="41">
        <f t="shared" si="54"/>
        <v>1038983.0925310608</v>
      </c>
      <c r="Q300" s="4"/>
      <c r="R300" s="4"/>
      <c r="S300" s="4"/>
      <c r="T300" s="4"/>
      <c r="U300" s="4"/>
    </row>
    <row r="301" spans="1:21" s="34" customFormat="1" x14ac:dyDescent="0.2">
      <c r="A301" s="33">
        <v>1815</v>
      </c>
      <c r="B301" s="34" t="s">
        <v>373</v>
      </c>
      <c r="C301" s="36">
        <v>7521335</v>
      </c>
      <c r="D301" s="36">
        <v>1221</v>
      </c>
      <c r="E301" s="37">
        <f t="shared" si="45"/>
        <v>6159.9795249795252</v>
      </c>
      <c r="F301" s="38">
        <f t="shared" si="46"/>
        <v>0.67639804124288661</v>
      </c>
      <c r="G301" s="39">
        <f t="shared" si="47"/>
        <v>1768.2322998962866</v>
      </c>
      <c r="H301" s="39">
        <f t="shared" si="48"/>
        <v>712.72267407126719</v>
      </c>
      <c r="I301" s="37">
        <f t="shared" si="49"/>
        <v>2480.954973967554</v>
      </c>
      <c r="J301" s="40">
        <f t="shared" si="50"/>
        <v>-106.6784111660602</v>
      </c>
      <c r="K301" s="37">
        <f t="shared" si="51"/>
        <v>2374.2765628014936</v>
      </c>
      <c r="L301" s="37">
        <f t="shared" si="52"/>
        <v>3029246.0232143835</v>
      </c>
      <c r="M301" s="37">
        <f t="shared" si="53"/>
        <v>2898991.6831806237</v>
      </c>
      <c r="N301" s="41">
        <f>'jan-mar'!M301</f>
        <v>2633990.1174621508</v>
      </c>
      <c r="O301" s="41">
        <f t="shared" si="54"/>
        <v>265001.56571847294</v>
      </c>
      <c r="Q301" s="4"/>
      <c r="R301" s="4"/>
      <c r="S301" s="4"/>
      <c r="T301" s="4"/>
      <c r="U301" s="4"/>
    </row>
    <row r="302" spans="1:21" s="34" customFormat="1" x14ac:dyDescent="0.2">
      <c r="A302" s="33">
        <v>1816</v>
      </c>
      <c r="B302" s="34" t="s">
        <v>374</v>
      </c>
      <c r="C302" s="36">
        <v>2934101</v>
      </c>
      <c r="D302" s="36">
        <v>506</v>
      </c>
      <c r="E302" s="37">
        <f t="shared" si="45"/>
        <v>5798.618577075099</v>
      </c>
      <c r="F302" s="38">
        <f t="shared" si="46"/>
        <v>0.63671871498002219</v>
      </c>
      <c r="G302" s="39">
        <f t="shared" si="47"/>
        <v>1985.0488686389422</v>
      </c>
      <c r="H302" s="39">
        <f t="shared" si="48"/>
        <v>839.19900583781634</v>
      </c>
      <c r="I302" s="37">
        <f t="shared" si="49"/>
        <v>2824.2478744767586</v>
      </c>
      <c r="J302" s="40">
        <f t="shared" si="50"/>
        <v>-106.6784111660602</v>
      </c>
      <c r="K302" s="37">
        <f t="shared" si="51"/>
        <v>2717.5694633106982</v>
      </c>
      <c r="L302" s="37">
        <f t="shared" si="52"/>
        <v>1429069.4244852399</v>
      </c>
      <c r="M302" s="37">
        <f t="shared" si="53"/>
        <v>1375090.1484352134</v>
      </c>
      <c r="N302" s="41">
        <f>'jan-mar'!M302</f>
        <v>1276463.5725518821</v>
      </c>
      <c r="O302" s="41">
        <f t="shared" si="54"/>
        <v>98626.575883331243</v>
      </c>
      <c r="Q302" s="4"/>
      <c r="R302" s="4"/>
      <c r="S302" s="4"/>
      <c r="T302" s="4"/>
      <c r="U302" s="4"/>
    </row>
    <row r="303" spans="1:21" s="34" customFormat="1" x14ac:dyDescent="0.2">
      <c r="A303" s="33">
        <v>1818</v>
      </c>
      <c r="B303" s="34" t="s">
        <v>337</v>
      </c>
      <c r="C303" s="36">
        <v>13579616</v>
      </c>
      <c r="D303" s="36">
        <v>1790</v>
      </c>
      <c r="E303" s="37">
        <f t="shared" si="45"/>
        <v>7586.3776536312853</v>
      </c>
      <c r="F303" s="38">
        <f t="shared" si="46"/>
        <v>0.83302403266706682</v>
      </c>
      <c r="G303" s="39">
        <f t="shared" si="47"/>
        <v>912.39342270523048</v>
      </c>
      <c r="H303" s="39">
        <f t="shared" si="48"/>
        <v>213.4833290431512</v>
      </c>
      <c r="I303" s="37">
        <f t="shared" si="49"/>
        <v>1125.8767517483816</v>
      </c>
      <c r="J303" s="40">
        <f t="shared" si="50"/>
        <v>-106.6784111660602</v>
      </c>
      <c r="K303" s="37">
        <f t="shared" si="51"/>
        <v>1019.1983405823214</v>
      </c>
      <c r="L303" s="37">
        <f t="shared" si="52"/>
        <v>2015319.3856296029</v>
      </c>
      <c r="M303" s="37">
        <f t="shared" si="53"/>
        <v>1824365.0296423554</v>
      </c>
      <c r="N303" s="41">
        <f>'jan-mar'!M303</f>
        <v>1538989.3582368952</v>
      </c>
      <c r="O303" s="41">
        <f t="shared" si="54"/>
        <v>285375.67140546022</v>
      </c>
      <c r="Q303" s="4"/>
      <c r="R303" s="4"/>
      <c r="S303" s="4"/>
      <c r="T303" s="4"/>
      <c r="U303" s="4"/>
    </row>
    <row r="304" spans="1:21" s="34" customFormat="1" x14ac:dyDescent="0.2">
      <c r="A304" s="33">
        <v>1820</v>
      </c>
      <c r="B304" s="34" t="s">
        <v>375</v>
      </c>
      <c r="C304" s="36">
        <v>54073953</v>
      </c>
      <c r="D304" s="36">
        <v>7450</v>
      </c>
      <c r="E304" s="37">
        <f t="shared" si="45"/>
        <v>7258.248724832215</v>
      </c>
      <c r="F304" s="38">
        <f t="shared" si="46"/>
        <v>0.79699375629767333</v>
      </c>
      <c r="G304" s="39">
        <f t="shared" si="47"/>
        <v>1109.2707799846726</v>
      </c>
      <c r="H304" s="39">
        <f t="shared" si="48"/>
        <v>328.3284541228258</v>
      </c>
      <c r="I304" s="37">
        <f t="shared" si="49"/>
        <v>1437.5992341074984</v>
      </c>
      <c r="J304" s="40">
        <f t="shared" si="50"/>
        <v>-106.6784111660602</v>
      </c>
      <c r="K304" s="37">
        <f t="shared" si="51"/>
        <v>1330.9208229414382</v>
      </c>
      <c r="L304" s="37">
        <f t="shared" si="52"/>
        <v>10710114.294100864</v>
      </c>
      <c r="M304" s="37">
        <f t="shared" si="53"/>
        <v>9915360.1309137158</v>
      </c>
      <c r="N304" s="41">
        <f>'jan-mar'!M304</f>
        <v>8895329.5144496486</v>
      </c>
      <c r="O304" s="41">
        <f t="shared" si="54"/>
        <v>1020030.6164640673</v>
      </c>
      <c r="Q304" s="4"/>
      <c r="R304" s="4"/>
      <c r="S304" s="4"/>
      <c r="T304" s="4"/>
      <c r="U304" s="4"/>
    </row>
    <row r="305" spans="1:21" s="34" customFormat="1" x14ac:dyDescent="0.2">
      <c r="A305" s="33">
        <v>1822</v>
      </c>
      <c r="B305" s="34" t="s">
        <v>376</v>
      </c>
      <c r="C305" s="36">
        <v>13869591</v>
      </c>
      <c r="D305" s="36">
        <v>2307</v>
      </c>
      <c r="E305" s="37">
        <f t="shared" si="45"/>
        <v>6011.959687906372</v>
      </c>
      <c r="F305" s="38">
        <f t="shared" si="46"/>
        <v>0.66014468724140474</v>
      </c>
      <c r="G305" s="39">
        <f t="shared" si="47"/>
        <v>1857.0442021401784</v>
      </c>
      <c r="H305" s="39">
        <f t="shared" si="48"/>
        <v>764.52961704687084</v>
      </c>
      <c r="I305" s="37">
        <f t="shared" si="49"/>
        <v>2621.5738191870491</v>
      </c>
      <c r="J305" s="40">
        <f t="shared" si="50"/>
        <v>-106.6784111660602</v>
      </c>
      <c r="K305" s="37">
        <f t="shared" si="51"/>
        <v>2514.8954080209887</v>
      </c>
      <c r="L305" s="37">
        <f t="shared" si="52"/>
        <v>6047970.8008645223</v>
      </c>
      <c r="M305" s="37">
        <f t="shared" si="53"/>
        <v>5801863.7063044207</v>
      </c>
      <c r="N305" s="41">
        <f>'jan-mar'!M305</f>
        <v>5472508.4030181672</v>
      </c>
      <c r="O305" s="41">
        <f t="shared" si="54"/>
        <v>329355.30328625347</v>
      </c>
      <c r="Q305" s="4"/>
      <c r="R305" s="4"/>
      <c r="S305" s="4"/>
      <c r="T305" s="4"/>
      <c r="U305" s="4"/>
    </row>
    <row r="306" spans="1:21" s="34" customFormat="1" x14ac:dyDescent="0.2">
      <c r="A306" s="33">
        <v>1824</v>
      </c>
      <c r="B306" s="34" t="s">
        <v>377</v>
      </c>
      <c r="C306" s="36">
        <v>103725369</v>
      </c>
      <c r="D306" s="36">
        <v>13448</v>
      </c>
      <c r="E306" s="37">
        <f t="shared" si="45"/>
        <v>7713.0702706722186</v>
      </c>
      <c r="F306" s="38">
        <f t="shared" si="46"/>
        <v>0.84693554611592159</v>
      </c>
      <c r="G306" s="39">
        <f t="shared" si="47"/>
        <v>836.37785248067041</v>
      </c>
      <c r="H306" s="39">
        <f t="shared" si="48"/>
        <v>169.14091307882452</v>
      </c>
      <c r="I306" s="37">
        <f t="shared" si="49"/>
        <v>1005.5187655594949</v>
      </c>
      <c r="J306" s="40">
        <f t="shared" si="50"/>
        <v>-106.6784111660602</v>
      </c>
      <c r="K306" s="37">
        <f t="shared" si="51"/>
        <v>898.84035439343472</v>
      </c>
      <c r="L306" s="37">
        <f t="shared" si="52"/>
        <v>13522216.359244088</v>
      </c>
      <c r="M306" s="37">
        <f t="shared" si="53"/>
        <v>12087605.08588291</v>
      </c>
      <c r="N306" s="41">
        <f>'jan-mar'!M306</f>
        <v>12001422.094619978</v>
      </c>
      <c r="O306" s="41">
        <f t="shared" si="54"/>
        <v>86182.991262931377</v>
      </c>
      <c r="Q306" s="4"/>
      <c r="R306" s="4"/>
      <c r="S306" s="4"/>
      <c r="T306" s="4"/>
      <c r="U306" s="4"/>
    </row>
    <row r="307" spans="1:21" s="34" customFormat="1" x14ac:dyDescent="0.2">
      <c r="A307" s="33">
        <v>1825</v>
      </c>
      <c r="B307" s="34" t="s">
        <v>378</v>
      </c>
      <c r="C307" s="36">
        <v>11677385</v>
      </c>
      <c r="D307" s="36">
        <v>1463</v>
      </c>
      <c r="E307" s="37">
        <f t="shared" si="45"/>
        <v>7981.807928913192</v>
      </c>
      <c r="F307" s="38">
        <f t="shared" si="46"/>
        <v>0.87644434966068641</v>
      </c>
      <c r="G307" s="39">
        <f t="shared" si="47"/>
        <v>675.13525753608644</v>
      </c>
      <c r="H307" s="39">
        <f t="shared" si="48"/>
        <v>75.082732694483866</v>
      </c>
      <c r="I307" s="37">
        <f t="shared" si="49"/>
        <v>750.21799023057031</v>
      </c>
      <c r="J307" s="40">
        <f t="shared" si="50"/>
        <v>-106.6784111660602</v>
      </c>
      <c r="K307" s="37">
        <f t="shared" si="51"/>
        <v>643.53957906451012</v>
      </c>
      <c r="L307" s="37">
        <f t="shared" si="52"/>
        <v>1097568.9197073244</v>
      </c>
      <c r="M307" s="37">
        <f t="shared" si="53"/>
        <v>941498.40417137835</v>
      </c>
      <c r="N307" s="41">
        <f>'jan-mar'!M307</f>
        <v>1532449.8565087027</v>
      </c>
      <c r="O307" s="41">
        <f t="shared" si="54"/>
        <v>-590951.45233732439</v>
      </c>
      <c r="Q307" s="4"/>
      <c r="R307" s="4"/>
      <c r="S307" s="4"/>
      <c r="T307" s="4"/>
      <c r="U307" s="4"/>
    </row>
    <row r="308" spans="1:21" s="34" customFormat="1" x14ac:dyDescent="0.2">
      <c r="A308" s="33">
        <v>1826</v>
      </c>
      <c r="B308" s="34" t="s">
        <v>379</v>
      </c>
      <c r="C308" s="36">
        <v>10547801</v>
      </c>
      <c r="D308" s="36">
        <v>1411</v>
      </c>
      <c r="E308" s="37">
        <f t="shared" si="45"/>
        <v>7475.4082211197729</v>
      </c>
      <c r="F308" s="38">
        <f t="shared" si="46"/>
        <v>0.82083900729738091</v>
      </c>
      <c r="G308" s="39">
        <f t="shared" si="47"/>
        <v>978.97508221213786</v>
      </c>
      <c r="H308" s="39">
        <f t="shared" si="48"/>
        <v>252.32263042218054</v>
      </c>
      <c r="I308" s="37">
        <f t="shared" si="49"/>
        <v>1231.2977126343185</v>
      </c>
      <c r="J308" s="40">
        <f t="shared" si="50"/>
        <v>-106.6784111660602</v>
      </c>
      <c r="K308" s="37">
        <f t="shared" si="51"/>
        <v>1124.6193014682583</v>
      </c>
      <c r="L308" s="37">
        <f t="shared" si="52"/>
        <v>1737361.0725270235</v>
      </c>
      <c r="M308" s="37">
        <f t="shared" si="53"/>
        <v>1586837.8343717125</v>
      </c>
      <c r="N308" s="41">
        <f>'jan-mar'!M308</f>
        <v>2542904.7605152288</v>
      </c>
      <c r="O308" s="41">
        <f t="shared" si="54"/>
        <v>-956066.92614351632</v>
      </c>
      <c r="Q308" s="4"/>
      <c r="R308" s="4"/>
      <c r="S308" s="4"/>
      <c r="T308" s="4"/>
      <c r="U308" s="4"/>
    </row>
    <row r="309" spans="1:21" s="34" customFormat="1" x14ac:dyDescent="0.2">
      <c r="A309" s="33">
        <v>1827</v>
      </c>
      <c r="B309" s="34" t="s">
        <v>380</v>
      </c>
      <c r="C309" s="36">
        <v>10058150</v>
      </c>
      <c r="D309" s="36">
        <v>1403</v>
      </c>
      <c r="E309" s="37">
        <f t="shared" si="45"/>
        <v>7169.0306486101208</v>
      </c>
      <c r="F309" s="38">
        <f t="shared" si="46"/>
        <v>0.78719714386489359</v>
      </c>
      <c r="G309" s="39">
        <f t="shared" si="47"/>
        <v>1162.801625717929</v>
      </c>
      <c r="H309" s="39">
        <f t="shared" si="48"/>
        <v>359.55478080055877</v>
      </c>
      <c r="I309" s="37">
        <f t="shared" si="49"/>
        <v>1522.3564065184878</v>
      </c>
      <c r="J309" s="40">
        <f t="shared" si="50"/>
        <v>-106.6784111660602</v>
      </c>
      <c r="K309" s="37">
        <f t="shared" si="51"/>
        <v>1415.6779953524276</v>
      </c>
      <c r="L309" s="37">
        <f t="shared" si="52"/>
        <v>2135866.0383454384</v>
      </c>
      <c r="M309" s="37">
        <f t="shared" si="53"/>
        <v>1986196.227479456</v>
      </c>
      <c r="N309" s="41">
        <f>'jan-mar'!M309</f>
        <v>1768644.0534393094</v>
      </c>
      <c r="O309" s="41">
        <f t="shared" si="54"/>
        <v>217552.17404014664</v>
      </c>
      <c r="Q309" s="4"/>
      <c r="R309" s="4"/>
      <c r="S309" s="4"/>
      <c r="T309" s="4"/>
      <c r="U309" s="4"/>
    </row>
    <row r="310" spans="1:21" s="34" customFormat="1" x14ac:dyDescent="0.2">
      <c r="A310" s="33">
        <v>1828</v>
      </c>
      <c r="B310" s="34" t="s">
        <v>381</v>
      </c>
      <c r="C310" s="36">
        <v>11456118</v>
      </c>
      <c r="D310" s="36">
        <v>1805</v>
      </c>
      <c r="E310" s="37">
        <f t="shared" si="45"/>
        <v>6346.8797783933514</v>
      </c>
      <c r="F310" s="38">
        <f t="shared" si="46"/>
        <v>0.69692066876206349</v>
      </c>
      <c r="G310" s="39">
        <f t="shared" si="47"/>
        <v>1656.0921478479906</v>
      </c>
      <c r="H310" s="39">
        <f t="shared" si="48"/>
        <v>647.30758537642805</v>
      </c>
      <c r="I310" s="37">
        <f t="shared" si="49"/>
        <v>2303.3997332244189</v>
      </c>
      <c r="J310" s="40">
        <f t="shared" si="50"/>
        <v>-106.6784111660602</v>
      </c>
      <c r="K310" s="37">
        <f t="shared" si="51"/>
        <v>2196.7213220583585</v>
      </c>
      <c r="L310" s="37">
        <f t="shared" si="52"/>
        <v>4157636.5184700764</v>
      </c>
      <c r="M310" s="37">
        <f t="shared" si="53"/>
        <v>3965081.986315337</v>
      </c>
      <c r="N310" s="41">
        <f>'jan-mar'!M310</f>
        <v>3606538.1340042436</v>
      </c>
      <c r="O310" s="41">
        <f t="shared" si="54"/>
        <v>358543.85231109336</v>
      </c>
      <c r="Q310" s="4"/>
      <c r="R310" s="4"/>
      <c r="S310" s="4"/>
      <c r="T310" s="4"/>
      <c r="U310" s="4"/>
    </row>
    <row r="311" spans="1:21" s="34" customFormat="1" x14ac:dyDescent="0.2">
      <c r="A311" s="33">
        <v>1832</v>
      </c>
      <c r="B311" s="34" t="s">
        <v>382</v>
      </c>
      <c r="C311" s="36">
        <v>62072070</v>
      </c>
      <c r="D311" s="36">
        <v>4503</v>
      </c>
      <c r="E311" s="37">
        <f t="shared" si="45"/>
        <v>13784.603597601599</v>
      </c>
      <c r="F311" s="38">
        <f t="shared" si="46"/>
        <v>1.5136217311953419</v>
      </c>
      <c r="G311" s="39">
        <f t="shared" si="47"/>
        <v>-2806.5421436769579</v>
      </c>
      <c r="H311" s="39">
        <f t="shared" si="48"/>
        <v>0</v>
      </c>
      <c r="I311" s="37">
        <f t="shared" si="49"/>
        <v>-2806.5421436769579</v>
      </c>
      <c r="J311" s="40">
        <f t="shared" si="50"/>
        <v>-106.6784111660602</v>
      </c>
      <c r="K311" s="37">
        <f t="shared" si="51"/>
        <v>-2913.2205548430184</v>
      </c>
      <c r="L311" s="37">
        <f t="shared" si="52"/>
        <v>-12637859.272977341</v>
      </c>
      <c r="M311" s="37">
        <f t="shared" si="53"/>
        <v>-13118232.158458112</v>
      </c>
      <c r="N311" s="41">
        <f>'jan-mar'!M311</f>
        <v>-4704796.4747423064</v>
      </c>
      <c r="O311" s="41">
        <f t="shared" si="54"/>
        <v>-8413435.6837158054</v>
      </c>
      <c r="Q311" s="4"/>
      <c r="R311" s="4"/>
      <c r="S311" s="4"/>
      <c r="T311" s="4"/>
      <c r="U311" s="4"/>
    </row>
    <row r="312" spans="1:21" s="34" customFormat="1" x14ac:dyDescent="0.2">
      <c r="A312" s="33">
        <v>1833</v>
      </c>
      <c r="B312" s="34" t="s">
        <v>383</v>
      </c>
      <c r="C312" s="36">
        <v>229610175</v>
      </c>
      <c r="D312" s="36">
        <v>26230</v>
      </c>
      <c r="E312" s="37">
        <f t="shared" si="45"/>
        <v>8753.7237895539456</v>
      </c>
      <c r="F312" s="38">
        <f t="shared" si="46"/>
        <v>0.96120475739003819</v>
      </c>
      <c r="G312" s="39">
        <f t="shared" si="47"/>
        <v>211.98574115163427</v>
      </c>
      <c r="H312" s="39">
        <f t="shared" si="48"/>
        <v>0</v>
      </c>
      <c r="I312" s="37">
        <f t="shared" si="49"/>
        <v>211.98574115163427</v>
      </c>
      <c r="J312" s="40">
        <f t="shared" si="50"/>
        <v>-106.6784111660602</v>
      </c>
      <c r="K312" s="37">
        <f t="shared" si="51"/>
        <v>105.30732998557407</v>
      </c>
      <c r="L312" s="37">
        <f t="shared" si="52"/>
        <v>5560385.9904073672</v>
      </c>
      <c r="M312" s="37">
        <f t="shared" si="53"/>
        <v>2762211.2655216078</v>
      </c>
      <c r="N312" s="41">
        <f>'jan-mar'!M312</f>
        <v>7780505.2189449957</v>
      </c>
      <c r="O312" s="41">
        <f t="shared" si="54"/>
        <v>-5018293.9534233883</v>
      </c>
      <c r="Q312" s="4"/>
      <c r="R312" s="4"/>
      <c r="S312" s="4"/>
      <c r="T312" s="4"/>
      <c r="U312" s="4"/>
    </row>
    <row r="313" spans="1:21" s="34" customFormat="1" x14ac:dyDescent="0.2">
      <c r="A313" s="33">
        <v>1834</v>
      </c>
      <c r="B313" s="34" t="s">
        <v>384</v>
      </c>
      <c r="C313" s="36">
        <v>16694203</v>
      </c>
      <c r="D313" s="36">
        <v>1920</v>
      </c>
      <c r="E313" s="37">
        <f t="shared" si="45"/>
        <v>8694.8973958333336</v>
      </c>
      <c r="F313" s="38">
        <f t="shared" si="46"/>
        <v>0.95474531100313853</v>
      </c>
      <c r="G313" s="39">
        <f t="shared" si="47"/>
        <v>247.28157738400148</v>
      </c>
      <c r="H313" s="39">
        <f t="shared" si="48"/>
        <v>0</v>
      </c>
      <c r="I313" s="37">
        <f t="shared" si="49"/>
        <v>247.28157738400148</v>
      </c>
      <c r="J313" s="40">
        <f t="shared" si="50"/>
        <v>-106.6784111660602</v>
      </c>
      <c r="K313" s="37">
        <f t="shared" si="51"/>
        <v>140.60316621794129</v>
      </c>
      <c r="L313" s="37">
        <f t="shared" si="52"/>
        <v>474780.62857728283</v>
      </c>
      <c r="M313" s="37">
        <f t="shared" si="53"/>
        <v>269958.0791384473</v>
      </c>
      <c r="N313" s="41">
        <f>'jan-mar'!M313</f>
        <v>510663.49364751828</v>
      </c>
      <c r="O313" s="41">
        <f t="shared" si="54"/>
        <v>-240705.41450907098</v>
      </c>
      <c r="Q313" s="4"/>
      <c r="R313" s="4"/>
      <c r="S313" s="4"/>
      <c r="T313" s="4"/>
      <c r="U313" s="4"/>
    </row>
    <row r="314" spans="1:21" s="34" customFormat="1" x14ac:dyDescent="0.2">
      <c r="A314" s="33">
        <v>1835</v>
      </c>
      <c r="B314" s="34" t="s">
        <v>385</v>
      </c>
      <c r="C314" s="36">
        <v>3513456</v>
      </c>
      <c r="D314" s="36">
        <v>454</v>
      </c>
      <c r="E314" s="37">
        <f t="shared" si="45"/>
        <v>7738.8898678414098</v>
      </c>
      <c r="F314" s="38">
        <f t="shared" si="46"/>
        <v>0.84977067322634481</v>
      </c>
      <c r="G314" s="39">
        <f t="shared" si="47"/>
        <v>820.88609417915575</v>
      </c>
      <c r="H314" s="39">
        <f t="shared" si="48"/>
        <v>160.10405406960763</v>
      </c>
      <c r="I314" s="37">
        <f t="shared" si="49"/>
        <v>980.99014824876338</v>
      </c>
      <c r="J314" s="40">
        <f t="shared" si="50"/>
        <v>-106.6784111660602</v>
      </c>
      <c r="K314" s="37">
        <f t="shared" si="51"/>
        <v>874.31173708270319</v>
      </c>
      <c r="L314" s="37">
        <f t="shared" si="52"/>
        <v>445369.52730493859</v>
      </c>
      <c r="M314" s="37">
        <f t="shared" si="53"/>
        <v>396937.52863554726</v>
      </c>
      <c r="N314" s="41">
        <f>'jan-mar'!M314</f>
        <v>364757.82655840809</v>
      </c>
      <c r="O314" s="41">
        <f t="shared" si="54"/>
        <v>32179.702077139169</v>
      </c>
      <c r="Q314" s="4"/>
      <c r="R314" s="4"/>
      <c r="S314" s="4"/>
      <c r="T314" s="4"/>
      <c r="U314" s="4"/>
    </row>
    <row r="315" spans="1:21" s="34" customFormat="1" x14ac:dyDescent="0.2">
      <c r="A315" s="33">
        <v>1836</v>
      </c>
      <c r="B315" s="34" t="s">
        <v>386</v>
      </c>
      <c r="C315" s="36">
        <v>9059624</v>
      </c>
      <c r="D315" s="36">
        <v>1249</v>
      </c>
      <c r="E315" s="37">
        <f t="shared" si="45"/>
        <v>7253.5020016012813</v>
      </c>
      <c r="F315" s="38">
        <f t="shared" si="46"/>
        <v>0.79647254120552802</v>
      </c>
      <c r="G315" s="39">
        <f t="shared" si="47"/>
        <v>1112.1188139232329</v>
      </c>
      <c r="H315" s="39">
        <f t="shared" si="48"/>
        <v>329.98980725365254</v>
      </c>
      <c r="I315" s="37">
        <f t="shared" si="49"/>
        <v>1442.1086211768854</v>
      </c>
      <c r="J315" s="40">
        <f t="shared" si="50"/>
        <v>-106.6784111660602</v>
      </c>
      <c r="K315" s="37">
        <f t="shared" si="51"/>
        <v>1335.4302100108252</v>
      </c>
      <c r="L315" s="37">
        <f t="shared" si="52"/>
        <v>1801193.66784993</v>
      </c>
      <c r="M315" s="37">
        <f t="shared" si="53"/>
        <v>1667952.3323035208</v>
      </c>
      <c r="N315" s="41">
        <f>'jan-mar'!M315</f>
        <v>2039370.3422278671</v>
      </c>
      <c r="O315" s="41">
        <f t="shared" si="54"/>
        <v>-371418.00992434635</v>
      </c>
      <c r="Q315" s="4"/>
      <c r="R315" s="4"/>
      <c r="S315" s="4"/>
      <c r="T315" s="4"/>
      <c r="U315" s="4"/>
    </row>
    <row r="316" spans="1:21" s="34" customFormat="1" x14ac:dyDescent="0.2">
      <c r="A316" s="33">
        <v>1837</v>
      </c>
      <c r="B316" s="34" t="s">
        <v>387</v>
      </c>
      <c r="C316" s="36">
        <v>72660916</v>
      </c>
      <c r="D316" s="36">
        <v>6346</v>
      </c>
      <c r="E316" s="37">
        <f t="shared" si="45"/>
        <v>11449.876457611093</v>
      </c>
      <c r="F316" s="38">
        <f t="shared" si="46"/>
        <v>1.257256453044286</v>
      </c>
      <c r="G316" s="39">
        <f t="shared" si="47"/>
        <v>-1405.7058596826544</v>
      </c>
      <c r="H316" s="39">
        <f t="shared" si="48"/>
        <v>0</v>
      </c>
      <c r="I316" s="37">
        <f t="shared" si="49"/>
        <v>-1405.7058596826544</v>
      </c>
      <c r="J316" s="40">
        <f t="shared" si="50"/>
        <v>-106.6784111660602</v>
      </c>
      <c r="K316" s="37">
        <f t="shared" si="51"/>
        <v>-1512.3842708487146</v>
      </c>
      <c r="L316" s="37">
        <f t="shared" si="52"/>
        <v>-8920609.3855461255</v>
      </c>
      <c r="M316" s="37">
        <f t="shared" si="53"/>
        <v>-9597590.5828059427</v>
      </c>
      <c r="N316" s="41">
        <f>'jan-mar'!M316</f>
        <v>-3399560.6833921126</v>
      </c>
      <c r="O316" s="41">
        <f t="shared" si="54"/>
        <v>-6198029.8994138297</v>
      </c>
      <c r="Q316" s="4"/>
      <c r="R316" s="4"/>
      <c r="S316" s="4"/>
      <c r="T316" s="4"/>
      <c r="U316" s="4"/>
    </row>
    <row r="317" spans="1:21" s="34" customFormat="1" x14ac:dyDescent="0.2">
      <c r="A317" s="33">
        <v>1838</v>
      </c>
      <c r="B317" s="34" t="s">
        <v>388</v>
      </c>
      <c r="C317" s="36">
        <v>17234138</v>
      </c>
      <c r="D317" s="36">
        <v>1998</v>
      </c>
      <c r="E317" s="37">
        <f t="shared" si="45"/>
        <v>8625.6946946946955</v>
      </c>
      <c r="F317" s="38">
        <f t="shared" si="46"/>
        <v>0.94714649167117859</v>
      </c>
      <c r="G317" s="39">
        <f t="shared" si="47"/>
        <v>288.80319806718433</v>
      </c>
      <c r="H317" s="39">
        <f t="shared" si="48"/>
        <v>0</v>
      </c>
      <c r="I317" s="37">
        <f t="shared" si="49"/>
        <v>288.80319806718433</v>
      </c>
      <c r="J317" s="40">
        <f t="shared" si="50"/>
        <v>-106.6784111660602</v>
      </c>
      <c r="K317" s="37">
        <f t="shared" si="51"/>
        <v>182.12478690112414</v>
      </c>
      <c r="L317" s="37">
        <f t="shared" si="52"/>
        <v>577028.78973823425</v>
      </c>
      <c r="M317" s="37">
        <f t="shared" si="53"/>
        <v>363885.32422844606</v>
      </c>
      <c r="N317" s="41">
        <f>'jan-mar'!M317</f>
        <v>1437789.6922107912</v>
      </c>
      <c r="O317" s="41">
        <f t="shared" si="54"/>
        <v>-1073904.3679823452</v>
      </c>
      <c r="Q317" s="4"/>
      <c r="R317" s="4"/>
      <c r="S317" s="4"/>
      <c r="T317" s="4"/>
      <c r="U317" s="4"/>
    </row>
    <row r="318" spans="1:21" s="34" customFormat="1" x14ac:dyDescent="0.2">
      <c r="A318" s="33">
        <v>1839</v>
      </c>
      <c r="B318" s="34" t="s">
        <v>389</v>
      </c>
      <c r="C318" s="36">
        <v>12534710</v>
      </c>
      <c r="D318" s="36">
        <v>1029</v>
      </c>
      <c r="E318" s="37">
        <f t="shared" si="45"/>
        <v>12181.448007774539</v>
      </c>
      <c r="F318" s="38">
        <f t="shared" si="46"/>
        <v>1.3375868440062952</v>
      </c>
      <c r="G318" s="39">
        <f t="shared" si="47"/>
        <v>-1844.6487897807219</v>
      </c>
      <c r="H318" s="39">
        <f t="shared" si="48"/>
        <v>0</v>
      </c>
      <c r="I318" s="37">
        <f t="shared" si="49"/>
        <v>-1844.6487897807219</v>
      </c>
      <c r="J318" s="40">
        <f t="shared" si="50"/>
        <v>-106.6784111660602</v>
      </c>
      <c r="K318" s="37">
        <f t="shared" si="51"/>
        <v>-1951.3272009467821</v>
      </c>
      <c r="L318" s="37">
        <f t="shared" si="52"/>
        <v>-1898143.6046843629</v>
      </c>
      <c r="M318" s="37">
        <f t="shared" si="53"/>
        <v>-2007915.6897742387</v>
      </c>
      <c r="N318" s="41">
        <f>'jan-mar'!M318</f>
        <v>-242395.03293578324</v>
      </c>
      <c r="O318" s="41">
        <f t="shared" si="54"/>
        <v>-1765520.6568384555</v>
      </c>
      <c r="Q318" s="4"/>
      <c r="R318" s="4"/>
      <c r="S318" s="4"/>
      <c r="T318" s="4"/>
      <c r="U318" s="4"/>
    </row>
    <row r="319" spans="1:21" s="34" customFormat="1" x14ac:dyDescent="0.2">
      <c r="A319" s="33">
        <v>1840</v>
      </c>
      <c r="B319" s="34" t="s">
        <v>390</v>
      </c>
      <c r="C319" s="36">
        <v>33665355</v>
      </c>
      <c r="D319" s="36">
        <v>4691</v>
      </c>
      <c r="E319" s="37">
        <f t="shared" si="45"/>
        <v>7176.5838840332553</v>
      </c>
      <c r="F319" s="38">
        <f t="shared" si="46"/>
        <v>0.78802652870692702</v>
      </c>
      <c r="G319" s="39">
        <f t="shared" si="47"/>
        <v>1158.2696844640484</v>
      </c>
      <c r="H319" s="39">
        <f t="shared" si="48"/>
        <v>356.91114840246166</v>
      </c>
      <c r="I319" s="37">
        <f t="shared" si="49"/>
        <v>1515.1808328665102</v>
      </c>
      <c r="J319" s="40">
        <f t="shared" si="50"/>
        <v>-106.6784111660602</v>
      </c>
      <c r="K319" s="37">
        <f t="shared" si="51"/>
        <v>1408.50242170045</v>
      </c>
      <c r="L319" s="37">
        <f t="shared" si="52"/>
        <v>7107713.2869767994</v>
      </c>
      <c r="M319" s="37">
        <f t="shared" si="53"/>
        <v>6607284.8601968111</v>
      </c>
      <c r="N319" s="41">
        <f>'jan-mar'!M319</f>
        <v>6524988.3616420524</v>
      </c>
      <c r="O319" s="41">
        <f t="shared" si="54"/>
        <v>82296.498554758728</v>
      </c>
      <c r="Q319" s="4"/>
      <c r="R319" s="4"/>
      <c r="S319" s="4"/>
      <c r="T319" s="4"/>
      <c r="U319" s="4"/>
    </row>
    <row r="320" spans="1:21" s="34" customFormat="1" x14ac:dyDescent="0.2">
      <c r="A320" s="33">
        <v>1841</v>
      </c>
      <c r="B320" s="34" t="s">
        <v>391</v>
      </c>
      <c r="C320" s="36">
        <v>84439772</v>
      </c>
      <c r="D320" s="36">
        <v>9775</v>
      </c>
      <c r="E320" s="37">
        <f t="shared" si="45"/>
        <v>8638.3398465473147</v>
      </c>
      <c r="F320" s="38">
        <f t="shared" si="46"/>
        <v>0.94853499562799304</v>
      </c>
      <c r="G320" s="39">
        <f t="shared" si="47"/>
        <v>281.21610695561282</v>
      </c>
      <c r="H320" s="39">
        <f t="shared" si="48"/>
        <v>0</v>
      </c>
      <c r="I320" s="37">
        <f t="shared" si="49"/>
        <v>281.21610695561282</v>
      </c>
      <c r="J320" s="40">
        <f t="shared" si="50"/>
        <v>-106.6784111660602</v>
      </c>
      <c r="K320" s="37">
        <f t="shared" si="51"/>
        <v>174.53769578955263</v>
      </c>
      <c r="L320" s="37">
        <f t="shared" si="52"/>
        <v>2748887.4454911151</v>
      </c>
      <c r="M320" s="37">
        <f t="shared" si="53"/>
        <v>1706105.9763428769</v>
      </c>
      <c r="N320" s="41">
        <f>'jan-mar'!M320</f>
        <v>3901790.9007315035</v>
      </c>
      <c r="O320" s="41">
        <f t="shared" si="54"/>
        <v>-2195684.9243886266</v>
      </c>
      <c r="Q320" s="4"/>
      <c r="R320" s="4"/>
      <c r="S320" s="4"/>
      <c r="T320" s="4"/>
      <c r="U320" s="4"/>
    </row>
    <row r="321" spans="1:21" s="34" customFormat="1" x14ac:dyDescent="0.2">
      <c r="A321" s="33">
        <v>1845</v>
      </c>
      <c r="B321" s="34" t="s">
        <v>392</v>
      </c>
      <c r="C321" s="36">
        <v>32108614</v>
      </c>
      <c r="D321" s="36">
        <v>1979</v>
      </c>
      <c r="E321" s="37">
        <f t="shared" si="45"/>
        <v>16224.66599292572</v>
      </c>
      <c r="F321" s="38">
        <f t="shared" si="46"/>
        <v>1.7815533725287029</v>
      </c>
      <c r="G321" s="39">
        <f t="shared" si="47"/>
        <v>-4270.5795808714302</v>
      </c>
      <c r="H321" s="39">
        <f t="shared" si="48"/>
        <v>0</v>
      </c>
      <c r="I321" s="37">
        <f t="shared" si="49"/>
        <v>-4270.5795808714302</v>
      </c>
      <c r="J321" s="40">
        <f t="shared" si="50"/>
        <v>-106.6784111660602</v>
      </c>
      <c r="K321" s="37">
        <f t="shared" si="51"/>
        <v>-4377.2579920374901</v>
      </c>
      <c r="L321" s="37">
        <f t="shared" si="52"/>
        <v>-8451476.9905445594</v>
      </c>
      <c r="M321" s="37">
        <f t="shared" si="53"/>
        <v>-8662593.5662421938</v>
      </c>
      <c r="N321" s="41">
        <f>'jan-mar'!M321</f>
        <v>-1957040.113683105</v>
      </c>
      <c r="O321" s="41">
        <f t="shared" si="54"/>
        <v>-6705553.4525590893</v>
      </c>
      <c r="Q321" s="4"/>
      <c r="R321" s="4"/>
      <c r="S321" s="4"/>
      <c r="T321" s="4"/>
      <c r="U321" s="4"/>
    </row>
    <row r="322" spans="1:21" s="34" customFormat="1" x14ac:dyDescent="0.2">
      <c r="A322" s="33">
        <v>1848</v>
      </c>
      <c r="B322" s="34" t="s">
        <v>393</v>
      </c>
      <c r="C322" s="36">
        <v>17968281</v>
      </c>
      <c r="D322" s="36">
        <v>2534</v>
      </c>
      <c r="E322" s="37">
        <f t="shared" si="45"/>
        <v>7090.8764798737175</v>
      </c>
      <c r="F322" s="38">
        <f t="shared" si="46"/>
        <v>0.77861540646886795</v>
      </c>
      <c r="G322" s="39">
        <f t="shared" si="47"/>
        <v>1209.6941269597712</v>
      </c>
      <c r="H322" s="39">
        <f t="shared" si="48"/>
        <v>386.9087398582999</v>
      </c>
      <c r="I322" s="37">
        <f t="shared" si="49"/>
        <v>1596.6028668180711</v>
      </c>
      <c r="J322" s="40">
        <f t="shared" si="50"/>
        <v>-106.6784111660602</v>
      </c>
      <c r="K322" s="37">
        <f t="shared" si="51"/>
        <v>1489.9244556520109</v>
      </c>
      <c r="L322" s="37">
        <f t="shared" si="52"/>
        <v>4045791.6645169924</v>
      </c>
      <c r="M322" s="37">
        <f t="shared" si="53"/>
        <v>3775468.5706221955</v>
      </c>
      <c r="N322" s="41">
        <f>'jan-mar'!M322</f>
        <v>3703206.3662973708</v>
      </c>
      <c r="O322" s="41">
        <f t="shared" si="54"/>
        <v>72262.204324824736</v>
      </c>
      <c r="Q322" s="4"/>
      <c r="R322" s="4"/>
      <c r="S322" s="4"/>
      <c r="T322" s="4"/>
      <c r="U322" s="4"/>
    </row>
    <row r="323" spans="1:21" s="34" customFormat="1" x14ac:dyDescent="0.2">
      <c r="A323" s="33">
        <v>1849</v>
      </c>
      <c r="B323" s="34" t="s">
        <v>394</v>
      </c>
      <c r="C323" s="36">
        <v>17815403</v>
      </c>
      <c r="D323" s="36">
        <v>1801</v>
      </c>
      <c r="E323" s="37">
        <f t="shared" si="45"/>
        <v>9891.9505830094386</v>
      </c>
      <c r="F323" s="38">
        <f t="shared" si="46"/>
        <v>1.0861880256722531</v>
      </c>
      <c r="G323" s="39">
        <f t="shared" si="47"/>
        <v>-470.95033492166147</v>
      </c>
      <c r="H323" s="39">
        <f t="shared" si="48"/>
        <v>0</v>
      </c>
      <c r="I323" s="37">
        <f t="shared" si="49"/>
        <v>-470.95033492166147</v>
      </c>
      <c r="J323" s="40">
        <f t="shared" si="50"/>
        <v>-106.6784111660602</v>
      </c>
      <c r="K323" s="37">
        <f t="shared" si="51"/>
        <v>-577.62874608772165</v>
      </c>
      <c r="L323" s="37">
        <f t="shared" si="52"/>
        <v>-848181.55319391226</v>
      </c>
      <c r="M323" s="37">
        <f t="shared" si="53"/>
        <v>-1040309.3717039867</v>
      </c>
      <c r="N323" s="41">
        <f>'jan-mar'!M323</f>
        <v>211982.33555165588</v>
      </c>
      <c r="O323" s="41">
        <f t="shared" si="54"/>
        <v>-1252291.7072556426</v>
      </c>
      <c r="Q323" s="4"/>
      <c r="R323" s="4"/>
      <c r="S323" s="4"/>
      <c r="T323" s="4"/>
      <c r="U323" s="4"/>
    </row>
    <row r="324" spans="1:21" s="34" customFormat="1" x14ac:dyDescent="0.2">
      <c r="A324" s="33">
        <v>1850</v>
      </c>
      <c r="B324" s="34" t="s">
        <v>395</v>
      </c>
      <c r="C324" s="36">
        <v>17650254</v>
      </c>
      <c r="D324" s="36">
        <v>1953</v>
      </c>
      <c r="E324" s="37">
        <f t="shared" si="45"/>
        <v>9037.508448540706</v>
      </c>
      <c r="F324" s="38">
        <f t="shared" si="46"/>
        <v>0.99236580049010648</v>
      </c>
      <c r="G324" s="39">
        <f t="shared" si="47"/>
        <v>41.714945759578036</v>
      </c>
      <c r="H324" s="39">
        <f t="shared" si="48"/>
        <v>0</v>
      </c>
      <c r="I324" s="37">
        <f t="shared" si="49"/>
        <v>41.714945759578036</v>
      </c>
      <c r="J324" s="40">
        <f t="shared" si="50"/>
        <v>-106.6784111660602</v>
      </c>
      <c r="K324" s="37">
        <f t="shared" si="51"/>
        <v>-64.963465406482158</v>
      </c>
      <c r="L324" s="37">
        <f t="shared" si="52"/>
        <v>81469.28906845591</v>
      </c>
      <c r="M324" s="37">
        <f t="shared" si="53"/>
        <v>-126873.64793885965</v>
      </c>
      <c r="N324" s="41">
        <f>'jan-mar'!M324</f>
        <v>1263656.2149087461</v>
      </c>
      <c r="O324" s="41">
        <f t="shared" si="54"/>
        <v>-1390529.8628476057</v>
      </c>
      <c r="Q324" s="4"/>
      <c r="R324" s="4"/>
      <c r="S324" s="4"/>
      <c r="T324" s="4"/>
      <c r="U324" s="4"/>
    </row>
    <row r="325" spans="1:21" s="34" customFormat="1" x14ac:dyDescent="0.2">
      <c r="A325" s="33">
        <v>1851</v>
      </c>
      <c r="B325" s="34" t="s">
        <v>396</v>
      </c>
      <c r="C325" s="36">
        <v>15130427</v>
      </c>
      <c r="D325" s="36">
        <v>2102</v>
      </c>
      <c r="E325" s="37">
        <f t="shared" si="45"/>
        <v>7198.1098953377732</v>
      </c>
      <c r="F325" s="38">
        <f t="shared" si="46"/>
        <v>0.79039019758327722</v>
      </c>
      <c r="G325" s="39">
        <f t="shared" si="47"/>
        <v>1145.3540776813377</v>
      </c>
      <c r="H325" s="39">
        <f t="shared" si="48"/>
        <v>349.37704444588041</v>
      </c>
      <c r="I325" s="37">
        <f t="shared" si="49"/>
        <v>1494.731122127218</v>
      </c>
      <c r="J325" s="40">
        <f t="shared" si="50"/>
        <v>-106.6784111660602</v>
      </c>
      <c r="K325" s="37">
        <f t="shared" si="51"/>
        <v>1388.0527109611578</v>
      </c>
      <c r="L325" s="37">
        <f t="shared" si="52"/>
        <v>3141924.8187114121</v>
      </c>
      <c r="M325" s="37">
        <f t="shared" si="53"/>
        <v>2917686.7984403535</v>
      </c>
      <c r="N325" s="41">
        <f>'jan-mar'!M325</f>
        <v>2240101.2841977393</v>
      </c>
      <c r="O325" s="41">
        <f t="shared" si="54"/>
        <v>677585.51424261415</v>
      </c>
      <c r="Q325" s="4"/>
      <c r="R325" s="4"/>
      <c r="S325" s="4"/>
      <c r="T325" s="4"/>
      <c r="U325" s="4"/>
    </row>
    <row r="326" spans="1:21" s="34" customFormat="1" x14ac:dyDescent="0.2">
      <c r="A326" s="33">
        <v>1852</v>
      </c>
      <c r="B326" s="34" t="s">
        <v>397</v>
      </c>
      <c r="C326" s="36">
        <v>8131894</v>
      </c>
      <c r="D326" s="36">
        <v>1259</v>
      </c>
      <c r="E326" s="37">
        <f t="shared" si="45"/>
        <v>6459.010325655282</v>
      </c>
      <c r="F326" s="38">
        <f t="shared" si="46"/>
        <v>0.70923319061768031</v>
      </c>
      <c r="G326" s="39">
        <f t="shared" si="47"/>
        <v>1588.8138194908324</v>
      </c>
      <c r="H326" s="39">
        <f t="shared" si="48"/>
        <v>608.06189383475225</v>
      </c>
      <c r="I326" s="37">
        <f t="shared" si="49"/>
        <v>2196.8757133255849</v>
      </c>
      <c r="J326" s="40">
        <f t="shared" si="50"/>
        <v>-106.6784111660602</v>
      </c>
      <c r="K326" s="37">
        <f t="shared" si="51"/>
        <v>2090.1973021595245</v>
      </c>
      <c r="L326" s="37">
        <f t="shared" si="52"/>
        <v>2765866.5230769115</v>
      </c>
      <c r="M326" s="37">
        <f t="shared" si="53"/>
        <v>2631558.4034188413</v>
      </c>
      <c r="N326" s="41">
        <f>'jan-mar'!M326</f>
        <v>2464859.2760727657</v>
      </c>
      <c r="O326" s="41">
        <f t="shared" si="54"/>
        <v>166699.12734607561</v>
      </c>
      <c r="Q326" s="4"/>
      <c r="R326" s="4"/>
      <c r="S326" s="4"/>
      <c r="T326" s="4"/>
      <c r="U326" s="4"/>
    </row>
    <row r="327" spans="1:21" s="34" customFormat="1" x14ac:dyDescent="0.2">
      <c r="A327" s="33">
        <v>1853</v>
      </c>
      <c r="B327" s="34" t="s">
        <v>398</v>
      </c>
      <c r="C327" s="36">
        <v>9369170</v>
      </c>
      <c r="D327" s="36">
        <v>1387</v>
      </c>
      <c r="E327" s="37">
        <f t="shared" si="45"/>
        <v>6754.9891852919973</v>
      </c>
      <c r="F327" s="38">
        <f t="shared" si="46"/>
        <v>0.74173322086871318</v>
      </c>
      <c r="G327" s="39">
        <f t="shared" si="47"/>
        <v>1411.2265037088032</v>
      </c>
      <c r="H327" s="39">
        <f t="shared" si="48"/>
        <v>504.469292961902</v>
      </c>
      <c r="I327" s="37">
        <f t="shared" si="49"/>
        <v>1915.6957966707052</v>
      </c>
      <c r="J327" s="40">
        <f t="shared" si="50"/>
        <v>-106.6784111660602</v>
      </c>
      <c r="K327" s="37">
        <f t="shared" si="51"/>
        <v>1809.0173855046451</v>
      </c>
      <c r="L327" s="37">
        <f t="shared" si="52"/>
        <v>2657070.0699822684</v>
      </c>
      <c r="M327" s="37">
        <f t="shared" si="53"/>
        <v>2509107.1136949426</v>
      </c>
      <c r="N327" s="41">
        <f>'jan-mar'!M327</f>
        <v>2502179.3892874713</v>
      </c>
      <c r="O327" s="41">
        <f t="shared" si="54"/>
        <v>6927.7244074712507</v>
      </c>
      <c r="Q327" s="4"/>
      <c r="R327" s="4"/>
      <c r="S327" s="4"/>
      <c r="T327" s="4"/>
      <c r="U327" s="4"/>
    </row>
    <row r="328" spans="1:21" s="34" customFormat="1" x14ac:dyDescent="0.2">
      <c r="A328" s="33">
        <v>1854</v>
      </c>
      <c r="B328" s="34" t="s">
        <v>399</v>
      </c>
      <c r="C328" s="36">
        <v>15599531</v>
      </c>
      <c r="D328" s="36">
        <v>2522</v>
      </c>
      <c r="E328" s="37">
        <f t="shared" si="45"/>
        <v>6185.3810467882631</v>
      </c>
      <c r="F328" s="38">
        <f t="shared" si="46"/>
        <v>0.67918726148726327</v>
      </c>
      <c r="G328" s="39">
        <f t="shared" si="47"/>
        <v>1752.9913868110436</v>
      </c>
      <c r="H328" s="39">
        <f t="shared" si="48"/>
        <v>703.83214143820896</v>
      </c>
      <c r="I328" s="37">
        <f t="shared" si="49"/>
        <v>2456.8235282492524</v>
      </c>
      <c r="J328" s="40">
        <f t="shared" si="50"/>
        <v>-106.6784111660602</v>
      </c>
      <c r="K328" s="37">
        <f t="shared" si="51"/>
        <v>2350.145117083192</v>
      </c>
      <c r="L328" s="37">
        <f t="shared" si="52"/>
        <v>6196108.9382446148</v>
      </c>
      <c r="M328" s="37">
        <f t="shared" si="53"/>
        <v>5927065.9852838097</v>
      </c>
      <c r="N328" s="41">
        <f>'jan-mar'!M328</f>
        <v>5672316.1056834897</v>
      </c>
      <c r="O328" s="41">
        <f t="shared" si="54"/>
        <v>254749.87960032001</v>
      </c>
      <c r="Q328" s="4"/>
      <c r="R328" s="4"/>
      <c r="S328" s="4"/>
      <c r="T328" s="4"/>
      <c r="U328" s="4"/>
    </row>
    <row r="329" spans="1:21" s="34" customFormat="1" x14ac:dyDescent="0.2">
      <c r="A329" s="33">
        <v>1856</v>
      </c>
      <c r="B329" s="34" t="s">
        <v>400</v>
      </c>
      <c r="C329" s="36">
        <v>4218174</v>
      </c>
      <c r="D329" s="36">
        <v>517</v>
      </c>
      <c r="E329" s="37">
        <f t="shared" ref="E329:E392" si="55">(C329)/D329</f>
        <v>8158.943907156673</v>
      </c>
      <c r="F329" s="38">
        <f t="shared" ref="F329:F392" si="56">IF(ISNUMBER(C329),E329/E$435,"")</f>
        <v>0.89589480858375103</v>
      </c>
      <c r="G329" s="39">
        <f t="shared" ref="G329:G392" si="57">(E$435-E329)*0.6</f>
        <v>568.85367058999782</v>
      </c>
      <c r="H329" s="39">
        <f t="shared" ref="H329:H392" si="58">IF(E329&gt;=E$435*0.9,0,IF(E329&lt;0.9*E$435,(E$435*0.9-E329)*0.35))</f>
        <v>13.085140309265489</v>
      </c>
      <c r="I329" s="37">
        <f t="shared" ref="I329:I392" si="59">G329+H329</f>
        <v>581.93881089926333</v>
      </c>
      <c r="J329" s="40">
        <f t="shared" ref="J329:J392" si="60">I$437</f>
        <v>-106.6784111660602</v>
      </c>
      <c r="K329" s="37">
        <f t="shared" ref="K329:K392" si="61">I329+J329</f>
        <v>475.26039973320314</v>
      </c>
      <c r="L329" s="37">
        <f t="shared" ref="L329:L392" si="62">(I329*D329)</f>
        <v>300862.36523491913</v>
      </c>
      <c r="M329" s="37">
        <f t="shared" ref="M329:M392" si="63">(K329*D329)</f>
        <v>245709.62666206603</v>
      </c>
      <c r="N329" s="41">
        <f>'jan-mar'!M329</f>
        <v>340300.79478127096</v>
      </c>
      <c r="O329" s="41">
        <f t="shared" ref="O329:O392" si="64">M329-N329</f>
        <v>-94591.168119204929</v>
      </c>
      <c r="Q329" s="4"/>
      <c r="R329" s="4"/>
      <c r="S329" s="4"/>
      <c r="T329" s="4"/>
      <c r="U329" s="4"/>
    </row>
    <row r="330" spans="1:21" s="34" customFormat="1" x14ac:dyDescent="0.2">
      <c r="A330" s="33">
        <v>1857</v>
      </c>
      <c r="B330" s="34" t="s">
        <v>401</v>
      </c>
      <c r="C330" s="36">
        <v>6761104</v>
      </c>
      <c r="D330" s="36">
        <v>746</v>
      </c>
      <c r="E330" s="37">
        <f t="shared" si="55"/>
        <v>9063.1420911528148</v>
      </c>
      <c r="F330" s="38">
        <f t="shared" si="56"/>
        <v>0.99518050881542486</v>
      </c>
      <c r="G330" s="39">
        <f t="shared" si="57"/>
        <v>26.33476019231275</v>
      </c>
      <c r="H330" s="39">
        <f t="shared" si="58"/>
        <v>0</v>
      </c>
      <c r="I330" s="37">
        <f t="shared" si="59"/>
        <v>26.33476019231275</v>
      </c>
      <c r="J330" s="40">
        <f t="shared" si="60"/>
        <v>-106.6784111660602</v>
      </c>
      <c r="K330" s="37">
        <f t="shared" si="61"/>
        <v>-80.343650973747458</v>
      </c>
      <c r="L330" s="37">
        <f t="shared" si="62"/>
        <v>19645.73110346531</v>
      </c>
      <c r="M330" s="37">
        <f t="shared" si="63"/>
        <v>-59936.363626415601</v>
      </c>
      <c r="N330" s="41">
        <f>'jan-mar'!M330</f>
        <v>24341.076802629072</v>
      </c>
      <c r="O330" s="41">
        <f t="shared" si="64"/>
        <v>-84277.440429044669</v>
      </c>
      <c r="Q330" s="4"/>
      <c r="R330" s="4"/>
      <c r="S330" s="4"/>
      <c r="T330" s="4"/>
      <c r="U330" s="4"/>
    </row>
    <row r="331" spans="1:21" s="34" customFormat="1" x14ac:dyDescent="0.2">
      <c r="A331" s="33">
        <v>1859</v>
      </c>
      <c r="B331" s="34" t="s">
        <v>402</v>
      </c>
      <c r="C331" s="36">
        <v>9577577</v>
      </c>
      <c r="D331" s="36">
        <v>1301</v>
      </c>
      <c r="E331" s="37">
        <f t="shared" si="55"/>
        <v>7361.7040737893931</v>
      </c>
      <c r="F331" s="38">
        <f t="shared" si="56"/>
        <v>0.80835369590574646</v>
      </c>
      <c r="G331" s="39">
        <f t="shared" si="57"/>
        <v>1047.1975706103658</v>
      </c>
      <c r="H331" s="39">
        <f t="shared" si="58"/>
        <v>292.11908198781344</v>
      </c>
      <c r="I331" s="37">
        <f t="shared" si="59"/>
        <v>1339.3166525981792</v>
      </c>
      <c r="J331" s="40">
        <f t="shared" si="60"/>
        <v>-106.6784111660602</v>
      </c>
      <c r="K331" s="37">
        <f t="shared" si="61"/>
        <v>1232.638241432119</v>
      </c>
      <c r="L331" s="37">
        <f t="shared" si="62"/>
        <v>1742450.965030231</v>
      </c>
      <c r="M331" s="37">
        <f t="shared" si="63"/>
        <v>1603662.3521031868</v>
      </c>
      <c r="N331" s="41">
        <f>'jan-mar'!M331</f>
        <v>1816675.388221341</v>
      </c>
      <c r="O331" s="41">
        <f t="shared" si="64"/>
        <v>-213013.03611815418</v>
      </c>
      <c r="Q331" s="4"/>
      <c r="R331" s="4"/>
      <c r="S331" s="4"/>
      <c r="T331" s="4"/>
      <c r="U331" s="4"/>
    </row>
    <row r="332" spans="1:21" s="34" customFormat="1" x14ac:dyDescent="0.2">
      <c r="A332" s="33">
        <v>1860</v>
      </c>
      <c r="B332" s="34" t="s">
        <v>403</v>
      </c>
      <c r="C332" s="36">
        <v>81145962</v>
      </c>
      <c r="D332" s="36">
        <v>11397</v>
      </c>
      <c r="E332" s="37">
        <f t="shared" si="55"/>
        <v>7119.9405106607001</v>
      </c>
      <c r="F332" s="38">
        <f t="shared" si="56"/>
        <v>0.78180678939720705</v>
      </c>
      <c r="G332" s="39">
        <f t="shared" si="57"/>
        <v>1192.2557084875816</v>
      </c>
      <c r="H332" s="39">
        <f t="shared" si="58"/>
        <v>376.736329082856</v>
      </c>
      <c r="I332" s="37">
        <f t="shared" si="59"/>
        <v>1568.9920375704376</v>
      </c>
      <c r="J332" s="40">
        <f t="shared" si="60"/>
        <v>-106.6784111660602</v>
      </c>
      <c r="K332" s="37">
        <f t="shared" si="61"/>
        <v>1462.3136264043774</v>
      </c>
      <c r="L332" s="37">
        <f t="shared" si="62"/>
        <v>17881802.252190277</v>
      </c>
      <c r="M332" s="37">
        <f t="shared" si="63"/>
        <v>16665988.400130689</v>
      </c>
      <c r="N332" s="41">
        <f>'jan-mar'!M332</f>
        <v>15822850.76803123</v>
      </c>
      <c r="O332" s="41">
        <f t="shared" si="64"/>
        <v>843137.63209945895</v>
      </c>
      <c r="Q332" s="4"/>
      <c r="R332" s="4"/>
      <c r="S332" s="4"/>
      <c r="T332" s="4"/>
      <c r="U332" s="4"/>
    </row>
    <row r="333" spans="1:21" s="34" customFormat="1" x14ac:dyDescent="0.2">
      <c r="A333" s="33">
        <v>1865</v>
      </c>
      <c r="B333" s="34" t="s">
        <v>404</v>
      </c>
      <c r="C333" s="36">
        <v>72345710</v>
      </c>
      <c r="D333" s="36">
        <v>9611</v>
      </c>
      <c r="E333" s="37">
        <f t="shared" si="55"/>
        <v>7527.3863281656431</v>
      </c>
      <c r="F333" s="38">
        <f t="shared" si="56"/>
        <v>0.82654647591002317</v>
      </c>
      <c r="G333" s="39">
        <f t="shared" si="57"/>
        <v>947.7882179846157</v>
      </c>
      <c r="H333" s="39">
        <f t="shared" si="58"/>
        <v>234.13029295612594</v>
      </c>
      <c r="I333" s="37">
        <f t="shared" si="59"/>
        <v>1181.9185109407417</v>
      </c>
      <c r="J333" s="40">
        <f t="shared" si="60"/>
        <v>-106.6784111660602</v>
      </c>
      <c r="K333" s="37">
        <f t="shared" si="61"/>
        <v>1075.2400997746815</v>
      </c>
      <c r="L333" s="37">
        <f t="shared" si="62"/>
        <v>11359418.80865147</v>
      </c>
      <c r="M333" s="37">
        <f t="shared" si="63"/>
        <v>10334132.598934464</v>
      </c>
      <c r="N333" s="41">
        <f>'jan-mar'!M333</f>
        <v>9494115.9133322872</v>
      </c>
      <c r="O333" s="41">
        <f t="shared" si="64"/>
        <v>840016.68560217693</v>
      </c>
      <c r="Q333" s="4"/>
      <c r="R333" s="4"/>
      <c r="S333" s="4"/>
      <c r="T333" s="4"/>
      <c r="U333" s="4"/>
    </row>
    <row r="334" spans="1:21" s="34" customFormat="1" x14ac:dyDescent="0.2">
      <c r="A334" s="33">
        <v>1866</v>
      </c>
      <c r="B334" s="34" t="s">
        <v>405</v>
      </c>
      <c r="C334" s="36">
        <v>58574696</v>
      </c>
      <c r="D334" s="36">
        <v>8042</v>
      </c>
      <c r="E334" s="37">
        <f t="shared" si="55"/>
        <v>7283.5981099229048</v>
      </c>
      <c r="F334" s="38">
        <f t="shared" si="56"/>
        <v>0.79977725165711788</v>
      </c>
      <c r="G334" s="39">
        <f t="shared" si="57"/>
        <v>1094.0611489302587</v>
      </c>
      <c r="H334" s="39">
        <f t="shared" si="58"/>
        <v>319.45616934108438</v>
      </c>
      <c r="I334" s="37">
        <f t="shared" si="59"/>
        <v>1413.5173182713431</v>
      </c>
      <c r="J334" s="40">
        <f t="shared" si="60"/>
        <v>-106.6784111660602</v>
      </c>
      <c r="K334" s="37">
        <f t="shared" si="61"/>
        <v>1306.8389071052829</v>
      </c>
      <c r="L334" s="37">
        <f t="shared" si="62"/>
        <v>11367506.273538141</v>
      </c>
      <c r="M334" s="37">
        <f t="shared" si="63"/>
        <v>10509598.490940686</v>
      </c>
      <c r="N334" s="41">
        <f>'jan-mar'!M334</f>
        <v>9395039.0380676594</v>
      </c>
      <c r="O334" s="41">
        <f t="shared" si="64"/>
        <v>1114559.452873027</v>
      </c>
      <c r="Q334" s="4"/>
      <c r="R334" s="4"/>
      <c r="S334" s="4"/>
      <c r="T334" s="4"/>
      <c r="U334" s="4"/>
    </row>
    <row r="335" spans="1:21" s="34" customFormat="1" x14ac:dyDescent="0.2">
      <c r="A335" s="33">
        <v>1867</v>
      </c>
      <c r="B335" s="34" t="s">
        <v>209</v>
      </c>
      <c r="C335" s="36">
        <v>16993716</v>
      </c>
      <c r="D335" s="36">
        <v>2623</v>
      </c>
      <c r="E335" s="37">
        <f t="shared" si="55"/>
        <v>6478.7327487609609</v>
      </c>
      <c r="F335" s="38">
        <f t="shared" si="56"/>
        <v>0.71139881605574362</v>
      </c>
      <c r="G335" s="39">
        <f t="shared" si="57"/>
        <v>1576.980365627425</v>
      </c>
      <c r="H335" s="39">
        <f t="shared" si="58"/>
        <v>601.15904574776471</v>
      </c>
      <c r="I335" s="37">
        <f t="shared" si="59"/>
        <v>2178.1394113751899</v>
      </c>
      <c r="J335" s="40">
        <f t="shared" si="60"/>
        <v>-106.6784111660602</v>
      </c>
      <c r="K335" s="37">
        <f t="shared" si="61"/>
        <v>2071.4610002091295</v>
      </c>
      <c r="L335" s="37">
        <f t="shared" si="62"/>
        <v>5713259.6760371234</v>
      </c>
      <c r="M335" s="37">
        <f t="shared" si="63"/>
        <v>5433442.2035485469</v>
      </c>
      <c r="N335" s="41">
        <f>'jan-mar'!M335</f>
        <v>5044840.4325169697</v>
      </c>
      <c r="O335" s="41">
        <f t="shared" si="64"/>
        <v>388601.77103157714</v>
      </c>
      <c r="Q335" s="4"/>
      <c r="R335" s="4"/>
      <c r="S335" s="4"/>
      <c r="T335" s="4"/>
      <c r="U335" s="4"/>
    </row>
    <row r="336" spans="1:21" s="34" customFormat="1" x14ac:dyDescent="0.2">
      <c r="A336" s="33">
        <v>1868</v>
      </c>
      <c r="B336" s="34" t="s">
        <v>406</v>
      </c>
      <c r="C336" s="36">
        <v>36232987</v>
      </c>
      <c r="D336" s="36">
        <v>4541</v>
      </c>
      <c r="E336" s="37">
        <f t="shared" si="55"/>
        <v>7979.0766351024004</v>
      </c>
      <c r="F336" s="38">
        <f t="shared" si="56"/>
        <v>0.87614443928335695</v>
      </c>
      <c r="G336" s="39">
        <f t="shared" si="57"/>
        <v>676.77403382256136</v>
      </c>
      <c r="H336" s="39">
        <f t="shared" si="58"/>
        <v>76.038685528260928</v>
      </c>
      <c r="I336" s="37">
        <f t="shared" si="59"/>
        <v>752.81271935082225</v>
      </c>
      <c r="J336" s="40">
        <f t="shared" si="60"/>
        <v>-106.6784111660602</v>
      </c>
      <c r="K336" s="37">
        <f t="shared" si="61"/>
        <v>646.13430818476206</v>
      </c>
      <c r="L336" s="37">
        <f t="shared" si="62"/>
        <v>3418522.5585720837</v>
      </c>
      <c r="M336" s="37">
        <f t="shared" si="63"/>
        <v>2934095.8934670044</v>
      </c>
      <c r="N336" s="41">
        <f>'jan-mar'!M336</f>
        <v>2892092.10396857</v>
      </c>
      <c r="O336" s="41">
        <f t="shared" si="64"/>
        <v>42003.789498434402</v>
      </c>
      <c r="Q336" s="4"/>
      <c r="R336" s="4"/>
      <c r="S336" s="4"/>
      <c r="T336" s="4"/>
      <c r="U336" s="4"/>
    </row>
    <row r="337" spans="1:21" s="34" customFormat="1" x14ac:dyDescent="0.2">
      <c r="A337" s="33">
        <v>1870</v>
      </c>
      <c r="B337" s="34" t="s">
        <v>407</v>
      </c>
      <c r="C337" s="36">
        <v>78223937</v>
      </c>
      <c r="D337" s="36">
        <v>10401</v>
      </c>
      <c r="E337" s="37">
        <f t="shared" si="55"/>
        <v>7520.8092491106627</v>
      </c>
      <c r="F337" s="38">
        <f t="shared" si="56"/>
        <v>0.82582427815403259</v>
      </c>
      <c r="G337" s="39">
        <f t="shared" si="57"/>
        <v>951.73446541760404</v>
      </c>
      <c r="H337" s="39">
        <f t="shared" si="58"/>
        <v>236.43227062536911</v>
      </c>
      <c r="I337" s="37">
        <f t="shared" si="59"/>
        <v>1188.1667360429731</v>
      </c>
      <c r="J337" s="40">
        <f t="shared" si="60"/>
        <v>-106.6784111660602</v>
      </c>
      <c r="K337" s="37">
        <f t="shared" si="61"/>
        <v>1081.4883248769129</v>
      </c>
      <c r="L337" s="37">
        <f t="shared" si="62"/>
        <v>12358122.221582962</v>
      </c>
      <c r="M337" s="37">
        <f t="shared" si="63"/>
        <v>11248560.06704477</v>
      </c>
      <c r="N337" s="41">
        <f>'jan-mar'!M337</f>
        <v>9820496.9370793011</v>
      </c>
      <c r="O337" s="41">
        <f t="shared" si="64"/>
        <v>1428063.1299654692</v>
      </c>
      <c r="Q337" s="4"/>
      <c r="R337" s="4"/>
      <c r="S337" s="4"/>
      <c r="T337" s="4"/>
      <c r="U337" s="4"/>
    </row>
    <row r="338" spans="1:21" s="34" customFormat="1" x14ac:dyDescent="0.2">
      <c r="A338" s="33">
        <v>1871</v>
      </c>
      <c r="B338" s="34" t="s">
        <v>408</v>
      </c>
      <c r="C338" s="36">
        <v>36373288</v>
      </c>
      <c r="D338" s="36">
        <v>4902</v>
      </c>
      <c r="E338" s="37">
        <f t="shared" si="55"/>
        <v>7420.0913912688702</v>
      </c>
      <c r="F338" s="38">
        <f t="shared" si="56"/>
        <v>0.81476492941981826</v>
      </c>
      <c r="G338" s="39">
        <f t="shared" si="57"/>
        <v>1012.1651801226794</v>
      </c>
      <c r="H338" s="39">
        <f t="shared" si="58"/>
        <v>271.68352086999647</v>
      </c>
      <c r="I338" s="37">
        <f t="shared" si="59"/>
        <v>1283.848700992676</v>
      </c>
      <c r="J338" s="40">
        <f t="shared" si="60"/>
        <v>-106.6784111660602</v>
      </c>
      <c r="K338" s="37">
        <f t="shared" si="61"/>
        <v>1177.1702898266158</v>
      </c>
      <c r="L338" s="37">
        <f t="shared" si="62"/>
        <v>6293426.3322660979</v>
      </c>
      <c r="M338" s="37">
        <f t="shared" si="63"/>
        <v>5770488.7607300701</v>
      </c>
      <c r="N338" s="41">
        <f>'jan-mar'!M338</f>
        <v>5711069.4607694196</v>
      </c>
      <c r="O338" s="41">
        <f t="shared" si="64"/>
        <v>59419.299960650504</v>
      </c>
      <c r="Q338" s="4"/>
      <c r="R338" s="4"/>
      <c r="S338" s="4"/>
      <c r="T338" s="4"/>
      <c r="U338" s="4"/>
    </row>
    <row r="339" spans="1:21" s="34" customFormat="1" x14ac:dyDescent="0.2">
      <c r="A339" s="33">
        <v>1874</v>
      </c>
      <c r="B339" s="34" t="s">
        <v>409</v>
      </c>
      <c r="C339" s="36">
        <v>9245070</v>
      </c>
      <c r="D339" s="36">
        <v>1068</v>
      </c>
      <c r="E339" s="37">
        <f t="shared" si="55"/>
        <v>8656.4325842696635</v>
      </c>
      <c r="F339" s="38">
        <f t="shared" si="56"/>
        <v>0.95052167306847668</v>
      </c>
      <c r="G339" s="39">
        <f t="shared" si="57"/>
        <v>270.36046432220354</v>
      </c>
      <c r="H339" s="39">
        <f t="shared" si="58"/>
        <v>0</v>
      </c>
      <c r="I339" s="37">
        <f t="shared" si="59"/>
        <v>270.36046432220354</v>
      </c>
      <c r="J339" s="40">
        <f t="shared" si="60"/>
        <v>-106.6784111660602</v>
      </c>
      <c r="K339" s="37">
        <f t="shared" si="61"/>
        <v>163.68205315614335</v>
      </c>
      <c r="L339" s="37">
        <f t="shared" si="62"/>
        <v>288744.97589611338</v>
      </c>
      <c r="M339" s="37">
        <f t="shared" si="63"/>
        <v>174812.43277076111</v>
      </c>
      <c r="N339" s="41">
        <f>'jan-mar'!M339</f>
        <v>226536.30459143163</v>
      </c>
      <c r="O339" s="41">
        <f t="shared" si="64"/>
        <v>-51723.871820670523</v>
      </c>
      <c r="Q339" s="4"/>
      <c r="R339" s="4"/>
      <c r="S339" s="4"/>
      <c r="T339" s="4"/>
      <c r="U339" s="4"/>
    </row>
    <row r="340" spans="1:21" s="34" customFormat="1" x14ac:dyDescent="0.2">
      <c r="A340" s="33">
        <v>1902</v>
      </c>
      <c r="B340" s="34" t="s">
        <v>410</v>
      </c>
      <c r="C340" s="36">
        <v>691148336</v>
      </c>
      <c r="D340" s="36">
        <v>75638</v>
      </c>
      <c r="E340" s="37">
        <f t="shared" si="55"/>
        <v>9137.5807927232345</v>
      </c>
      <c r="F340" s="38">
        <f t="shared" si="56"/>
        <v>1.003354268440878</v>
      </c>
      <c r="G340" s="39">
        <f t="shared" si="57"/>
        <v>-18.32846074993904</v>
      </c>
      <c r="H340" s="39">
        <f t="shared" si="58"/>
        <v>0</v>
      </c>
      <c r="I340" s="37">
        <f t="shared" si="59"/>
        <v>-18.32846074993904</v>
      </c>
      <c r="J340" s="40">
        <f t="shared" si="60"/>
        <v>-106.6784111660602</v>
      </c>
      <c r="K340" s="37">
        <f t="shared" si="61"/>
        <v>-125.00687191599924</v>
      </c>
      <c r="L340" s="37">
        <f t="shared" si="62"/>
        <v>-1386328.1142038892</v>
      </c>
      <c r="M340" s="37">
        <f t="shared" si="63"/>
        <v>-9455269.7779823504</v>
      </c>
      <c r="N340" s="41">
        <f>'jan-mar'!M340</f>
        <v>-14142855.597858887</v>
      </c>
      <c r="O340" s="41">
        <f t="shared" si="64"/>
        <v>4687585.8198765367</v>
      </c>
      <c r="Q340" s="4"/>
      <c r="R340" s="4"/>
      <c r="S340" s="4"/>
      <c r="T340" s="4"/>
      <c r="U340" s="4"/>
    </row>
    <row r="341" spans="1:21" s="34" customFormat="1" x14ac:dyDescent="0.2">
      <c r="A341" s="33">
        <v>1903</v>
      </c>
      <c r="B341" s="34" t="s">
        <v>411</v>
      </c>
      <c r="C341" s="36">
        <v>196362670</v>
      </c>
      <c r="D341" s="36">
        <v>24820</v>
      </c>
      <c r="E341" s="37">
        <f t="shared" si="55"/>
        <v>7911.4693795326348</v>
      </c>
      <c r="F341" s="38">
        <f t="shared" si="56"/>
        <v>0.8687208082378709</v>
      </c>
      <c r="G341" s="39">
        <f t="shared" si="57"/>
        <v>717.33838716442074</v>
      </c>
      <c r="H341" s="39">
        <f t="shared" si="58"/>
        <v>99.701224977678876</v>
      </c>
      <c r="I341" s="37">
        <f t="shared" si="59"/>
        <v>817.0396121420996</v>
      </c>
      <c r="J341" s="40">
        <f t="shared" si="60"/>
        <v>-106.6784111660602</v>
      </c>
      <c r="K341" s="37">
        <f t="shared" si="61"/>
        <v>710.36120097603941</v>
      </c>
      <c r="L341" s="37">
        <f t="shared" si="62"/>
        <v>20278923.173366912</v>
      </c>
      <c r="M341" s="37">
        <f t="shared" si="63"/>
        <v>17631165.008225299</v>
      </c>
      <c r="N341" s="41">
        <f>'jan-mar'!M341</f>
        <v>13736954.453038953</v>
      </c>
      <c r="O341" s="41">
        <f t="shared" si="64"/>
        <v>3894210.5551863462</v>
      </c>
      <c r="Q341" s="4"/>
      <c r="R341" s="4"/>
      <c r="S341" s="4"/>
      <c r="T341" s="4"/>
      <c r="U341" s="4"/>
    </row>
    <row r="342" spans="1:21" s="34" customFormat="1" x14ac:dyDescent="0.2">
      <c r="A342" s="33">
        <v>1911</v>
      </c>
      <c r="B342" s="34" t="s">
        <v>412</v>
      </c>
      <c r="C342" s="36">
        <v>19025405</v>
      </c>
      <c r="D342" s="36">
        <v>2928</v>
      </c>
      <c r="E342" s="37">
        <f t="shared" si="55"/>
        <v>6497.7476092896177</v>
      </c>
      <c r="F342" s="38">
        <f t="shared" si="56"/>
        <v>0.71348674741394613</v>
      </c>
      <c r="G342" s="39">
        <f t="shared" si="57"/>
        <v>1565.5714493102309</v>
      </c>
      <c r="H342" s="39">
        <f t="shared" si="58"/>
        <v>594.5038445627348</v>
      </c>
      <c r="I342" s="37">
        <f t="shared" si="59"/>
        <v>2160.0752938729656</v>
      </c>
      <c r="J342" s="40">
        <f t="shared" si="60"/>
        <v>-106.6784111660602</v>
      </c>
      <c r="K342" s="37">
        <f t="shared" si="61"/>
        <v>2053.3968827069052</v>
      </c>
      <c r="L342" s="37">
        <f t="shared" si="62"/>
        <v>6324700.4604600435</v>
      </c>
      <c r="M342" s="37">
        <f t="shared" si="63"/>
        <v>6012346.0725658182</v>
      </c>
      <c r="N342" s="41">
        <f>'jan-mar'!M342</f>
        <v>5495086.9397863867</v>
      </c>
      <c r="O342" s="41">
        <f t="shared" si="64"/>
        <v>517259.13277943153</v>
      </c>
      <c r="Q342" s="4"/>
      <c r="R342" s="4"/>
      <c r="S342" s="4"/>
      <c r="T342" s="4"/>
      <c r="U342" s="4"/>
    </row>
    <row r="343" spans="1:21" s="34" customFormat="1" x14ac:dyDescent="0.2">
      <c r="A343" s="33">
        <v>1913</v>
      </c>
      <c r="B343" s="34" t="s">
        <v>413</v>
      </c>
      <c r="C343" s="36">
        <v>20767921</v>
      </c>
      <c r="D343" s="36">
        <v>2994</v>
      </c>
      <c r="E343" s="37">
        <f t="shared" si="55"/>
        <v>6936.51336005344</v>
      </c>
      <c r="F343" s="38">
        <f t="shared" si="56"/>
        <v>0.76166552677151234</v>
      </c>
      <c r="G343" s="39">
        <f t="shared" si="57"/>
        <v>1302.3119988519377</v>
      </c>
      <c r="H343" s="39">
        <f t="shared" si="58"/>
        <v>440.93583179539701</v>
      </c>
      <c r="I343" s="37">
        <f t="shared" si="59"/>
        <v>1743.2478306473347</v>
      </c>
      <c r="J343" s="40">
        <f t="shared" si="60"/>
        <v>-106.6784111660602</v>
      </c>
      <c r="K343" s="37">
        <f t="shared" si="61"/>
        <v>1636.5694194812745</v>
      </c>
      <c r="L343" s="37">
        <f t="shared" si="62"/>
        <v>5219284.0049581202</v>
      </c>
      <c r="M343" s="37">
        <f t="shared" si="63"/>
        <v>4899888.8419269361</v>
      </c>
      <c r="N343" s="41">
        <f>'jan-mar'!M343</f>
        <v>4409337.6231627185</v>
      </c>
      <c r="O343" s="41">
        <f t="shared" si="64"/>
        <v>490551.21876421757</v>
      </c>
      <c r="Q343" s="4"/>
      <c r="R343" s="4"/>
      <c r="S343" s="4"/>
      <c r="T343" s="4"/>
      <c r="U343" s="4"/>
    </row>
    <row r="344" spans="1:21" s="34" customFormat="1" x14ac:dyDescent="0.2">
      <c r="A344" s="33">
        <v>1917</v>
      </c>
      <c r="B344" s="34" t="s">
        <v>414</v>
      </c>
      <c r="C344" s="36">
        <v>10199242</v>
      </c>
      <c r="D344" s="36">
        <v>1380</v>
      </c>
      <c r="E344" s="37">
        <f t="shared" si="55"/>
        <v>7390.7550724637686</v>
      </c>
      <c r="F344" s="38">
        <f t="shared" si="56"/>
        <v>0.81154364783980959</v>
      </c>
      <c r="G344" s="39">
        <f t="shared" si="57"/>
        <v>1029.7669714057404</v>
      </c>
      <c r="H344" s="39">
        <f t="shared" si="58"/>
        <v>281.95123245178206</v>
      </c>
      <c r="I344" s="37">
        <f t="shared" si="59"/>
        <v>1311.7182038575224</v>
      </c>
      <c r="J344" s="40">
        <f t="shared" si="60"/>
        <v>-106.6784111660602</v>
      </c>
      <c r="K344" s="37">
        <f t="shared" si="61"/>
        <v>1205.0397926914623</v>
      </c>
      <c r="L344" s="37">
        <f t="shared" si="62"/>
        <v>1810171.1213233809</v>
      </c>
      <c r="M344" s="37">
        <f t="shared" si="63"/>
        <v>1662954.9139142178</v>
      </c>
      <c r="N344" s="41">
        <f>'jan-mar'!M344</f>
        <v>1519678.1205960421</v>
      </c>
      <c r="O344" s="41">
        <f t="shared" si="64"/>
        <v>143276.79331817571</v>
      </c>
      <c r="Q344" s="4"/>
      <c r="R344" s="4"/>
      <c r="S344" s="4"/>
      <c r="T344" s="4"/>
      <c r="U344" s="4"/>
    </row>
    <row r="345" spans="1:21" s="34" customFormat="1" x14ac:dyDescent="0.2">
      <c r="A345" s="33">
        <v>1919</v>
      </c>
      <c r="B345" s="34" t="s">
        <v>415</v>
      </c>
      <c r="C345" s="36">
        <v>7479661</v>
      </c>
      <c r="D345" s="36">
        <v>1117</v>
      </c>
      <c r="E345" s="37">
        <f t="shared" si="55"/>
        <v>6696.2050134288274</v>
      </c>
      <c r="F345" s="38">
        <f t="shared" si="56"/>
        <v>0.73527841066307931</v>
      </c>
      <c r="G345" s="39">
        <f t="shared" si="57"/>
        <v>1446.497006826705</v>
      </c>
      <c r="H345" s="39">
        <f t="shared" si="58"/>
        <v>525.04375311401145</v>
      </c>
      <c r="I345" s="37">
        <f t="shared" si="59"/>
        <v>1971.5407599407165</v>
      </c>
      <c r="J345" s="40">
        <f t="shared" si="60"/>
        <v>-106.6784111660602</v>
      </c>
      <c r="K345" s="37">
        <f t="shared" si="61"/>
        <v>1864.8623487746563</v>
      </c>
      <c r="L345" s="37">
        <f t="shared" si="62"/>
        <v>2202211.0288537801</v>
      </c>
      <c r="M345" s="37">
        <f t="shared" si="63"/>
        <v>2083051.2435812911</v>
      </c>
      <c r="N345" s="41">
        <f>'jan-mar'!M345</f>
        <v>2016544.7254752021</v>
      </c>
      <c r="O345" s="41">
        <f t="shared" si="64"/>
        <v>66506.518106088974</v>
      </c>
      <c r="Q345" s="4"/>
      <c r="R345" s="4"/>
      <c r="S345" s="4"/>
      <c r="T345" s="4"/>
      <c r="U345" s="4"/>
    </row>
    <row r="346" spans="1:21" s="34" customFormat="1" x14ac:dyDescent="0.2">
      <c r="A346" s="33">
        <v>1920</v>
      </c>
      <c r="B346" s="34" t="s">
        <v>416</v>
      </c>
      <c r="C346" s="36">
        <v>6282249</v>
      </c>
      <c r="D346" s="36">
        <v>1061</v>
      </c>
      <c r="E346" s="37">
        <f t="shared" si="55"/>
        <v>5921.0640904806787</v>
      </c>
      <c r="F346" s="38">
        <f t="shared" si="56"/>
        <v>0.65016387418723387</v>
      </c>
      <c r="G346" s="39">
        <f t="shared" si="57"/>
        <v>1911.5815605955943</v>
      </c>
      <c r="H346" s="39">
        <f t="shared" si="58"/>
        <v>796.34307614586351</v>
      </c>
      <c r="I346" s="37">
        <f t="shared" si="59"/>
        <v>2707.924636741458</v>
      </c>
      <c r="J346" s="40">
        <f t="shared" si="60"/>
        <v>-106.6784111660602</v>
      </c>
      <c r="K346" s="37">
        <f t="shared" si="61"/>
        <v>2601.2462255753976</v>
      </c>
      <c r="L346" s="37">
        <f t="shared" si="62"/>
        <v>2873108.039582687</v>
      </c>
      <c r="M346" s="37">
        <f t="shared" si="63"/>
        <v>2759922.245335497</v>
      </c>
      <c r="N346" s="41">
        <f>'jan-mar'!M346</f>
        <v>2711621.8259437685</v>
      </c>
      <c r="O346" s="41">
        <f t="shared" si="64"/>
        <v>48300.419391728472</v>
      </c>
      <c r="Q346" s="4"/>
      <c r="R346" s="4"/>
      <c r="S346" s="4"/>
      <c r="T346" s="4"/>
      <c r="U346" s="4"/>
    </row>
    <row r="347" spans="1:21" s="34" customFormat="1" x14ac:dyDescent="0.2">
      <c r="A347" s="33">
        <v>1922</v>
      </c>
      <c r="B347" s="34" t="s">
        <v>417</v>
      </c>
      <c r="C347" s="36">
        <v>42263192</v>
      </c>
      <c r="D347" s="36">
        <v>3979</v>
      </c>
      <c r="E347" s="37">
        <f t="shared" si="55"/>
        <v>10621.561196280472</v>
      </c>
      <c r="F347" s="38">
        <f t="shared" si="56"/>
        <v>1.1663030954846303</v>
      </c>
      <c r="G347" s="39">
        <f t="shared" si="57"/>
        <v>-908.71670288428174</v>
      </c>
      <c r="H347" s="39">
        <f t="shared" si="58"/>
        <v>0</v>
      </c>
      <c r="I347" s="37">
        <f t="shared" si="59"/>
        <v>-908.71670288428174</v>
      </c>
      <c r="J347" s="40">
        <f t="shared" si="60"/>
        <v>-106.6784111660602</v>
      </c>
      <c r="K347" s="37">
        <f t="shared" si="61"/>
        <v>-1015.3951140503419</v>
      </c>
      <c r="L347" s="37">
        <f t="shared" si="62"/>
        <v>-3615783.760776557</v>
      </c>
      <c r="M347" s="37">
        <f t="shared" si="63"/>
        <v>-4040257.1588063105</v>
      </c>
      <c r="N347" s="41">
        <f>'jan-mar'!M347</f>
        <v>-1486397.9994669424</v>
      </c>
      <c r="O347" s="41">
        <f t="shared" si="64"/>
        <v>-2553859.1593393683</v>
      </c>
      <c r="Q347" s="4"/>
      <c r="R347" s="4"/>
      <c r="S347" s="4"/>
      <c r="T347" s="4"/>
      <c r="U347" s="4"/>
    </row>
    <row r="348" spans="1:21" s="34" customFormat="1" x14ac:dyDescent="0.2">
      <c r="A348" s="33">
        <v>1923</v>
      </c>
      <c r="B348" s="34" t="s">
        <v>418</v>
      </c>
      <c r="C348" s="36">
        <v>14902846</v>
      </c>
      <c r="D348" s="36">
        <v>2226</v>
      </c>
      <c r="E348" s="37">
        <f t="shared" si="55"/>
        <v>6694.8993710691821</v>
      </c>
      <c r="F348" s="38">
        <f t="shared" si="56"/>
        <v>0.73513504428807008</v>
      </c>
      <c r="G348" s="39">
        <f t="shared" si="57"/>
        <v>1447.2803922424923</v>
      </c>
      <c r="H348" s="39">
        <f t="shared" si="58"/>
        <v>525.50072793988727</v>
      </c>
      <c r="I348" s="37">
        <f t="shared" si="59"/>
        <v>1972.7811201823797</v>
      </c>
      <c r="J348" s="40">
        <f t="shared" si="60"/>
        <v>-106.6784111660602</v>
      </c>
      <c r="K348" s="37">
        <f t="shared" si="61"/>
        <v>1866.1027090163195</v>
      </c>
      <c r="L348" s="37">
        <f t="shared" si="62"/>
        <v>4391410.7735259775</v>
      </c>
      <c r="M348" s="37">
        <f t="shared" si="63"/>
        <v>4153944.6302703274</v>
      </c>
      <c r="N348" s="41">
        <f>'jan-mar'!M348</f>
        <v>3727515.043874485</v>
      </c>
      <c r="O348" s="41">
        <f t="shared" si="64"/>
        <v>426429.58639584249</v>
      </c>
      <c r="Q348" s="4"/>
      <c r="R348" s="4"/>
      <c r="S348" s="4"/>
      <c r="T348" s="4"/>
      <c r="U348" s="4"/>
    </row>
    <row r="349" spans="1:21" s="34" customFormat="1" x14ac:dyDescent="0.2">
      <c r="A349" s="33">
        <v>1924</v>
      </c>
      <c r="B349" s="34" t="s">
        <v>419</v>
      </c>
      <c r="C349" s="36">
        <v>59972525</v>
      </c>
      <c r="D349" s="36">
        <v>6798</v>
      </c>
      <c r="E349" s="37">
        <f t="shared" si="55"/>
        <v>8822.0837010885552</v>
      </c>
      <c r="F349" s="38">
        <f t="shared" si="56"/>
        <v>0.96871103400573855</v>
      </c>
      <c r="G349" s="39">
        <f t="shared" si="57"/>
        <v>170.9697942308685</v>
      </c>
      <c r="H349" s="39">
        <f t="shared" si="58"/>
        <v>0</v>
      </c>
      <c r="I349" s="37">
        <f t="shared" si="59"/>
        <v>170.9697942308685</v>
      </c>
      <c r="J349" s="40">
        <f t="shared" si="60"/>
        <v>-106.6784111660602</v>
      </c>
      <c r="K349" s="37">
        <f t="shared" si="61"/>
        <v>64.291383064808301</v>
      </c>
      <c r="L349" s="37">
        <f t="shared" si="62"/>
        <v>1162252.6611814441</v>
      </c>
      <c r="M349" s="37">
        <f t="shared" si="63"/>
        <v>437052.82207456685</v>
      </c>
      <c r="N349" s="41">
        <f>'jan-mar'!M349</f>
        <v>512095.40282074397</v>
      </c>
      <c r="O349" s="41">
        <f t="shared" si="64"/>
        <v>-75042.580746177118</v>
      </c>
      <c r="Q349" s="4"/>
      <c r="R349" s="4"/>
      <c r="S349" s="4"/>
      <c r="T349" s="4"/>
      <c r="U349" s="4"/>
    </row>
    <row r="350" spans="1:21" s="34" customFormat="1" x14ac:dyDescent="0.2">
      <c r="A350" s="33">
        <v>1925</v>
      </c>
      <c r="B350" s="34" t="s">
        <v>420</v>
      </c>
      <c r="C350" s="36">
        <v>25977000</v>
      </c>
      <c r="D350" s="36">
        <v>3494</v>
      </c>
      <c r="E350" s="37">
        <f t="shared" si="55"/>
        <v>7434.7452776187747</v>
      </c>
      <c r="F350" s="38">
        <f t="shared" si="56"/>
        <v>0.81637400295382556</v>
      </c>
      <c r="G350" s="39">
        <f t="shared" si="57"/>
        <v>1003.3728483127368</v>
      </c>
      <c r="H350" s="39">
        <f t="shared" si="58"/>
        <v>266.55466064752989</v>
      </c>
      <c r="I350" s="37">
        <f t="shared" si="59"/>
        <v>1269.9275089602666</v>
      </c>
      <c r="J350" s="40">
        <f t="shared" si="60"/>
        <v>-106.6784111660602</v>
      </c>
      <c r="K350" s="37">
        <f t="shared" si="61"/>
        <v>1163.2490977942064</v>
      </c>
      <c r="L350" s="37">
        <f t="shared" si="62"/>
        <v>4437126.7163071716</v>
      </c>
      <c r="M350" s="37">
        <f t="shared" si="63"/>
        <v>4064392.3476929571</v>
      </c>
      <c r="N350" s="41">
        <f>'jan-mar'!M350</f>
        <v>3562535.5654076589</v>
      </c>
      <c r="O350" s="41">
        <f t="shared" si="64"/>
        <v>501856.78228529822</v>
      </c>
      <c r="Q350" s="4"/>
      <c r="R350" s="4"/>
      <c r="S350" s="4"/>
      <c r="T350" s="4"/>
      <c r="U350" s="4"/>
    </row>
    <row r="351" spans="1:21" s="34" customFormat="1" x14ac:dyDescent="0.2">
      <c r="A351" s="33">
        <v>1926</v>
      </c>
      <c r="B351" s="34" t="s">
        <v>421</v>
      </c>
      <c r="C351" s="36">
        <v>7517078</v>
      </c>
      <c r="D351" s="36">
        <v>1165</v>
      </c>
      <c r="E351" s="37">
        <f t="shared" si="55"/>
        <v>6452.4274678111587</v>
      </c>
      <c r="F351" s="38">
        <f t="shared" si="56"/>
        <v>0.70851035832035059</v>
      </c>
      <c r="G351" s="39">
        <f t="shared" si="57"/>
        <v>1592.7635341973064</v>
      </c>
      <c r="H351" s="39">
        <f t="shared" si="58"/>
        <v>610.3658940801954</v>
      </c>
      <c r="I351" s="37">
        <f t="shared" si="59"/>
        <v>2203.1294282775016</v>
      </c>
      <c r="J351" s="40">
        <f t="shared" si="60"/>
        <v>-106.6784111660602</v>
      </c>
      <c r="K351" s="37">
        <f t="shared" si="61"/>
        <v>2096.4510171114412</v>
      </c>
      <c r="L351" s="37">
        <f t="shared" si="62"/>
        <v>2566645.7839432894</v>
      </c>
      <c r="M351" s="37">
        <f t="shared" si="63"/>
        <v>2442365.4349348289</v>
      </c>
      <c r="N351" s="41">
        <f>'jan-mar'!M351</f>
        <v>2241969.8679307173</v>
      </c>
      <c r="O351" s="41">
        <f t="shared" si="64"/>
        <v>200395.5670041116</v>
      </c>
      <c r="Q351" s="4"/>
      <c r="R351" s="4"/>
      <c r="S351" s="4"/>
      <c r="T351" s="4"/>
      <c r="U351" s="4"/>
    </row>
    <row r="352" spans="1:21" s="34" customFormat="1" x14ac:dyDescent="0.2">
      <c r="A352" s="33">
        <v>1927</v>
      </c>
      <c r="B352" s="34" t="s">
        <v>422</v>
      </c>
      <c r="C352" s="36">
        <v>10547461</v>
      </c>
      <c r="D352" s="36">
        <v>1536</v>
      </c>
      <c r="E352" s="37">
        <f t="shared" si="55"/>
        <v>6866.836588541667</v>
      </c>
      <c r="F352" s="38">
        <f t="shared" si="56"/>
        <v>0.75401465202759865</v>
      </c>
      <c r="G352" s="39">
        <f t="shared" si="57"/>
        <v>1344.1180617590014</v>
      </c>
      <c r="H352" s="39">
        <f t="shared" si="58"/>
        <v>465.32270182451759</v>
      </c>
      <c r="I352" s="37">
        <f t="shared" si="59"/>
        <v>1809.4407635835191</v>
      </c>
      <c r="J352" s="40">
        <f t="shared" si="60"/>
        <v>-106.6784111660602</v>
      </c>
      <c r="K352" s="37">
        <f t="shared" si="61"/>
        <v>1702.7623524174589</v>
      </c>
      <c r="L352" s="37">
        <f t="shared" si="62"/>
        <v>2779301.0128642851</v>
      </c>
      <c r="M352" s="37">
        <f t="shared" si="63"/>
        <v>2615442.9733132171</v>
      </c>
      <c r="N352" s="41">
        <f>'jan-mar'!M352</f>
        <v>2371748.1085764645</v>
      </c>
      <c r="O352" s="41">
        <f t="shared" si="64"/>
        <v>243694.86473675258</v>
      </c>
      <c r="Q352" s="4"/>
      <c r="R352" s="4"/>
      <c r="S352" s="4"/>
      <c r="T352" s="4"/>
      <c r="U352" s="4"/>
    </row>
    <row r="353" spans="1:21" s="34" customFormat="1" x14ac:dyDescent="0.2">
      <c r="A353" s="33">
        <v>1928</v>
      </c>
      <c r="B353" s="34" t="s">
        <v>423</v>
      </c>
      <c r="C353" s="36">
        <v>6112156</v>
      </c>
      <c r="D353" s="36">
        <v>943</v>
      </c>
      <c r="E353" s="37">
        <f t="shared" si="55"/>
        <v>6481.6076352067867</v>
      </c>
      <c r="F353" s="38">
        <f t="shared" si="56"/>
        <v>0.71171449365708417</v>
      </c>
      <c r="G353" s="39">
        <f t="shared" si="57"/>
        <v>1575.2554337599297</v>
      </c>
      <c r="H353" s="39">
        <f t="shared" si="58"/>
        <v>600.15283549172568</v>
      </c>
      <c r="I353" s="37">
        <f t="shared" si="59"/>
        <v>2175.4082692516554</v>
      </c>
      <c r="J353" s="40">
        <f t="shared" si="60"/>
        <v>-106.6784111660602</v>
      </c>
      <c r="K353" s="37">
        <f t="shared" si="61"/>
        <v>2068.729858085595</v>
      </c>
      <c r="L353" s="37">
        <f t="shared" si="62"/>
        <v>2051409.9979043109</v>
      </c>
      <c r="M353" s="37">
        <f t="shared" si="63"/>
        <v>1950812.2561747162</v>
      </c>
      <c r="N353" s="41">
        <f>'jan-mar'!M353</f>
        <v>1849230.5965739619</v>
      </c>
      <c r="O353" s="41">
        <f t="shared" si="64"/>
        <v>101581.65960075427</v>
      </c>
      <c r="Q353" s="4"/>
      <c r="R353" s="4"/>
      <c r="S353" s="4"/>
      <c r="T353" s="4"/>
      <c r="U353" s="4"/>
    </row>
    <row r="354" spans="1:21" s="34" customFormat="1" x14ac:dyDescent="0.2">
      <c r="A354" s="33">
        <v>1929</v>
      </c>
      <c r="B354" s="34" t="s">
        <v>424</v>
      </c>
      <c r="C354" s="36">
        <v>7862161</v>
      </c>
      <c r="D354" s="36">
        <v>902</v>
      </c>
      <c r="E354" s="37">
        <f t="shared" si="55"/>
        <v>8716.3647450110857</v>
      </c>
      <c r="F354" s="38">
        <f t="shared" si="56"/>
        <v>0.95710253847047444</v>
      </c>
      <c r="G354" s="39">
        <f t="shared" si="57"/>
        <v>234.40116787735022</v>
      </c>
      <c r="H354" s="39">
        <f t="shared" si="58"/>
        <v>0</v>
      </c>
      <c r="I354" s="37">
        <f t="shared" si="59"/>
        <v>234.40116787735022</v>
      </c>
      <c r="J354" s="40">
        <f t="shared" si="60"/>
        <v>-106.6784111660602</v>
      </c>
      <c r="K354" s="37">
        <f t="shared" si="61"/>
        <v>127.72275671129002</v>
      </c>
      <c r="L354" s="37">
        <f t="shared" si="62"/>
        <v>211429.85342536989</v>
      </c>
      <c r="M354" s="37">
        <f t="shared" si="63"/>
        <v>115205.9265535836</v>
      </c>
      <c r="N354" s="41">
        <f>'jan-mar'!M354</f>
        <v>317642.02691149031</v>
      </c>
      <c r="O354" s="41">
        <f t="shared" si="64"/>
        <v>-202436.10035790672</v>
      </c>
      <c r="Q354" s="4"/>
      <c r="R354" s="4"/>
      <c r="S354" s="4"/>
      <c r="T354" s="4"/>
      <c r="U354" s="4"/>
    </row>
    <row r="355" spans="1:21" s="34" customFormat="1" x14ac:dyDescent="0.2">
      <c r="A355" s="33">
        <v>1931</v>
      </c>
      <c r="B355" s="34" t="s">
        <v>425</v>
      </c>
      <c r="C355" s="36">
        <v>92311018</v>
      </c>
      <c r="D355" s="36">
        <v>11644</v>
      </c>
      <c r="E355" s="37">
        <f t="shared" si="55"/>
        <v>7927.7755066987293</v>
      </c>
      <c r="F355" s="38">
        <f t="shared" si="56"/>
        <v>0.87051130647421693</v>
      </c>
      <c r="G355" s="39">
        <f t="shared" si="57"/>
        <v>707.55471086476405</v>
      </c>
      <c r="H355" s="39">
        <f t="shared" si="58"/>
        <v>93.994080469545807</v>
      </c>
      <c r="I355" s="37">
        <f t="shared" si="59"/>
        <v>801.54879133430984</v>
      </c>
      <c r="J355" s="40">
        <f t="shared" si="60"/>
        <v>-106.6784111660602</v>
      </c>
      <c r="K355" s="37">
        <f t="shared" si="61"/>
        <v>694.87038016824965</v>
      </c>
      <c r="L355" s="37">
        <f t="shared" si="62"/>
        <v>9333234.1262967046</v>
      </c>
      <c r="M355" s="37">
        <f t="shared" si="63"/>
        <v>8091070.7066790992</v>
      </c>
      <c r="N355" s="41">
        <f>'jan-mar'!M355</f>
        <v>7180011.049000226</v>
      </c>
      <c r="O355" s="41">
        <f t="shared" si="64"/>
        <v>911059.65767887328</v>
      </c>
      <c r="Q355" s="4"/>
      <c r="R355" s="4"/>
      <c r="S355" s="4"/>
      <c r="T355" s="4"/>
      <c r="U355" s="4"/>
    </row>
    <row r="356" spans="1:21" s="34" customFormat="1" x14ac:dyDescent="0.2">
      <c r="A356" s="33">
        <v>1933</v>
      </c>
      <c r="B356" s="34" t="s">
        <v>426</v>
      </c>
      <c r="C356" s="36">
        <v>37153591</v>
      </c>
      <c r="D356" s="36">
        <v>5653</v>
      </c>
      <c r="E356" s="37">
        <f t="shared" si="55"/>
        <v>6572.3670617371308</v>
      </c>
      <c r="F356" s="38">
        <f t="shared" si="56"/>
        <v>0.72168035443316469</v>
      </c>
      <c r="G356" s="39">
        <f t="shared" si="57"/>
        <v>1520.7997778417232</v>
      </c>
      <c r="H356" s="39">
        <f t="shared" si="58"/>
        <v>568.38703620610522</v>
      </c>
      <c r="I356" s="37">
        <f t="shared" si="59"/>
        <v>2089.1868140478282</v>
      </c>
      <c r="J356" s="40">
        <f t="shared" si="60"/>
        <v>-106.6784111660602</v>
      </c>
      <c r="K356" s="37">
        <f t="shared" si="61"/>
        <v>1982.508402881768</v>
      </c>
      <c r="L356" s="37">
        <f t="shared" si="62"/>
        <v>11810173.059812373</v>
      </c>
      <c r="M356" s="37">
        <f t="shared" si="63"/>
        <v>11207120.001490634</v>
      </c>
      <c r="N356" s="41">
        <f>'jan-mar'!M356</f>
        <v>10543209.337521324</v>
      </c>
      <c r="O356" s="41">
        <f t="shared" si="64"/>
        <v>663910.66396931</v>
      </c>
      <c r="Q356" s="4"/>
      <c r="R356" s="4"/>
      <c r="S356" s="4"/>
      <c r="T356" s="4"/>
      <c r="U356" s="4"/>
    </row>
    <row r="357" spans="1:21" s="34" customFormat="1" x14ac:dyDescent="0.2">
      <c r="A357" s="33">
        <v>1936</v>
      </c>
      <c r="B357" s="34" t="s">
        <v>427</v>
      </c>
      <c r="C357" s="36">
        <v>15570293</v>
      </c>
      <c r="D357" s="36">
        <v>2263</v>
      </c>
      <c r="E357" s="37">
        <f t="shared" si="55"/>
        <v>6880.3769332744141</v>
      </c>
      <c r="F357" s="38">
        <f t="shared" si="56"/>
        <v>0.75550145285507608</v>
      </c>
      <c r="G357" s="39">
        <f t="shared" si="57"/>
        <v>1335.9938549193532</v>
      </c>
      <c r="H357" s="39">
        <f t="shared" si="58"/>
        <v>460.58358116805607</v>
      </c>
      <c r="I357" s="37">
        <f t="shared" si="59"/>
        <v>1796.5774360874093</v>
      </c>
      <c r="J357" s="40">
        <f t="shared" si="60"/>
        <v>-106.6784111660602</v>
      </c>
      <c r="K357" s="37">
        <f t="shared" si="61"/>
        <v>1689.8990249213491</v>
      </c>
      <c r="L357" s="37">
        <f t="shared" si="62"/>
        <v>4065654.737865807</v>
      </c>
      <c r="M357" s="37">
        <f t="shared" si="63"/>
        <v>3824241.4933970128</v>
      </c>
      <c r="N357" s="41">
        <f>'jan-mar'!M357</f>
        <v>3556665.2641006107</v>
      </c>
      <c r="O357" s="41">
        <f t="shared" si="64"/>
        <v>267576.22929640207</v>
      </c>
      <c r="Q357" s="4"/>
      <c r="R357" s="4"/>
      <c r="S357" s="4"/>
      <c r="T357" s="4"/>
      <c r="U357" s="4"/>
    </row>
    <row r="358" spans="1:21" s="34" customFormat="1" x14ac:dyDescent="0.2">
      <c r="A358" s="33">
        <v>1938</v>
      </c>
      <c r="B358" s="34" t="s">
        <v>428</v>
      </c>
      <c r="C358" s="36">
        <v>19015732</v>
      </c>
      <c r="D358" s="36">
        <v>2877</v>
      </c>
      <c r="E358" s="37">
        <f t="shared" si="55"/>
        <v>6609.5696906499825</v>
      </c>
      <c r="F358" s="38">
        <f t="shared" si="56"/>
        <v>0.72576539809665352</v>
      </c>
      <c r="G358" s="39">
        <f t="shared" si="57"/>
        <v>1498.4782004940121</v>
      </c>
      <c r="H358" s="39">
        <f t="shared" si="58"/>
        <v>555.36611608660712</v>
      </c>
      <c r="I358" s="37">
        <f t="shared" si="59"/>
        <v>2053.8443165806193</v>
      </c>
      <c r="J358" s="40">
        <f t="shared" si="60"/>
        <v>-106.6784111660602</v>
      </c>
      <c r="K358" s="37">
        <f t="shared" si="61"/>
        <v>1947.1659054145591</v>
      </c>
      <c r="L358" s="37">
        <f t="shared" si="62"/>
        <v>5908910.0988024417</v>
      </c>
      <c r="M358" s="37">
        <f t="shared" si="63"/>
        <v>5601996.3098776862</v>
      </c>
      <c r="N358" s="41">
        <f>'jan-mar'!M358</f>
        <v>5015708.5321774017</v>
      </c>
      <c r="O358" s="41">
        <f t="shared" si="64"/>
        <v>586287.7777002845</v>
      </c>
      <c r="Q358" s="4"/>
      <c r="R358" s="4"/>
      <c r="S358" s="4"/>
      <c r="T358" s="4"/>
      <c r="U358" s="4"/>
    </row>
    <row r="359" spans="1:21" s="34" customFormat="1" x14ac:dyDescent="0.2">
      <c r="A359" s="33">
        <v>1939</v>
      </c>
      <c r="B359" s="34" t="s">
        <v>429</v>
      </c>
      <c r="C359" s="36">
        <v>17655743</v>
      </c>
      <c r="D359" s="36">
        <v>1856</v>
      </c>
      <c r="E359" s="37">
        <f t="shared" si="55"/>
        <v>9512.7925646551721</v>
      </c>
      <c r="F359" s="38">
        <f t="shared" si="56"/>
        <v>1.0445544877852562</v>
      </c>
      <c r="G359" s="39">
        <f t="shared" si="57"/>
        <v>-243.4555239091016</v>
      </c>
      <c r="H359" s="39">
        <f t="shared" si="58"/>
        <v>0</v>
      </c>
      <c r="I359" s="37">
        <f t="shared" si="59"/>
        <v>-243.4555239091016</v>
      </c>
      <c r="J359" s="40">
        <f t="shared" si="60"/>
        <v>-106.6784111660602</v>
      </c>
      <c r="K359" s="37">
        <f t="shared" si="61"/>
        <v>-350.13393507516179</v>
      </c>
      <c r="L359" s="37">
        <f t="shared" si="62"/>
        <v>-451853.45237529255</v>
      </c>
      <c r="M359" s="37">
        <f t="shared" si="63"/>
        <v>-649848.5834995003</v>
      </c>
      <c r="N359" s="41">
        <f>'jan-mar'!M359</f>
        <v>1500400.3416132277</v>
      </c>
      <c r="O359" s="41">
        <f t="shared" si="64"/>
        <v>-2150248.925112728</v>
      </c>
      <c r="Q359" s="4"/>
      <c r="R359" s="4"/>
      <c r="S359" s="4"/>
      <c r="T359" s="4"/>
      <c r="U359" s="4"/>
    </row>
    <row r="360" spans="1:21" s="34" customFormat="1" x14ac:dyDescent="0.2">
      <c r="A360" s="33">
        <v>1940</v>
      </c>
      <c r="B360" s="34" t="s">
        <v>430</v>
      </c>
      <c r="C360" s="36">
        <v>17815235</v>
      </c>
      <c r="D360" s="36">
        <v>2132</v>
      </c>
      <c r="E360" s="37">
        <f t="shared" si="55"/>
        <v>8356.1139774859294</v>
      </c>
      <c r="F360" s="38">
        <f t="shared" si="56"/>
        <v>0.9175451158326009</v>
      </c>
      <c r="G360" s="39">
        <f t="shared" si="57"/>
        <v>450.551628392444</v>
      </c>
      <c r="H360" s="39">
        <f t="shared" si="58"/>
        <v>0</v>
      </c>
      <c r="I360" s="37">
        <f t="shared" si="59"/>
        <v>450.551628392444</v>
      </c>
      <c r="J360" s="40">
        <f t="shared" si="60"/>
        <v>-106.6784111660602</v>
      </c>
      <c r="K360" s="37">
        <f t="shared" si="61"/>
        <v>343.87321722638382</v>
      </c>
      <c r="L360" s="37">
        <f t="shared" si="62"/>
        <v>960576.07173269056</v>
      </c>
      <c r="M360" s="37">
        <f t="shared" si="63"/>
        <v>733137.69912665035</v>
      </c>
      <c r="N360" s="41">
        <f>'jan-mar'!M360</f>
        <v>2441375.1857324354</v>
      </c>
      <c r="O360" s="41">
        <f t="shared" si="64"/>
        <v>-1708237.4866057851</v>
      </c>
      <c r="Q360" s="4"/>
      <c r="R360" s="4"/>
      <c r="S360" s="4"/>
      <c r="T360" s="4"/>
      <c r="U360" s="4"/>
    </row>
    <row r="361" spans="1:21" s="34" customFormat="1" x14ac:dyDescent="0.2">
      <c r="A361" s="33">
        <v>1941</v>
      </c>
      <c r="B361" s="34" t="s">
        <v>431</v>
      </c>
      <c r="C361" s="36">
        <v>19886704</v>
      </c>
      <c r="D361" s="36">
        <v>2925</v>
      </c>
      <c r="E361" s="37">
        <f t="shared" si="55"/>
        <v>6798.8731623931626</v>
      </c>
      <c r="F361" s="38">
        <f t="shared" si="56"/>
        <v>0.74655191158559098</v>
      </c>
      <c r="G361" s="39">
        <f t="shared" si="57"/>
        <v>1384.896117448104</v>
      </c>
      <c r="H361" s="39">
        <f t="shared" si="58"/>
        <v>489.10990097649409</v>
      </c>
      <c r="I361" s="37">
        <f t="shared" si="59"/>
        <v>1874.0060184245981</v>
      </c>
      <c r="J361" s="40">
        <f t="shared" si="60"/>
        <v>-106.6784111660602</v>
      </c>
      <c r="K361" s="37">
        <f t="shared" si="61"/>
        <v>1767.3276072585379</v>
      </c>
      <c r="L361" s="37">
        <f t="shared" si="62"/>
        <v>5481467.6038919492</v>
      </c>
      <c r="M361" s="37">
        <f t="shared" si="63"/>
        <v>5169433.2512312233</v>
      </c>
      <c r="N361" s="41">
        <f>'jan-mar'!M361</f>
        <v>4619187.6746329153</v>
      </c>
      <c r="O361" s="41">
        <f t="shared" si="64"/>
        <v>550245.57659830805</v>
      </c>
      <c r="Q361" s="4"/>
      <c r="R361" s="4"/>
      <c r="S361" s="4"/>
      <c r="T361" s="4"/>
      <c r="U361" s="4"/>
    </row>
    <row r="362" spans="1:21" s="34" customFormat="1" x14ac:dyDescent="0.2">
      <c r="A362" s="33">
        <v>1942</v>
      </c>
      <c r="B362" s="34" t="s">
        <v>432</v>
      </c>
      <c r="C362" s="36">
        <v>33869620</v>
      </c>
      <c r="D362" s="36">
        <v>4944</v>
      </c>
      <c r="E362" s="37">
        <f t="shared" si="55"/>
        <v>6850.6512944983815</v>
      </c>
      <c r="F362" s="38">
        <f t="shared" si="56"/>
        <v>0.75223742190152043</v>
      </c>
      <c r="G362" s="39">
        <f t="shared" si="57"/>
        <v>1353.8292381849726</v>
      </c>
      <c r="H362" s="39">
        <f t="shared" si="58"/>
        <v>470.98755473966747</v>
      </c>
      <c r="I362" s="37">
        <f t="shared" si="59"/>
        <v>1824.8167929246401</v>
      </c>
      <c r="J362" s="40">
        <f t="shared" si="60"/>
        <v>-106.6784111660602</v>
      </c>
      <c r="K362" s="37">
        <f t="shared" si="61"/>
        <v>1718.13838175858</v>
      </c>
      <c r="L362" s="37">
        <f t="shared" si="62"/>
        <v>9021894.2242194209</v>
      </c>
      <c r="M362" s="37">
        <f t="shared" si="63"/>
        <v>8494476.1594144199</v>
      </c>
      <c r="N362" s="41">
        <f>'jan-mar'!M362</f>
        <v>8038707.3729179977</v>
      </c>
      <c r="O362" s="41">
        <f t="shared" si="64"/>
        <v>455768.78649642225</v>
      </c>
      <c r="Q362" s="4"/>
      <c r="R362" s="4"/>
      <c r="S362" s="4"/>
      <c r="T362" s="4"/>
      <c r="U362" s="4"/>
    </row>
    <row r="363" spans="1:21" s="34" customFormat="1" x14ac:dyDescent="0.2">
      <c r="A363" s="33">
        <v>1943</v>
      </c>
      <c r="B363" s="34" t="s">
        <v>433</v>
      </c>
      <c r="C363" s="36">
        <v>10726067</v>
      </c>
      <c r="D363" s="36">
        <v>1224</v>
      </c>
      <c r="E363" s="37">
        <f t="shared" si="55"/>
        <v>8763.1266339869289</v>
      </c>
      <c r="F363" s="38">
        <f t="shared" si="56"/>
        <v>0.96223723899663938</v>
      </c>
      <c r="G363" s="39">
        <f t="shared" si="57"/>
        <v>206.34403449184427</v>
      </c>
      <c r="H363" s="39">
        <f t="shared" si="58"/>
        <v>0</v>
      </c>
      <c r="I363" s="37">
        <f t="shared" si="59"/>
        <v>206.34403449184427</v>
      </c>
      <c r="J363" s="40">
        <f t="shared" si="60"/>
        <v>-106.6784111660602</v>
      </c>
      <c r="K363" s="37">
        <f t="shared" si="61"/>
        <v>99.665623325784068</v>
      </c>
      <c r="L363" s="37">
        <f t="shared" si="62"/>
        <v>252565.09821801737</v>
      </c>
      <c r="M363" s="37">
        <f t="shared" si="63"/>
        <v>121990.72295075969</v>
      </c>
      <c r="N363" s="41">
        <f>'jan-mar'!M363</f>
        <v>913251.53261562053</v>
      </c>
      <c r="O363" s="41">
        <f t="shared" si="64"/>
        <v>-791260.80966486083</v>
      </c>
      <c r="Q363" s="4"/>
      <c r="R363" s="4"/>
      <c r="S363" s="4"/>
      <c r="T363" s="4"/>
      <c r="U363" s="4"/>
    </row>
    <row r="364" spans="1:21" s="34" customFormat="1" x14ac:dyDescent="0.2">
      <c r="A364" s="33">
        <v>2002</v>
      </c>
      <c r="B364" s="34" t="s">
        <v>434</v>
      </c>
      <c r="C364" s="36">
        <v>14279280</v>
      </c>
      <c r="D364" s="36">
        <v>2110</v>
      </c>
      <c r="E364" s="37">
        <f t="shared" si="55"/>
        <v>6767.4312796208533</v>
      </c>
      <c r="F364" s="38">
        <f t="shared" si="56"/>
        <v>0.74309942804503093</v>
      </c>
      <c r="G364" s="39">
        <f t="shared" si="57"/>
        <v>1403.7612471114896</v>
      </c>
      <c r="H364" s="39">
        <f t="shared" si="58"/>
        <v>500.11455994680239</v>
      </c>
      <c r="I364" s="37">
        <f t="shared" si="59"/>
        <v>1903.8758070582921</v>
      </c>
      <c r="J364" s="40">
        <f t="shared" si="60"/>
        <v>-106.6784111660602</v>
      </c>
      <c r="K364" s="37">
        <f t="shared" si="61"/>
        <v>1797.197395892232</v>
      </c>
      <c r="L364" s="37">
        <f t="shared" si="62"/>
        <v>4017177.9528929964</v>
      </c>
      <c r="M364" s="37">
        <f t="shared" si="63"/>
        <v>3792086.5053326096</v>
      </c>
      <c r="N364" s="41">
        <f>'jan-mar'!M364</f>
        <v>3843456.4412736585</v>
      </c>
      <c r="O364" s="41">
        <f t="shared" si="64"/>
        <v>-51369.935941048898</v>
      </c>
      <c r="Q364" s="4"/>
      <c r="R364" s="4"/>
      <c r="S364" s="4"/>
      <c r="T364" s="4"/>
      <c r="U364" s="4"/>
    </row>
    <row r="365" spans="1:21" s="34" customFormat="1" x14ac:dyDescent="0.2">
      <c r="A365" s="33">
        <v>2003</v>
      </c>
      <c r="B365" s="34" t="s">
        <v>435</v>
      </c>
      <c r="C365" s="36">
        <v>46064915</v>
      </c>
      <c r="D365" s="36">
        <v>6033</v>
      </c>
      <c r="E365" s="37">
        <f t="shared" si="55"/>
        <v>7635.4906348417044</v>
      </c>
      <c r="F365" s="38">
        <f t="shared" si="56"/>
        <v>0.83841689544455089</v>
      </c>
      <c r="G365" s="39">
        <f t="shared" si="57"/>
        <v>882.92563397897902</v>
      </c>
      <c r="H365" s="39">
        <f t="shared" si="58"/>
        <v>196.29378561950452</v>
      </c>
      <c r="I365" s="37">
        <f t="shared" si="59"/>
        <v>1079.2194195984835</v>
      </c>
      <c r="J365" s="40">
        <f t="shared" si="60"/>
        <v>-106.6784111660602</v>
      </c>
      <c r="K365" s="37">
        <f t="shared" si="61"/>
        <v>972.54100843242327</v>
      </c>
      <c r="L365" s="37">
        <f t="shared" si="62"/>
        <v>6510930.7584376503</v>
      </c>
      <c r="M365" s="37">
        <f t="shared" si="63"/>
        <v>5867339.9038728094</v>
      </c>
      <c r="N365" s="41">
        <f>'jan-mar'!M365</f>
        <v>5181574.9736274779</v>
      </c>
      <c r="O365" s="41">
        <f t="shared" si="64"/>
        <v>685764.93024533149</v>
      </c>
      <c r="Q365" s="4"/>
      <c r="R365" s="4"/>
      <c r="S365" s="4"/>
      <c r="T365" s="4"/>
      <c r="U365" s="4"/>
    </row>
    <row r="366" spans="1:21" s="34" customFormat="1" x14ac:dyDescent="0.2">
      <c r="A366" s="33">
        <v>2004</v>
      </c>
      <c r="B366" s="34" t="s">
        <v>436</v>
      </c>
      <c r="C366" s="36">
        <v>92804571</v>
      </c>
      <c r="D366" s="36">
        <v>10533</v>
      </c>
      <c r="E366" s="37">
        <f t="shared" si="55"/>
        <v>8810.8393620051265</v>
      </c>
      <c r="F366" s="38">
        <f t="shared" si="56"/>
        <v>0.96747634663376592</v>
      </c>
      <c r="G366" s="39">
        <f t="shared" si="57"/>
        <v>177.71639768092572</v>
      </c>
      <c r="H366" s="39">
        <f t="shared" si="58"/>
        <v>0</v>
      </c>
      <c r="I366" s="37">
        <f t="shared" si="59"/>
        <v>177.71639768092572</v>
      </c>
      <c r="J366" s="40">
        <f t="shared" si="60"/>
        <v>-106.6784111660602</v>
      </c>
      <c r="K366" s="37">
        <f t="shared" si="61"/>
        <v>71.037986514865523</v>
      </c>
      <c r="L366" s="37">
        <f t="shared" si="62"/>
        <v>1871886.8167731906</v>
      </c>
      <c r="M366" s="37">
        <f t="shared" si="63"/>
        <v>748243.1119610786</v>
      </c>
      <c r="N366" s="41">
        <f>'jan-mar'!M366</f>
        <v>-262030.94938057111</v>
      </c>
      <c r="O366" s="41">
        <f t="shared" si="64"/>
        <v>1010274.0613416497</v>
      </c>
      <c r="Q366" s="4"/>
      <c r="R366" s="4"/>
      <c r="S366" s="4"/>
      <c r="T366" s="4"/>
      <c r="U366" s="4"/>
    </row>
    <row r="367" spans="1:21" s="34" customFormat="1" x14ac:dyDescent="0.2">
      <c r="A367" s="33">
        <v>2011</v>
      </c>
      <c r="B367" s="34" t="s">
        <v>437</v>
      </c>
      <c r="C367" s="36">
        <v>21217863</v>
      </c>
      <c r="D367" s="36">
        <v>2946</v>
      </c>
      <c r="E367" s="37">
        <f t="shared" si="55"/>
        <v>7202.261710794297</v>
      </c>
      <c r="F367" s="38">
        <f t="shared" si="56"/>
        <v>0.79084608868340289</v>
      </c>
      <c r="G367" s="39">
        <f t="shared" si="57"/>
        <v>1142.8629884074235</v>
      </c>
      <c r="H367" s="39">
        <f t="shared" si="58"/>
        <v>347.92390903609709</v>
      </c>
      <c r="I367" s="37">
        <f t="shared" si="59"/>
        <v>1490.7868974435205</v>
      </c>
      <c r="J367" s="40">
        <f t="shared" si="60"/>
        <v>-106.6784111660602</v>
      </c>
      <c r="K367" s="37">
        <f t="shared" si="61"/>
        <v>1384.1084862774603</v>
      </c>
      <c r="L367" s="37">
        <f t="shared" si="62"/>
        <v>4391858.1998686111</v>
      </c>
      <c r="M367" s="37">
        <f t="shared" si="63"/>
        <v>4077583.6005733982</v>
      </c>
      <c r="N367" s="41">
        <f>'jan-mar'!M367</f>
        <v>5698593.4307072032</v>
      </c>
      <c r="O367" s="41">
        <f t="shared" si="64"/>
        <v>-1621009.8301338051</v>
      </c>
      <c r="Q367" s="4"/>
      <c r="R367" s="4"/>
      <c r="S367" s="4"/>
      <c r="T367" s="4"/>
      <c r="U367" s="4"/>
    </row>
    <row r="368" spans="1:21" s="34" customFormat="1" x14ac:dyDescent="0.2">
      <c r="A368" s="33">
        <v>2012</v>
      </c>
      <c r="B368" s="34" t="s">
        <v>438</v>
      </c>
      <c r="C368" s="36">
        <v>162182052</v>
      </c>
      <c r="D368" s="36">
        <v>20635</v>
      </c>
      <c r="E368" s="37">
        <f t="shared" si="55"/>
        <v>7859.5615216864553</v>
      </c>
      <c r="F368" s="38">
        <f t="shared" si="56"/>
        <v>0.8630210533555871</v>
      </c>
      <c r="G368" s="39">
        <f t="shared" si="57"/>
        <v>748.48310187212849</v>
      </c>
      <c r="H368" s="39">
        <f t="shared" si="58"/>
        <v>117.86897522384169</v>
      </c>
      <c r="I368" s="37">
        <f t="shared" si="59"/>
        <v>866.35207709597012</v>
      </c>
      <c r="J368" s="40">
        <f t="shared" si="60"/>
        <v>-106.6784111660602</v>
      </c>
      <c r="K368" s="37">
        <f t="shared" si="61"/>
        <v>759.67366592990993</v>
      </c>
      <c r="L368" s="37">
        <f t="shared" si="62"/>
        <v>17877175.110875342</v>
      </c>
      <c r="M368" s="37">
        <f t="shared" si="63"/>
        <v>15675866.096463691</v>
      </c>
      <c r="N368" s="41">
        <f>'jan-mar'!M368</f>
        <v>15733130.6139488</v>
      </c>
      <c r="O368" s="41">
        <f t="shared" si="64"/>
        <v>-57264.517485108227</v>
      </c>
      <c r="Q368" s="4"/>
      <c r="R368" s="4"/>
      <c r="S368" s="4"/>
      <c r="T368" s="4"/>
      <c r="U368" s="4"/>
    </row>
    <row r="369" spans="1:21" s="34" customFormat="1" x14ac:dyDescent="0.2">
      <c r="A369" s="33">
        <v>2014</v>
      </c>
      <c r="B369" s="34" t="s">
        <v>439</v>
      </c>
      <c r="C369" s="36">
        <v>6256077</v>
      </c>
      <c r="D369" s="36">
        <v>941</v>
      </c>
      <c r="E369" s="37">
        <f t="shared" si="55"/>
        <v>6648.3283740701381</v>
      </c>
      <c r="F369" s="38">
        <f t="shared" si="56"/>
        <v>0.73002130470157578</v>
      </c>
      <c r="G369" s="39">
        <f t="shared" si="57"/>
        <v>1475.2229904419187</v>
      </c>
      <c r="H369" s="39">
        <f t="shared" si="58"/>
        <v>541.80057688955264</v>
      </c>
      <c r="I369" s="37">
        <f t="shared" si="59"/>
        <v>2017.0235673314714</v>
      </c>
      <c r="J369" s="40">
        <f t="shared" si="60"/>
        <v>-106.6784111660602</v>
      </c>
      <c r="K369" s="37">
        <f t="shared" si="61"/>
        <v>1910.3451561654113</v>
      </c>
      <c r="L369" s="37">
        <f t="shared" si="62"/>
        <v>1898019.1768589146</v>
      </c>
      <c r="M369" s="37">
        <f t="shared" si="63"/>
        <v>1797634.7919516519</v>
      </c>
      <c r="N369" s="41">
        <f>'jan-mar'!M369</f>
        <v>1817259.4698049822</v>
      </c>
      <c r="O369" s="41">
        <f t="shared" si="64"/>
        <v>-19624.677853330271</v>
      </c>
      <c r="Q369" s="4"/>
      <c r="R369" s="4"/>
      <c r="S369" s="4"/>
      <c r="T369" s="4"/>
      <c r="U369" s="4"/>
    </row>
    <row r="370" spans="1:21" s="34" customFormat="1" x14ac:dyDescent="0.2">
      <c r="A370" s="33">
        <v>2015</v>
      </c>
      <c r="B370" s="34" t="s">
        <v>440</v>
      </c>
      <c r="C370" s="36">
        <v>6386360</v>
      </c>
      <c r="D370" s="36">
        <v>1022</v>
      </c>
      <c r="E370" s="37">
        <f t="shared" si="55"/>
        <v>6248.8845401174167</v>
      </c>
      <c r="F370" s="38">
        <f t="shared" si="56"/>
        <v>0.68616027792761625</v>
      </c>
      <c r="G370" s="39">
        <f t="shared" si="57"/>
        <v>1714.8892908135515</v>
      </c>
      <c r="H370" s="39">
        <f t="shared" si="58"/>
        <v>681.60591877300521</v>
      </c>
      <c r="I370" s="37">
        <f t="shared" si="59"/>
        <v>2396.4952095865565</v>
      </c>
      <c r="J370" s="40">
        <f t="shared" si="60"/>
        <v>-106.6784111660602</v>
      </c>
      <c r="K370" s="37">
        <f t="shared" si="61"/>
        <v>2289.8167984204961</v>
      </c>
      <c r="L370" s="37">
        <f t="shared" si="62"/>
        <v>2449218.1041974607</v>
      </c>
      <c r="M370" s="37">
        <f t="shared" si="63"/>
        <v>2340192.7679857472</v>
      </c>
      <c r="N370" s="41">
        <f>'jan-mar'!M370</f>
        <v>2252253.1789486632</v>
      </c>
      <c r="O370" s="41">
        <f t="shared" si="64"/>
        <v>87939.589037084021</v>
      </c>
      <c r="Q370" s="4"/>
      <c r="R370" s="4"/>
      <c r="S370" s="4"/>
      <c r="T370" s="4"/>
      <c r="U370" s="4"/>
    </row>
    <row r="371" spans="1:21" s="34" customFormat="1" x14ac:dyDescent="0.2">
      <c r="A371" s="33">
        <v>2017</v>
      </c>
      <c r="B371" s="34" t="s">
        <v>441</v>
      </c>
      <c r="C371" s="36">
        <v>7223500</v>
      </c>
      <c r="D371" s="36">
        <v>1027</v>
      </c>
      <c r="E371" s="37">
        <f t="shared" si="55"/>
        <v>7033.5929892891918</v>
      </c>
      <c r="F371" s="38">
        <f t="shared" si="56"/>
        <v>0.77232537893390507</v>
      </c>
      <c r="G371" s="39">
        <f t="shared" si="57"/>
        <v>1244.0642213104866</v>
      </c>
      <c r="H371" s="39">
        <f t="shared" si="58"/>
        <v>406.9579615628839</v>
      </c>
      <c r="I371" s="37">
        <f t="shared" si="59"/>
        <v>1651.0221828733704</v>
      </c>
      <c r="J371" s="40">
        <f t="shared" si="60"/>
        <v>-106.6784111660602</v>
      </c>
      <c r="K371" s="37">
        <f t="shared" si="61"/>
        <v>1544.3437717073102</v>
      </c>
      <c r="L371" s="37">
        <f t="shared" si="62"/>
        <v>1695599.7818109514</v>
      </c>
      <c r="M371" s="37">
        <f t="shared" si="63"/>
        <v>1586041.0535434077</v>
      </c>
      <c r="N371" s="41">
        <f>'jan-mar'!M371</f>
        <v>1542342.9208711127</v>
      </c>
      <c r="O371" s="41">
        <f t="shared" si="64"/>
        <v>43698.132672294974</v>
      </c>
      <c r="Q371" s="4"/>
      <c r="R371" s="4"/>
      <c r="S371" s="4"/>
      <c r="T371" s="4"/>
      <c r="U371" s="4"/>
    </row>
    <row r="372" spans="1:21" s="34" customFormat="1" x14ac:dyDescent="0.2">
      <c r="A372" s="33">
        <v>2018</v>
      </c>
      <c r="B372" s="34" t="s">
        <v>442</v>
      </c>
      <c r="C372" s="36">
        <v>9835135</v>
      </c>
      <c r="D372" s="36">
        <v>1231</v>
      </c>
      <c r="E372" s="37">
        <f t="shared" si="55"/>
        <v>7989.5491470349307</v>
      </c>
      <c r="F372" s="38">
        <f t="shared" si="56"/>
        <v>0.87729437598839499</v>
      </c>
      <c r="G372" s="39">
        <f t="shared" si="57"/>
        <v>670.49052666304317</v>
      </c>
      <c r="H372" s="39">
        <f t="shared" si="58"/>
        <v>72.373306351875314</v>
      </c>
      <c r="I372" s="37">
        <f t="shared" si="59"/>
        <v>742.86383301491844</v>
      </c>
      <c r="J372" s="40">
        <f t="shared" si="60"/>
        <v>-106.6784111660602</v>
      </c>
      <c r="K372" s="37">
        <f t="shared" si="61"/>
        <v>636.18542184885825</v>
      </c>
      <c r="L372" s="37">
        <f t="shared" si="62"/>
        <v>914465.37844136462</v>
      </c>
      <c r="M372" s="37">
        <f t="shared" si="63"/>
        <v>783144.25429594447</v>
      </c>
      <c r="N372" s="41">
        <f>'jan-mar'!M372</f>
        <v>591042.75130704942</v>
      </c>
      <c r="O372" s="41">
        <f t="shared" si="64"/>
        <v>192101.50298889505</v>
      </c>
      <c r="Q372" s="4"/>
      <c r="R372" s="4"/>
      <c r="S372" s="4"/>
      <c r="T372" s="4"/>
      <c r="U372" s="4"/>
    </row>
    <row r="373" spans="1:21" s="34" customFormat="1" x14ac:dyDescent="0.2">
      <c r="A373" s="33">
        <v>2019</v>
      </c>
      <c r="B373" s="34" t="s">
        <v>443</v>
      </c>
      <c r="C373" s="36">
        <v>25409921</v>
      </c>
      <c r="D373" s="36">
        <v>3239</v>
      </c>
      <c r="E373" s="37">
        <f t="shared" si="55"/>
        <v>7844.9895029330037</v>
      </c>
      <c r="F373" s="38">
        <f t="shared" si="56"/>
        <v>0.86142096931280421</v>
      </c>
      <c r="G373" s="39">
        <f t="shared" si="57"/>
        <v>757.22631312419946</v>
      </c>
      <c r="H373" s="39">
        <f t="shared" si="58"/>
        <v>122.96918178754976</v>
      </c>
      <c r="I373" s="37">
        <f t="shared" si="59"/>
        <v>880.19549491174917</v>
      </c>
      <c r="J373" s="40">
        <f t="shared" si="60"/>
        <v>-106.6784111660602</v>
      </c>
      <c r="K373" s="37">
        <f t="shared" si="61"/>
        <v>773.51708374568898</v>
      </c>
      <c r="L373" s="37">
        <f t="shared" si="62"/>
        <v>2850953.2080191555</v>
      </c>
      <c r="M373" s="37">
        <f t="shared" si="63"/>
        <v>2505421.8342522867</v>
      </c>
      <c r="N373" s="41">
        <f>'jan-mar'!M373</f>
        <v>2085518.0773627397</v>
      </c>
      <c r="O373" s="41">
        <f t="shared" si="64"/>
        <v>419903.75688954699</v>
      </c>
      <c r="Q373" s="4"/>
      <c r="R373" s="4"/>
      <c r="S373" s="4"/>
      <c r="T373" s="4"/>
      <c r="U373" s="4"/>
    </row>
    <row r="374" spans="1:21" s="34" customFormat="1" x14ac:dyDescent="0.2">
      <c r="A374" s="33">
        <v>2020</v>
      </c>
      <c r="B374" s="34" t="s">
        <v>444</v>
      </c>
      <c r="C374" s="36">
        <v>28634508</v>
      </c>
      <c r="D374" s="36">
        <v>3964</v>
      </c>
      <c r="E374" s="37">
        <f t="shared" si="55"/>
        <v>7223.6397578203832</v>
      </c>
      <c r="F374" s="38">
        <f t="shared" si="56"/>
        <v>0.79319351030638163</v>
      </c>
      <c r="G374" s="39">
        <f t="shared" si="57"/>
        <v>1130.0361601917716</v>
      </c>
      <c r="H374" s="39">
        <f t="shared" si="58"/>
        <v>340.44159257696691</v>
      </c>
      <c r="I374" s="37">
        <f t="shared" si="59"/>
        <v>1470.4777527687386</v>
      </c>
      <c r="J374" s="40">
        <f t="shared" si="60"/>
        <v>-106.6784111660602</v>
      </c>
      <c r="K374" s="37">
        <f t="shared" si="61"/>
        <v>1363.7993416026784</v>
      </c>
      <c r="L374" s="37">
        <f t="shared" si="62"/>
        <v>5828973.8119752798</v>
      </c>
      <c r="M374" s="37">
        <f t="shared" si="63"/>
        <v>5406100.5901130168</v>
      </c>
      <c r="N374" s="41">
        <f>'jan-mar'!M374</f>
        <v>4909951.1061179088</v>
      </c>
      <c r="O374" s="41">
        <f t="shared" si="64"/>
        <v>496149.48399510793</v>
      </c>
      <c r="Q374" s="4"/>
      <c r="R374" s="4"/>
      <c r="S374" s="4"/>
      <c r="T374" s="4"/>
      <c r="U374" s="4"/>
    </row>
    <row r="375" spans="1:21" s="34" customFormat="1" x14ac:dyDescent="0.2">
      <c r="A375" s="33">
        <v>2021</v>
      </c>
      <c r="B375" s="34" t="s">
        <v>445</v>
      </c>
      <c r="C375" s="36">
        <v>17060987</v>
      </c>
      <c r="D375" s="36">
        <v>2701</v>
      </c>
      <c r="E375" s="37">
        <f t="shared" si="55"/>
        <v>6316.5446131062572</v>
      </c>
      <c r="F375" s="38">
        <f t="shared" si="56"/>
        <v>0.69358970860257529</v>
      </c>
      <c r="G375" s="39">
        <f t="shared" si="57"/>
        <v>1674.2932470202472</v>
      </c>
      <c r="H375" s="39">
        <f t="shared" si="58"/>
        <v>657.92489322691097</v>
      </c>
      <c r="I375" s="37">
        <f t="shared" si="59"/>
        <v>2332.2181402471583</v>
      </c>
      <c r="J375" s="40">
        <f t="shared" si="60"/>
        <v>-106.6784111660602</v>
      </c>
      <c r="K375" s="37">
        <f t="shared" si="61"/>
        <v>2225.5397290810979</v>
      </c>
      <c r="L375" s="37">
        <f t="shared" si="62"/>
        <v>6299321.1968075745</v>
      </c>
      <c r="M375" s="37">
        <f t="shared" si="63"/>
        <v>6011182.8082480459</v>
      </c>
      <c r="N375" s="41">
        <f>'jan-mar'!M375</f>
        <v>5682362.5265071802</v>
      </c>
      <c r="O375" s="41">
        <f t="shared" si="64"/>
        <v>328820.28174086567</v>
      </c>
      <c r="Q375" s="4"/>
      <c r="R375" s="4"/>
      <c r="S375" s="4"/>
      <c r="T375" s="4"/>
      <c r="U375" s="4"/>
    </row>
    <row r="376" spans="1:21" s="34" customFormat="1" x14ac:dyDescent="0.2">
      <c r="A376" s="33">
        <v>2022</v>
      </c>
      <c r="B376" s="34" t="s">
        <v>446</v>
      </c>
      <c r="C376" s="36">
        <v>11577803</v>
      </c>
      <c r="D376" s="36">
        <v>1349</v>
      </c>
      <c r="E376" s="37">
        <f t="shared" si="55"/>
        <v>8582.5077835433658</v>
      </c>
      <c r="F376" s="38">
        <f t="shared" si="56"/>
        <v>0.94240434244947524</v>
      </c>
      <c r="G376" s="39">
        <f t="shared" si="57"/>
        <v>314.71534475798217</v>
      </c>
      <c r="H376" s="39">
        <f t="shared" si="58"/>
        <v>0</v>
      </c>
      <c r="I376" s="37">
        <f t="shared" si="59"/>
        <v>314.71534475798217</v>
      </c>
      <c r="J376" s="40">
        <f t="shared" si="60"/>
        <v>-106.6784111660602</v>
      </c>
      <c r="K376" s="37">
        <f t="shared" si="61"/>
        <v>208.03693359192198</v>
      </c>
      <c r="L376" s="37">
        <f t="shared" si="62"/>
        <v>424551.00007851794</v>
      </c>
      <c r="M376" s="37">
        <f t="shared" si="63"/>
        <v>280641.82341550273</v>
      </c>
      <c r="N376" s="41">
        <f>'jan-mar'!M376</f>
        <v>1079727.7306768557</v>
      </c>
      <c r="O376" s="41">
        <f t="shared" si="64"/>
        <v>-799085.90726135299</v>
      </c>
      <c r="Q376" s="4"/>
      <c r="R376" s="4"/>
      <c r="S376" s="4"/>
      <c r="T376" s="4"/>
      <c r="U376" s="4"/>
    </row>
    <row r="377" spans="1:21" s="34" customFormat="1" x14ac:dyDescent="0.2">
      <c r="A377" s="33">
        <v>2023</v>
      </c>
      <c r="B377" s="34" t="s">
        <v>447</v>
      </c>
      <c r="C377" s="36">
        <v>8256491</v>
      </c>
      <c r="D377" s="36">
        <v>1153</v>
      </c>
      <c r="E377" s="37">
        <f t="shared" si="55"/>
        <v>7160.8768430182135</v>
      </c>
      <c r="F377" s="38">
        <f t="shared" si="56"/>
        <v>0.78630181327025828</v>
      </c>
      <c r="G377" s="39">
        <f t="shared" si="57"/>
        <v>1167.6939090730734</v>
      </c>
      <c r="H377" s="39">
        <f t="shared" si="58"/>
        <v>362.4086127577263</v>
      </c>
      <c r="I377" s="37">
        <f t="shared" si="59"/>
        <v>1530.1025218307998</v>
      </c>
      <c r="J377" s="40">
        <f t="shared" si="60"/>
        <v>-106.6784111660602</v>
      </c>
      <c r="K377" s="37">
        <f t="shared" si="61"/>
        <v>1423.4241106647396</v>
      </c>
      <c r="L377" s="37">
        <f t="shared" si="62"/>
        <v>1764208.2076709121</v>
      </c>
      <c r="M377" s="37">
        <f t="shared" si="63"/>
        <v>1641207.9995964447</v>
      </c>
      <c r="N377" s="41">
        <f>'jan-mar'!M377</f>
        <v>1473140.6573168384</v>
      </c>
      <c r="O377" s="41">
        <f t="shared" si="64"/>
        <v>168067.34227960627</v>
      </c>
      <c r="Q377" s="4"/>
      <c r="R377" s="4"/>
      <c r="S377" s="4"/>
      <c r="T377" s="4"/>
      <c r="U377" s="4"/>
    </row>
    <row r="378" spans="1:21" s="34" customFormat="1" x14ac:dyDescent="0.2">
      <c r="A378" s="33">
        <v>2024</v>
      </c>
      <c r="B378" s="34" t="s">
        <v>448</v>
      </c>
      <c r="C378" s="36">
        <v>7831269</v>
      </c>
      <c r="D378" s="36">
        <v>983</v>
      </c>
      <c r="E378" s="37">
        <f t="shared" si="55"/>
        <v>7966.702950152594</v>
      </c>
      <c r="F378" s="38">
        <f t="shared" si="56"/>
        <v>0.87478574381544738</v>
      </c>
      <c r="G378" s="39">
        <f t="shared" si="57"/>
        <v>684.19824479244528</v>
      </c>
      <c r="H378" s="39">
        <f t="shared" si="58"/>
        <v>80.36947526069315</v>
      </c>
      <c r="I378" s="37">
        <f t="shared" si="59"/>
        <v>764.56772005313837</v>
      </c>
      <c r="J378" s="40">
        <f t="shared" si="60"/>
        <v>-106.6784111660602</v>
      </c>
      <c r="K378" s="37">
        <f t="shared" si="61"/>
        <v>657.88930888707819</v>
      </c>
      <c r="L378" s="37">
        <f t="shared" si="62"/>
        <v>751570.06881223503</v>
      </c>
      <c r="M378" s="37">
        <f t="shared" si="63"/>
        <v>646705.1906359978</v>
      </c>
      <c r="N378" s="41">
        <f>'jan-mar'!M378</f>
        <v>591924.93195355777</v>
      </c>
      <c r="O378" s="41">
        <f t="shared" si="64"/>
        <v>54780.258682440035</v>
      </c>
      <c r="Q378" s="4"/>
      <c r="R378" s="4"/>
      <c r="S378" s="4"/>
      <c r="T378" s="4"/>
      <c r="U378" s="4"/>
    </row>
    <row r="379" spans="1:21" s="34" customFormat="1" x14ac:dyDescent="0.2">
      <c r="A379" s="33">
        <v>2025</v>
      </c>
      <c r="B379" s="34" t="s">
        <v>449</v>
      </c>
      <c r="C379" s="36">
        <v>20190237</v>
      </c>
      <c r="D379" s="36">
        <v>2922</v>
      </c>
      <c r="E379" s="37">
        <f t="shared" si="55"/>
        <v>6909.7320328542091</v>
      </c>
      <c r="F379" s="38">
        <f t="shared" si="56"/>
        <v>0.75872479666259129</v>
      </c>
      <c r="G379" s="39">
        <f t="shared" si="57"/>
        <v>1318.3807951714762</v>
      </c>
      <c r="H379" s="39">
        <f t="shared" si="58"/>
        <v>450.30929631512782</v>
      </c>
      <c r="I379" s="37">
        <f t="shared" si="59"/>
        <v>1768.6900914866039</v>
      </c>
      <c r="J379" s="40">
        <f t="shared" si="60"/>
        <v>-106.6784111660602</v>
      </c>
      <c r="K379" s="37">
        <f t="shared" si="61"/>
        <v>1662.0116803205437</v>
      </c>
      <c r="L379" s="37">
        <f t="shared" si="62"/>
        <v>5168112.4473238569</v>
      </c>
      <c r="M379" s="37">
        <f t="shared" si="63"/>
        <v>4856398.1298966287</v>
      </c>
      <c r="N379" s="41">
        <f>'jan-mar'!M379</f>
        <v>4605738.3094794452</v>
      </c>
      <c r="O379" s="41">
        <f t="shared" si="64"/>
        <v>250659.82041718345</v>
      </c>
      <c r="Q379" s="4"/>
      <c r="R379" s="4"/>
      <c r="S379" s="4"/>
      <c r="T379" s="4"/>
      <c r="U379" s="4"/>
    </row>
    <row r="380" spans="1:21" s="34" customFormat="1" x14ac:dyDescent="0.2">
      <c r="A380" s="33">
        <v>2027</v>
      </c>
      <c r="B380" s="34" t="s">
        <v>450</v>
      </c>
      <c r="C380" s="36">
        <v>5847032</v>
      </c>
      <c r="D380" s="36">
        <v>944</v>
      </c>
      <c r="E380" s="37">
        <f t="shared" si="55"/>
        <v>6193.8898305084749</v>
      </c>
      <c r="F380" s="38">
        <f t="shared" si="56"/>
        <v>0.68012157054111189</v>
      </c>
      <c r="G380" s="39">
        <f t="shared" si="57"/>
        <v>1747.8861165789167</v>
      </c>
      <c r="H380" s="39">
        <f t="shared" si="58"/>
        <v>700.85406713613474</v>
      </c>
      <c r="I380" s="37">
        <f t="shared" si="59"/>
        <v>2448.7401837150514</v>
      </c>
      <c r="J380" s="40">
        <f t="shared" si="60"/>
        <v>-106.6784111660602</v>
      </c>
      <c r="K380" s="37">
        <f t="shared" si="61"/>
        <v>2342.061772548991</v>
      </c>
      <c r="L380" s="37">
        <f t="shared" si="62"/>
        <v>2311610.7334270086</v>
      </c>
      <c r="M380" s="37">
        <f t="shared" si="63"/>
        <v>2210906.3132862477</v>
      </c>
      <c r="N380" s="41">
        <f>'jan-mar'!M380</f>
        <v>2107733.5849584518</v>
      </c>
      <c r="O380" s="41">
        <f t="shared" si="64"/>
        <v>103172.72832779586</v>
      </c>
      <c r="Q380" s="4"/>
      <c r="R380" s="4"/>
      <c r="S380" s="4"/>
      <c r="T380" s="4"/>
      <c r="U380" s="4"/>
    </row>
    <row r="381" spans="1:21" s="34" customFormat="1" x14ac:dyDescent="0.2">
      <c r="A381" s="33">
        <v>2028</v>
      </c>
      <c r="B381" s="34" t="s">
        <v>451</v>
      </c>
      <c r="C381" s="36">
        <v>18723334</v>
      </c>
      <c r="D381" s="36">
        <v>2263</v>
      </c>
      <c r="E381" s="37">
        <f t="shared" si="55"/>
        <v>8273.6783031374289</v>
      </c>
      <c r="F381" s="38">
        <f t="shared" si="56"/>
        <v>0.90849324667755738</v>
      </c>
      <c r="G381" s="39">
        <f t="shared" si="57"/>
        <v>500.01303300154427</v>
      </c>
      <c r="H381" s="39">
        <f t="shared" si="58"/>
        <v>0</v>
      </c>
      <c r="I381" s="37">
        <f t="shared" si="59"/>
        <v>500.01303300154427</v>
      </c>
      <c r="J381" s="40">
        <f t="shared" si="60"/>
        <v>-106.6784111660602</v>
      </c>
      <c r="K381" s="37">
        <f t="shared" si="61"/>
        <v>393.33462183548409</v>
      </c>
      <c r="L381" s="37">
        <f t="shared" si="62"/>
        <v>1131529.4936824946</v>
      </c>
      <c r="M381" s="37">
        <f t="shared" si="63"/>
        <v>890116.24921370053</v>
      </c>
      <c r="N381" s="41">
        <f>'jan-mar'!M381</f>
        <v>818587.7493355904</v>
      </c>
      <c r="O381" s="41">
        <f t="shared" si="64"/>
        <v>71528.499878110131</v>
      </c>
      <c r="Q381" s="4"/>
      <c r="R381" s="4"/>
      <c r="S381" s="4"/>
      <c r="T381" s="4"/>
      <c r="U381" s="4"/>
    </row>
    <row r="382" spans="1:21" s="34" customFormat="1" x14ac:dyDescent="0.2">
      <c r="A382" s="33">
        <v>2030</v>
      </c>
      <c r="B382" s="34" t="s">
        <v>452</v>
      </c>
      <c r="C382" s="36">
        <v>83940499</v>
      </c>
      <c r="D382" s="36">
        <v>10171</v>
      </c>
      <c r="E382" s="37">
        <f t="shared" si="55"/>
        <v>8252.9248844754693</v>
      </c>
      <c r="F382" s="38">
        <f t="shared" si="56"/>
        <v>0.90621441252313861</v>
      </c>
      <c r="G382" s="39">
        <f t="shared" si="57"/>
        <v>512.46508419872009</v>
      </c>
      <c r="H382" s="39">
        <f t="shared" si="58"/>
        <v>0</v>
      </c>
      <c r="I382" s="37">
        <f t="shared" si="59"/>
        <v>512.46508419872009</v>
      </c>
      <c r="J382" s="40">
        <f t="shared" si="60"/>
        <v>-106.6784111660602</v>
      </c>
      <c r="K382" s="37">
        <f t="shared" si="61"/>
        <v>405.78667303265991</v>
      </c>
      <c r="L382" s="37">
        <f t="shared" si="62"/>
        <v>5212282.3713851823</v>
      </c>
      <c r="M382" s="37">
        <f t="shared" si="63"/>
        <v>4127256.2514151838</v>
      </c>
      <c r="N382" s="41">
        <f>'jan-mar'!M382</f>
        <v>4085931.5125463041</v>
      </c>
      <c r="O382" s="41">
        <f t="shared" si="64"/>
        <v>41324.73886887962</v>
      </c>
      <c r="Q382" s="4"/>
      <c r="R382" s="4"/>
      <c r="S382" s="4"/>
      <c r="T382" s="4"/>
      <c r="U382" s="4"/>
    </row>
    <row r="383" spans="1:21" s="34" customFormat="1" x14ac:dyDescent="0.2">
      <c r="A383" s="33">
        <v>5001</v>
      </c>
      <c r="B383" s="34" t="s">
        <v>453</v>
      </c>
      <c r="C383" s="36">
        <v>1764209797</v>
      </c>
      <c r="D383" s="36">
        <v>193501</v>
      </c>
      <c r="E383" s="37">
        <f t="shared" si="55"/>
        <v>9117.3161740766191</v>
      </c>
      <c r="F383" s="38">
        <f t="shared" si="56"/>
        <v>1.0011291070903376</v>
      </c>
      <c r="G383" s="39">
        <f t="shared" si="57"/>
        <v>-6.1696895619697898</v>
      </c>
      <c r="H383" s="39">
        <f t="shared" si="58"/>
        <v>0</v>
      </c>
      <c r="I383" s="37">
        <f t="shared" si="59"/>
        <v>-6.1696895619697898</v>
      </c>
      <c r="J383" s="40">
        <f t="shared" si="60"/>
        <v>-106.6784111660602</v>
      </c>
      <c r="K383" s="37">
        <f t="shared" si="61"/>
        <v>-112.84810072802999</v>
      </c>
      <c r="L383" s="37">
        <f t="shared" si="62"/>
        <v>-1193841.0999307162</v>
      </c>
      <c r="M383" s="37">
        <f t="shared" si="63"/>
        <v>-21836220.338974532</v>
      </c>
      <c r="N383" s="41">
        <f>'jan-mar'!M383</f>
        <v>-35441657.52682893</v>
      </c>
      <c r="O383" s="41">
        <f t="shared" si="64"/>
        <v>13605437.187854398</v>
      </c>
      <c r="Q383" s="4"/>
      <c r="R383" s="4"/>
      <c r="S383" s="4"/>
      <c r="T383" s="4"/>
      <c r="U383" s="4"/>
    </row>
    <row r="384" spans="1:21" s="34" customFormat="1" x14ac:dyDescent="0.2">
      <c r="A384" s="33">
        <v>5004</v>
      </c>
      <c r="B384" s="34" t="s">
        <v>454</v>
      </c>
      <c r="C384" s="36">
        <v>148468557</v>
      </c>
      <c r="D384" s="36">
        <v>22096</v>
      </c>
      <c r="E384" s="37">
        <f t="shared" si="55"/>
        <v>6719.2504073135406</v>
      </c>
      <c r="F384" s="38">
        <f t="shared" si="56"/>
        <v>0.73780891571103935</v>
      </c>
      <c r="G384" s="39">
        <f t="shared" si="57"/>
        <v>1432.6697704958772</v>
      </c>
      <c r="H384" s="39">
        <f t="shared" si="58"/>
        <v>516.97786525436186</v>
      </c>
      <c r="I384" s="37">
        <f t="shared" si="59"/>
        <v>1949.647635750239</v>
      </c>
      <c r="J384" s="40">
        <f t="shared" si="60"/>
        <v>-106.6784111660602</v>
      </c>
      <c r="K384" s="37">
        <f t="shared" si="61"/>
        <v>1842.9692245841788</v>
      </c>
      <c r="L384" s="37">
        <f t="shared" si="62"/>
        <v>43079414.159537278</v>
      </c>
      <c r="M384" s="37">
        <f t="shared" si="63"/>
        <v>40722247.986412019</v>
      </c>
      <c r="N384" s="41">
        <f>'jan-mar'!M384</f>
        <v>37192093.793688506</v>
      </c>
      <c r="O384" s="41">
        <f t="shared" si="64"/>
        <v>3530154.1927235126</v>
      </c>
      <c r="Q384" s="4"/>
      <c r="R384" s="4"/>
      <c r="S384" s="4"/>
      <c r="T384" s="4"/>
      <c r="U384" s="4"/>
    </row>
    <row r="385" spans="1:21" s="34" customFormat="1" x14ac:dyDescent="0.2">
      <c r="A385" s="33">
        <v>5005</v>
      </c>
      <c r="B385" s="34" t="s">
        <v>455</v>
      </c>
      <c r="C385" s="36">
        <v>94495272</v>
      </c>
      <c r="D385" s="36">
        <v>13078</v>
      </c>
      <c r="E385" s="37">
        <f t="shared" si="55"/>
        <v>7225.5139929652851</v>
      </c>
      <c r="F385" s="38">
        <f t="shared" si="56"/>
        <v>0.79339931114966356</v>
      </c>
      <c r="G385" s="39">
        <f t="shared" si="57"/>
        <v>1128.9116191048306</v>
      </c>
      <c r="H385" s="39">
        <f t="shared" si="58"/>
        <v>339.78561027625125</v>
      </c>
      <c r="I385" s="37">
        <f t="shared" si="59"/>
        <v>1468.6972293810818</v>
      </c>
      <c r="J385" s="40">
        <f t="shared" si="60"/>
        <v>-106.6784111660602</v>
      </c>
      <c r="K385" s="37">
        <f t="shared" si="61"/>
        <v>1362.0188182150216</v>
      </c>
      <c r="L385" s="37">
        <f t="shared" si="62"/>
        <v>19207622.365845788</v>
      </c>
      <c r="M385" s="37">
        <f t="shared" si="63"/>
        <v>17812482.104616053</v>
      </c>
      <c r="N385" s="41">
        <f>'jan-mar'!M385</f>
        <v>16392408.292358724</v>
      </c>
      <c r="O385" s="41">
        <f t="shared" si="64"/>
        <v>1420073.812257329</v>
      </c>
      <c r="Q385" s="4"/>
      <c r="R385" s="4"/>
      <c r="S385" s="4"/>
      <c r="T385" s="4"/>
      <c r="U385" s="4"/>
    </row>
    <row r="386" spans="1:21" s="34" customFormat="1" x14ac:dyDescent="0.2">
      <c r="A386" s="33">
        <v>5011</v>
      </c>
      <c r="B386" s="34" t="s">
        <v>456</v>
      </c>
      <c r="C386" s="36">
        <v>33626403</v>
      </c>
      <c r="D386" s="36">
        <v>4225</v>
      </c>
      <c r="E386" s="37">
        <f t="shared" si="55"/>
        <v>7958.9119526627219</v>
      </c>
      <c r="F386" s="38">
        <f t="shared" si="56"/>
        <v>0.87393025145218417</v>
      </c>
      <c r="G386" s="39">
        <f t="shared" si="57"/>
        <v>688.87284328636849</v>
      </c>
      <c r="H386" s="39">
        <f t="shared" si="58"/>
        <v>83.096324382148396</v>
      </c>
      <c r="I386" s="37">
        <f t="shared" si="59"/>
        <v>771.96916766851689</v>
      </c>
      <c r="J386" s="40">
        <f t="shared" si="60"/>
        <v>-106.6784111660602</v>
      </c>
      <c r="K386" s="37">
        <f t="shared" si="61"/>
        <v>665.2907565024567</v>
      </c>
      <c r="L386" s="37">
        <f t="shared" si="62"/>
        <v>3261569.7333994838</v>
      </c>
      <c r="M386" s="37">
        <f t="shared" si="63"/>
        <v>2810853.4462228795</v>
      </c>
      <c r="N386" s="41">
        <f>'jan-mar'!M386</f>
        <v>2539547.8744697673</v>
      </c>
      <c r="O386" s="41">
        <f t="shared" si="64"/>
        <v>271305.57175311213</v>
      </c>
      <c r="Q386" s="4"/>
      <c r="R386" s="4"/>
      <c r="S386" s="4"/>
      <c r="T386" s="4"/>
      <c r="U386" s="4"/>
    </row>
    <row r="387" spans="1:21" s="34" customFormat="1" x14ac:dyDescent="0.2">
      <c r="A387" s="33">
        <v>5012</v>
      </c>
      <c r="B387" s="34" t="s">
        <v>457</v>
      </c>
      <c r="C387" s="36">
        <v>7430796</v>
      </c>
      <c r="D387" s="36">
        <v>987</v>
      </c>
      <c r="E387" s="37">
        <f t="shared" si="55"/>
        <v>7528.6686930091182</v>
      </c>
      <c r="F387" s="38">
        <f t="shared" si="56"/>
        <v>0.82668728629174082</v>
      </c>
      <c r="G387" s="39">
        <f t="shared" si="57"/>
        <v>947.01879907853072</v>
      </c>
      <c r="H387" s="39">
        <f t="shared" si="58"/>
        <v>233.68146526090968</v>
      </c>
      <c r="I387" s="37">
        <f t="shared" si="59"/>
        <v>1180.7002643394403</v>
      </c>
      <c r="J387" s="40">
        <f t="shared" si="60"/>
        <v>-106.6784111660602</v>
      </c>
      <c r="K387" s="37">
        <f t="shared" si="61"/>
        <v>1074.0218531733801</v>
      </c>
      <c r="L387" s="37">
        <f t="shared" si="62"/>
        <v>1165351.1609030275</v>
      </c>
      <c r="M387" s="37">
        <f t="shared" si="63"/>
        <v>1060059.5690821263</v>
      </c>
      <c r="N387" s="41">
        <f>'jan-mar'!M387</f>
        <v>926077.58549151709</v>
      </c>
      <c r="O387" s="41">
        <f t="shared" si="64"/>
        <v>133981.98359060916</v>
      </c>
      <c r="Q387" s="4"/>
      <c r="R387" s="4"/>
      <c r="S387" s="4"/>
      <c r="T387" s="4"/>
      <c r="U387" s="4"/>
    </row>
    <row r="388" spans="1:21" s="34" customFormat="1" x14ac:dyDescent="0.2">
      <c r="A388" s="33">
        <v>5013</v>
      </c>
      <c r="B388" s="34" t="s">
        <v>458</v>
      </c>
      <c r="C388" s="36">
        <v>32668195</v>
      </c>
      <c r="D388" s="36">
        <v>4648</v>
      </c>
      <c r="E388" s="37">
        <f t="shared" si="55"/>
        <v>7028.4412650602408</v>
      </c>
      <c r="F388" s="38">
        <f t="shared" si="56"/>
        <v>0.77175969260924193</v>
      </c>
      <c r="G388" s="39">
        <f t="shared" si="57"/>
        <v>1247.1552558478572</v>
      </c>
      <c r="H388" s="39">
        <f t="shared" si="58"/>
        <v>408.76106504301674</v>
      </c>
      <c r="I388" s="37">
        <f t="shared" si="59"/>
        <v>1655.916320890874</v>
      </c>
      <c r="J388" s="40">
        <f t="shared" si="60"/>
        <v>-106.6784111660602</v>
      </c>
      <c r="K388" s="37">
        <f t="shared" si="61"/>
        <v>1549.2379097248138</v>
      </c>
      <c r="L388" s="37">
        <f t="shared" si="62"/>
        <v>7696699.0595007818</v>
      </c>
      <c r="M388" s="37">
        <f t="shared" si="63"/>
        <v>7200857.8044009348</v>
      </c>
      <c r="N388" s="41">
        <f>'jan-mar'!M388</f>
        <v>6698625.9611089863</v>
      </c>
      <c r="O388" s="41">
        <f t="shared" si="64"/>
        <v>502231.84329194855</v>
      </c>
      <c r="Q388" s="4"/>
      <c r="R388" s="4"/>
      <c r="S388" s="4"/>
      <c r="T388" s="4"/>
      <c r="U388" s="4"/>
    </row>
    <row r="389" spans="1:21" s="34" customFormat="1" x14ac:dyDescent="0.2">
      <c r="A389" s="33">
        <v>5014</v>
      </c>
      <c r="B389" s="34" t="s">
        <v>459</v>
      </c>
      <c r="C389" s="36">
        <v>60314357</v>
      </c>
      <c r="D389" s="36">
        <v>4962</v>
      </c>
      <c r="E389" s="37">
        <f t="shared" si="55"/>
        <v>12155.251309955664</v>
      </c>
      <c r="F389" s="38">
        <f t="shared" si="56"/>
        <v>1.3347103092678494</v>
      </c>
      <c r="G389" s="39">
        <f t="shared" si="57"/>
        <v>-1828.9307710893966</v>
      </c>
      <c r="H389" s="39">
        <f t="shared" si="58"/>
        <v>0</v>
      </c>
      <c r="I389" s="37">
        <f t="shared" si="59"/>
        <v>-1828.9307710893966</v>
      </c>
      <c r="J389" s="40">
        <f t="shared" si="60"/>
        <v>-106.6784111660602</v>
      </c>
      <c r="K389" s="37">
        <f t="shared" si="61"/>
        <v>-1935.6091822554567</v>
      </c>
      <c r="L389" s="37">
        <f t="shared" si="62"/>
        <v>-9075154.4861455858</v>
      </c>
      <c r="M389" s="37">
        <f t="shared" si="63"/>
        <v>-9604492.7623515762</v>
      </c>
      <c r="N389" s="41">
        <f>'jan-mar'!M389</f>
        <v>-9114045.7792296968</v>
      </c>
      <c r="O389" s="41">
        <f t="shared" si="64"/>
        <v>-490446.9831218794</v>
      </c>
      <c r="Q389" s="4"/>
      <c r="R389" s="4"/>
      <c r="S389" s="4"/>
      <c r="T389" s="4"/>
      <c r="U389" s="4"/>
    </row>
    <row r="390" spans="1:21" s="34" customFormat="1" x14ac:dyDescent="0.2">
      <c r="A390" s="33">
        <v>5015</v>
      </c>
      <c r="B390" s="34" t="s">
        <v>460</v>
      </c>
      <c r="C390" s="36">
        <v>40860647</v>
      </c>
      <c r="D390" s="36">
        <v>5351</v>
      </c>
      <c r="E390" s="37">
        <f t="shared" si="55"/>
        <v>7636.0768080732578</v>
      </c>
      <c r="F390" s="38">
        <f t="shared" si="56"/>
        <v>0.83848126033798021</v>
      </c>
      <c r="G390" s="39">
        <f t="shared" si="57"/>
        <v>882.573930040047</v>
      </c>
      <c r="H390" s="39">
        <f t="shared" si="58"/>
        <v>196.08862498846082</v>
      </c>
      <c r="I390" s="37">
        <f t="shared" si="59"/>
        <v>1078.6625550285078</v>
      </c>
      <c r="J390" s="40">
        <f t="shared" si="60"/>
        <v>-106.6784111660602</v>
      </c>
      <c r="K390" s="37">
        <f t="shared" si="61"/>
        <v>971.98414386244758</v>
      </c>
      <c r="L390" s="37">
        <f t="shared" si="62"/>
        <v>5771923.3319575451</v>
      </c>
      <c r="M390" s="37">
        <f t="shared" si="63"/>
        <v>5201087.1538079567</v>
      </c>
      <c r="N390" s="41">
        <f>'jan-mar'!M390</f>
        <v>4191011.0954053784</v>
      </c>
      <c r="O390" s="41">
        <f t="shared" si="64"/>
        <v>1010076.0584025783</v>
      </c>
      <c r="Q390" s="4"/>
      <c r="R390" s="4"/>
      <c r="S390" s="4"/>
      <c r="T390" s="4"/>
      <c r="U390" s="4"/>
    </row>
    <row r="391" spans="1:21" s="34" customFormat="1" x14ac:dyDescent="0.2">
      <c r="A391" s="33">
        <v>5016</v>
      </c>
      <c r="B391" s="34" t="s">
        <v>461</v>
      </c>
      <c r="C391" s="36">
        <v>11150496</v>
      </c>
      <c r="D391" s="36">
        <v>1684</v>
      </c>
      <c r="E391" s="37">
        <f t="shared" si="55"/>
        <v>6621.4346793349168</v>
      </c>
      <c r="F391" s="38">
        <f t="shared" si="56"/>
        <v>0.72706823604819448</v>
      </c>
      <c r="G391" s="39">
        <f t="shared" si="57"/>
        <v>1491.3592072830515</v>
      </c>
      <c r="H391" s="39">
        <f t="shared" si="58"/>
        <v>551.21337004688007</v>
      </c>
      <c r="I391" s="37">
        <f t="shared" si="59"/>
        <v>2042.5725773299316</v>
      </c>
      <c r="J391" s="40">
        <f t="shared" si="60"/>
        <v>-106.6784111660602</v>
      </c>
      <c r="K391" s="37">
        <f t="shared" si="61"/>
        <v>1935.8941661638714</v>
      </c>
      <c r="L391" s="37">
        <f t="shared" si="62"/>
        <v>3439692.2202236047</v>
      </c>
      <c r="M391" s="37">
        <f t="shared" si="63"/>
        <v>3260045.7758199596</v>
      </c>
      <c r="N391" s="41">
        <f>'jan-mar'!M391</f>
        <v>2979142.4894809681</v>
      </c>
      <c r="O391" s="41">
        <f t="shared" si="64"/>
        <v>280903.28633899149</v>
      </c>
      <c r="Q391" s="4"/>
      <c r="R391" s="4"/>
      <c r="S391" s="4"/>
      <c r="T391" s="4"/>
      <c r="U391" s="4"/>
    </row>
    <row r="392" spans="1:21" s="34" customFormat="1" x14ac:dyDescent="0.2">
      <c r="A392" s="33">
        <v>5017</v>
      </c>
      <c r="B392" s="34" t="s">
        <v>462</v>
      </c>
      <c r="C392" s="36">
        <v>31987008</v>
      </c>
      <c r="D392" s="36">
        <v>4864</v>
      </c>
      <c r="E392" s="37">
        <f t="shared" si="55"/>
        <v>6576.2763157894733</v>
      </c>
      <c r="F392" s="38">
        <f t="shared" si="56"/>
        <v>0.7221096110196521</v>
      </c>
      <c r="G392" s="39">
        <f t="shared" si="57"/>
        <v>1518.4542254103176</v>
      </c>
      <c r="H392" s="39">
        <f t="shared" si="58"/>
        <v>567.01879728778533</v>
      </c>
      <c r="I392" s="37">
        <f t="shared" si="59"/>
        <v>2085.4730226981028</v>
      </c>
      <c r="J392" s="40">
        <f t="shared" si="60"/>
        <v>-106.6784111660602</v>
      </c>
      <c r="K392" s="37">
        <f t="shared" si="61"/>
        <v>1978.7946115320426</v>
      </c>
      <c r="L392" s="37">
        <f t="shared" si="62"/>
        <v>10143740.782403572</v>
      </c>
      <c r="M392" s="37">
        <f t="shared" si="63"/>
        <v>9624856.9904918559</v>
      </c>
      <c r="N392" s="41">
        <f>'jan-mar'!M392</f>
        <v>8753029.752158802</v>
      </c>
      <c r="O392" s="41">
        <f t="shared" si="64"/>
        <v>871827.23833305389</v>
      </c>
      <c r="Q392" s="4"/>
      <c r="R392" s="4"/>
      <c r="S392" s="4"/>
      <c r="T392" s="4"/>
      <c r="U392" s="4"/>
    </row>
    <row r="393" spans="1:21" s="34" customFormat="1" x14ac:dyDescent="0.2">
      <c r="A393" s="33">
        <v>5018</v>
      </c>
      <c r="B393" s="34" t="s">
        <v>463</v>
      </c>
      <c r="C393" s="36">
        <v>24223688</v>
      </c>
      <c r="D393" s="36">
        <v>3277</v>
      </c>
      <c r="E393" s="37">
        <f t="shared" ref="E393:E429" si="65">(C393)/D393</f>
        <v>7392.0317363442173</v>
      </c>
      <c r="F393" s="38">
        <f t="shared" ref="F393:F429" si="66">IF(ISNUMBER(C393),E393/E$435,"")</f>
        <v>0.81168383222590357</v>
      </c>
      <c r="G393" s="39">
        <f t="shared" ref="G393:G429" si="67">(E$435-E393)*0.6</f>
        <v>1029.0009730774711</v>
      </c>
      <c r="H393" s="39">
        <f t="shared" ref="H393:H429" si="68">IF(E393&gt;=E$435*0.9,0,IF(E393&lt;0.9*E$435,(E$435*0.9-E393)*0.35))</f>
        <v>281.50440009362501</v>
      </c>
      <c r="I393" s="37">
        <f t="shared" ref="I393:I429" si="69">G393+H393</f>
        <v>1310.5053731710962</v>
      </c>
      <c r="J393" s="40">
        <f t="shared" ref="J393:J429" si="70">I$437</f>
        <v>-106.6784111660602</v>
      </c>
      <c r="K393" s="37">
        <f t="shared" ref="K393:K429" si="71">I393+J393</f>
        <v>1203.826962005036</v>
      </c>
      <c r="L393" s="37">
        <f t="shared" ref="L393:L429" si="72">(I393*D393)</f>
        <v>4294526.107881682</v>
      </c>
      <c r="M393" s="37">
        <f t="shared" ref="M393:M429" si="73">(K393*D393)</f>
        <v>3944940.9544905028</v>
      </c>
      <c r="N393" s="41">
        <f>'jan-mar'!M393</f>
        <v>3596479.3359733541</v>
      </c>
      <c r="O393" s="41">
        <f t="shared" ref="O393:O429" si="74">M393-N393</f>
        <v>348461.61851714877</v>
      </c>
      <c r="Q393" s="4"/>
      <c r="R393" s="4"/>
      <c r="S393" s="4"/>
      <c r="T393" s="4"/>
      <c r="U393" s="4"/>
    </row>
    <row r="394" spans="1:21" s="34" customFormat="1" x14ac:dyDescent="0.2">
      <c r="A394" s="33">
        <v>5019</v>
      </c>
      <c r="B394" s="34" t="s">
        <v>464</v>
      </c>
      <c r="C394" s="36">
        <v>6047846</v>
      </c>
      <c r="D394" s="36">
        <v>953</v>
      </c>
      <c r="E394" s="37">
        <f t="shared" si="65"/>
        <v>6346.1133263378806</v>
      </c>
      <c r="F394" s="38">
        <f t="shared" si="66"/>
        <v>0.69683650830878197</v>
      </c>
      <c r="G394" s="39">
        <f t="shared" si="67"/>
        <v>1656.5520190812733</v>
      </c>
      <c r="H394" s="39">
        <f t="shared" si="68"/>
        <v>647.5758435958428</v>
      </c>
      <c r="I394" s="37">
        <f t="shared" si="69"/>
        <v>2304.1278626771164</v>
      </c>
      <c r="J394" s="40">
        <f t="shared" si="70"/>
        <v>-106.6784111660602</v>
      </c>
      <c r="K394" s="37">
        <f t="shared" si="71"/>
        <v>2197.4494515110559</v>
      </c>
      <c r="L394" s="37">
        <f t="shared" si="72"/>
        <v>2195833.8531312919</v>
      </c>
      <c r="M394" s="37">
        <f t="shared" si="73"/>
        <v>2094169.3272900362</v>
      </c>
      <c r="N394" s="41">
        <f>'jan-mar'!M394</f>
        <v>2076545.7304188609</v>
      </c>
      <c r="O394" s="41">
        <f t="shared" si="74"/>
        <v>17623.596871175338</v>
      </c>
      <c r="Q394" s="4"/>
      <c r="R394" s="4"/>
      <c r="S394" s="4"/>
      <c r="T394" s="4"/>
      <c r="U394" s="4"/>
    </row>
    <row r="395" spans="1:21" s="34" customFormat="1" x14ac:dyDescent="0.2">
      <c r="A395" s="33">
        <v>5020</v>
      </c>
      <c r="B395" s="34" t="s">
        <v>465</v>
      </c>
      <c r="C395" s="36">
        <v>6409210</v>
      </c>
      <c r="D395" s="36">
        <v>967</v>
      </c>
      <c r="E395" s="37">
        <f t="shared" si="65"/>
        <v>6627.9317476732158</v>
      </c>
      <c r="F395" s="38">
        <f t="shared" si="66"/>
        <v>0.7277816482080931</v>
      </c>
      <c r="G395" s="39">
        <f t="shared" si="67"/>
        <v>1487.4609662800722</v>
      </c>
      <c r="H395" s="39">
        <f t="shared" si="68"/>
        <v>548.93939612847544</v>
      </c>
      <c r="I395" s="37">
        <f t="shared" si="69"/>
        <v>2036.4003624085476</v>
      </c>
      <c r="J395" s="40">
        <f t="shared" si="70"/>
        <v>-106.6784111660602</v>
      </c>
      <c r="K395" s="37">
        <f t="shared" si="71"/>
        <v>1929.7219512424874</v>
      </c>
      <c r="L395" s="37">
        <f t="shared" si="72"/>
        <v>1969199.1504490655</v>
      </c>
      <c r="M395" s="37">
        <f t="shared" si="73"/>
        <v>1866041.1268514853</v>
      </c>
      <c r="N395" s="41">
        <f>'jan-mar'!M395</f>
        <v>1713167.6178017196</v>
      </c>
      <c r="O395" s="41">
        <f t="shared" si="74"/>
        <v>152873.50904976577</v>
      </c>
      <c r="Q395" s="4"/>
      <c r="R395" s="4"/>
      <c r="S395" s="4"/>
      <c r="T395" s="4"/>
      <c r="U395" s="4"/>
    </row>
    <row r="396" spans="1:21" s="34" customFormat="1" x14ac:dyDescent="0.2">
      <c r="A396" s="33">
        <v>5021</v>
      </c>
      <c r="B396" s="34" t="s">
        <v>466</v>
      </c>
      <c r="C396" s="36">
        <v>53414121</v>
      </c>
      <c r="D396" s="36">
        <v>6970</v>
      </c>
      <c r="E396" s="37">
        <f t="shared" si="65"/>
        <v>7663.4319942611191</v>
      </c>
      <c r="F396" s="38">
        <f t="shared" si="66"/>
        <v>0.84148500317190877</v>
      </c>
      <c r="G396" s="39">
        <f t="shared" si="67"/>
        <v>866.16081832733016</v>
      </c>
      <c r="H396" s="39">
        <f t="shared" si="68"/>
        <v>186.51430982270935</v>
      </c>
      <c r="I396" s="37">
        <f t="shared" si="69"/>
        <v>1052.6751281500394</v>
      </c>
      <c r="J396" s="40">
        <f t="shared" si="70"/>
        <v>-106.6784111660602</v>
      </c>
      <c r="K396" s="37">
        <f t="shared" si="71"/>
        <v>945.99671698397924</v>
      </c>
      <c r="L396" s="37">
        <f t="shared" si="72"/>
        <v>7337145.6432057749</v>
      </c>
      <c r="M396" s="37">
        <f t="shared" si="73"/>
        <v>6593597.1173783354</v>
      </c>
      <c r="N396" s="41">
        <f>'jan-mar'!M396</f>
        <v>7703606.5398945026</v>
      </c>
      <c r="O396" s="41">
        <f t="shared" si="74"/>
        <v>-1110009.4225161672</v>
      </c>
      <c r="Q396" s="4"/>
      <c r="R396" s="4"/>
      <c r="S396" s="4"/>
      <c r="T396" s="4"/>
      <c r="U396" s="4"/>
    </row>
    <row r="397" spans="1:21" s="34" customFormat="1" x14ac:dyDescent="0.2">
      <c r="A397" s="33">
        <v>5022</v>
      </c>
      <c r="B397" s="34" t="s">
        <v>467</v>
      </c>
      <c r="C397" s="36">
        <v>20772675</v>
      </c>
      <c r="D397" s="36">
        <v>2541</v>
      </c>
      <c r="E397" s="37">
        <f t="shared" si="65"/>
        <v>8175</v>
      </c>
      <c r="F397" s="38">
        <f t="shared" si="66"/>
        <v>0.89765785174082646</v>
      </c>
      <c r="G397" s="39">
        <f t="shared" si="67"/>
        <v>559.22001488400167</v>
      </c>
      <c r="H397" s="39">
        <f t="shared" si="68"/>
        <v>7.4655078141010556</v>
      </c>
      <c r="I397" s="37">
        <f t="shared" si="69"/>
        <v>566.68552269810277</v>
      </c>
      <c r="J397" s="40">
        <f t="shared" si="70"/>
        <v>-106.6784111660602</v>
      </c>
      <c r="K397" s="37">
        <f t="shared" si="71"/>
        <v>460.00711153204259</v>
      </c>
      <c r="L397" s="37">
        <f t="shared" si="72"/>
        <v>1439947.913175879</v>
      </c>
      <c r="M397" s="37">
        <f t="shared" si="73"/>
        <v>1168878.0704029202</v>
      </c>
      <c r="N397" s="41">
        <f>'jan-mar'!M397</f>
        <v>3005994.5849887989</v>
      </c>
      <c r="O397" s="41">
        <f t="shared" si="74"/>
        <v>-1837116.5145858787</v>
      </c>
      <c r="Q397" s="4"/>
      <c r="R397" s="4"/>
      <c r="S397" s="4"/>
      <c r="T397" s="4"/>
      <c r="U397" s="4"/>
    </row>
    <row r="398" spans="1:21" s="34" customFormat="1" x14ac:dyDescent="0.2">
      <c r="A398" s="33">
        <v>5023</v>
      </c>
      <c r="B398" s="34" t="s">
        <v>468</v>
      </c>
      <c r="C398" s="36">
        <v>26396955</v>
      </c>
      <c r="D398" s="36">
        <v>3930</v>
      </c>
      <c r="E398" s="37">
        <f t="shared" si="65"/>
        <v>6716.7824427480919</v>
      </c>
      <c r="F398" s="38">
        <f t="shared" si="66"/>
        <v>0.73753792026516862</v>
      </c>
      <c r="G398" s="39">
        <f t="shared" si="67"/>
        <v>1434.1505492351464</v>
      </c>
      <c r="H398" s="39">
        <f t="shared" si="68"/>
        <v>517.84165285226891</v>
      </c>
      <c r="I398" s="37">
        <f t="shared" si="69"/>
        <v>1951.9922020874153</v>
      </c>
      <c r="J398" s="40">
        <f t="shared" si="70"/>
        <v>-106.6784111660602</v>
      </c>
      <c r="K398" s="37">
        <f t="shared" si="71"/>
        <v>1845.3137909213551</v>
      </c>
      <c r="L398" s="37">
        <f t="shared" si="72"/>
        <v>7671329.3542035418</v>
      </c>
      <c r="M398" s="37">
        <f t="shared" si="73"/>
        <v>7252083.1983209252</v>
      </c>
      <c r="N398" s="41">
        <f>'jan-mar'!M398</f>
        <v>6747401.3010452501</v>
      </c>
      <c r="O398" s="41">
        <f t="shared" si="74"/>
        <v>504681.89727567509</v>
      </c>
      <c r="Q398" s="4"/>
      <c r="R398" s="4"/>
      <c r="S398" s="4"/>
      <c r="T398" s="4"/>
      <c r="U398" s="4"/>
    </row>
    <row r="399" spans="1:21" s="34" customFormat="1" x14ac:dyDescent="0.2">
      <c r="A399" s="33">
        <v>5024</v>
      </c>
      <c r="B399" s="34" t="s">
        <v>469</v>
      </c>
      <c r="C399" s="36">
        <v>87597353</v>
      </c>
      <c r="D399" s="36">
        <v>11933</v>
      </c>
      <c r="E399" s="37">
        <f t="shared" si="65"/>
        <v>7340.7653565742057</v>
      </c>
      <c r="F399" s="38">
        <f t="shared" si="66"/>
        <v>0.80605451499888492</v>
      </c>
      <c r="G399" s="39">
        <f t="shared" si="67"/>
        <v>1059.7608009394783</v>
      </c>
      <c r="H399" s="39">
        <f t="shared" si="68"/>
        <v>299.44763301312901</v>
      </c>
      <c r="I399" s="37">
        <f t="shared" si="69"/>
        <v>1359.2084339526073</v>
      </c>
      <c r="J399" s="40">
        <f t="shared" si="70"/>
        <v>-106.6784111660602</v>
      </c>
      <c r="K399" s="37">
        <f t="shared" si="71"/>
        <v>1252.5300227865471</v>
      </c>
      <c r="L399" s="37">
        <f t="shared" si="72"/>
        <v>16219434.242356462</v>
      </c>
      <c r="M399" s="37">
        <f t="shared" si="73"/>
        <v>14946440.761911867</v>
      </c>
      <c r="N399" s="41">
        <f>'jan-mar'!M399</f>
        <v>13276133.642117808</v>
      </c>
      <c r="O399" s="41">
        <f t="shared" si="74"/>
        <v>1670307.1197940595</v>
      </c>
      <c r="Q399" s="4"/>
      <c r="R399" s="4"/>
      <c r="S399" s="4"/>
      <c r="T399" s="4"/>
      <c r="U399" s="4"/>
    </row>
    <row r="400" spans="1:21" s="34" customFormat="1" x14ac:dyDescent="0.2">
      <c r="A400" s="33">
        <v>5025</v>
      </c>
      <c r="B400" s="34" t="s">
        <v>470</v>
      </c>
      <c r="C400" s="36">
        <v>45616224</v>
      </c>
      <c r="D400" s="36">
        <v>5663</v>
      </c>
      <c r="E400" s="37">
        <f t="shared" si="65"/>
        <v>8055.1340279004062</v>
      </c>
      <c r="F400" s="38">
        <f t="shared" si="66"/>
        <v>0.88449593969045992</v>
      </c>
      <c r="G400" s="39">
        <f t="shared" si="67"/>
        <v>631.13959814375789</v>
      </c>
      <c r="H400" s="39">
        <f t="shared" si="68"/>
        <v>49.418598048958891</v>
      </c>
      <c r="I400" s="37">
        <f t="shared" si="69"/>
        <v>680.55819619271676</v>
      </c>
      <c r="J400" s="40">
        <f t="shared" si="70"/>
        <v>-106.6784111660602</v>
      </c>
      <c r="K400" s="37">
        <f t="shared" si="71"/>
        <v>573.87978502665658</v>
      </c>
      <c r="L400" s="37">
        <f t="shared" si="72"/>
        <v>3854001.0650393548</v>
      </c>
      <c r="M400" s="37">
        <f t="shared" si="73"/>
        <v>3249881.2226059563</v>
      </c>
      <c r="N400" s="41">
        <f>'jan-mar'!M400</f>
        <v>3762480.8713662252</v>
      </c>
      <c r="O400" s="41">
        <f t="shared" si="74"/>
        <v>-512599.64876026893</v>
      </c>
      <c r="Q400" s="4"/>
      <c r="R400" s="4"/>
      <c r="S400" s="4"/>
      <c r="T400" s="4"/>
      <c r="U400" s="4"/>
    </row>
    <row r="401" spans="1:21" s="34" customFormat="1" x14ac:dyDescent="0.2">
      <c r="A401" s="33">
        <v>5026</v>
      </c>
      <c r="B401" s="34" t="s">
        <v>471</v>
      </c>
      <c r="C401" s="36">
        <v>12775699</v>
      </c>
      <c r="D401" s="36">
        <v>2028</v>
      </c>
      <c r="E401" s="37">
        <f t="shared" si="65"/>
        <v>6299.6543392504927</v>
      </c>
      <c r="F401" s="38">
        <f t="shared" si="66"/>
        <v>0.69173506799772144</v>
      </c>
      <c r="G401" s="39">
        <f t="shared" si="67"/>
        <v>1684.427411333706</v>
      </c>
      <c r="H401" s="39">
        <f t="shared" si="68"/>
        <v>663.83648907642851</v>
      </c>
      <c r="I401" s="37">
        <f t="shared" si="69"/>
        <v>2348.2639004101347</v>
      </c>
      <c r="J401" s="40">
        <f t="shared" si="70"/>
        <v>-106.6784111660602</v>
      </c>
      <c r="K401" s="37">
        <f t="shared" si="71"/>
        <v>2241.5854892440743</v>
      </c>
      <c r="L401" s="37">
        <f t="shared" si="72"/>
        <v>4762279.1900317529</v>
      </c>
      <c r="M401" s="37">
        <f t="shared" si="73"/>
        <v>4545935.372186983</v>
      </c>
      <c r="N401" s="41">
        <f>'jan-mar'!M401</f>
        <v>4167038.2937454889</v>
      </c>
      <c r="O401" s="41">
        <f t="shared" si="74"/>
        <v>378897.07844149414</v>
      </c>
      <c r="Q401" s="4"/>
      <c r="R401" s="4"/>
      <c r="S401" s="4"/>
      <c r="T401" s="4"/>
      <c r="U401" s="4"/>
    </row>
    <row r="402" spans="1:21" s="34" customFormat="1" x14ac:dyDescent="0.2">
      <c r="A402" s="33">
        <v>5027</v>
      </c>
      <c r="B402" s="34" t="s">
        <v>472</v>
      </c>
      <c r="C402" s="36">
        <v>41285379</v>
      </c>
      <c r="D402" s="36">
        <v>6225</v>
      </c>
      <c r="E402" s="37">
        <f t="shared" si="65"/>
        <v>6632.1893975903613</v>
      </c>
      <c r="F402" s="38">
        <f t="shared" si="66"/>
        <v>0.72824916048675836</v>
      </c>
      <c r="G402" s="39">
        <f t="shared" si="67"/>
        <v>1484.9063763297847</v>
      </c>
      <c r="H402" s="39">
        <f t="shared" si="68"/>
        <v>547.4492186574746</v>
      </c>
      <c r="I402" s="37">
        <f t="shared" si="69"/>
        <v>2032.3555949872593</v>
      </c>
      <c r="J402" s="40">
        <f t="shared" si="70"/>
        <v>-106.6784111660602</v>
      </c>
      <c r="K402" s="37">
        <f t="shared" si="71"/>
        <v>1925.6771838211992</v>
      </c>
      <c r="L402" s="37">
        <f t="shared" si="72"/>
        <v>12651413.57879569</v>
      </c>
      <c r="M402" s="37">
        <f t="shared" si="73"/>
        <v>11987340.469286965</v>
      </c>
      <c r="N402" s="41">
        <f>'jan-mar'!M402</f>
        <v>11198092.643449537</v>
      </c>
      <c r="O402" s="41">
        <f t="shared" si="74"/>
        <v>789247.82583742775</v>
      </c>
      <c r="Q402" s="4"/>
      <c r="R402" s="4"/>
      <c r="S402" s="4"/>
      <c r="T402" s="4"/>
      <c r="U402" s="4"/>
    </row>
    <row r="403" spans="1:21" s="34" customFormat="1" x14ac:dyDescent="0.2">
      <c r="A403" s="33">
        <v>5028</v>
      </c>
      <c r="B403" s="34" t="s">
        <v>473</v>
      </c>
      <c r="C403" s="36">
        <v>120524039</v>
      </c>
      <c r="D403" s="36">
        <v>16424</v>
      </c>
      <c r="E403" s="37">
        <f t="shared" si="65"/>
        <v>7338.2878105211885</v>
      </c>
      <c r="F403" s="38">
        <f t="shared" si="66"/>
        <v>0.8057824674554549</v>
      </c>
      <c r="G403" s="39">
        <f t="shared" si="67"/>
        <v>1061.2473285712886</v>
      </c>
      <c r="H403" s="39">
        <f t="shared" si="68"/>
        <v>300.31477413168506</v>
      </c>
      <c r="I403" s="37">
        <f t="shared" si="69"/>
        <v>1361.5621027029736</v>
      </c>
      <c r="J403" s="40">
        <f t="shared" si="70"/>
        <v>-106.6784111660602</v>
      </c>
      <c r="K403" s="37">
        <f t="shared" si="71"/>
        <v>1254.8836915369134</v>
      </c>
      <c r="L403" s="37">
        <f t="shared" si="72"/>
        <v>22362295.974793639</v>
      </c>
      <c r="M403" s="37">
        <f t="shared" si="73"/>
        <v>20610209.749802265</v>
      </c>
      <c r="N403" s="41">
        <f>'jan-mar'!M403</f>
        <v>18849660.176861886</v>
      </c>
      <c r="O403" s="41">
        <f t="shared" si="74"/>
        <v>1760549.5729403794</v>
      </c>
      <c r="Q403" s="4"/>
      <c r="R403" s="4"/>
      <c r="S403" s="4"/>
      <c r="T403" s="4"/>
      <c r="U403" s="4"/>
    </row>
    <row r="404" spans="1:21" s="34" customFormat="1" x14ac:dyDescent="0.2">
      <c r="A404" s="33">
        <v>5029</v>
      </c>
      <c r="B404" s="34" t="s">
        <v>474</v>
      </c>
      <c r="C404" s="36">
        <v>59074115</v>
      </c>
      <c r="D404" s="36">
        <v>8142</v>
      </c>
      <c r="E404" s="37">
        <f t="shared" si="65"/>
        <v>7255.4796118889708</v>
      </c>
      <c r="F404" s="38">
        <f t="shared" si="66"/>
        <v>0.79668969318136018</v>
      </c>
      <c r="G404" s="39">
        <f t="shared" si="67"/>
        <v>1110.9322477506191</v>
      </c>
      <c r="H404" s="39">
        <f t="shared" si="68"/>
        <v>329.29764365296126</v>
      </c>
      <c r="I404" s="37">
        <f t="shared" si="69"/>
        <v>1440.2298914035805</v>
      </c>
      <c r="J404" s="40">
        <f t="shared" si="70"/>
        <v>-106.6784111660602</v>
      </c>
      <c r="K404" s="37">
        <f t="shared" si="71"/>
        <v>1333.5514802375203</v>
      </c>
      <c r="L404" s="37">
        <f t="shared" si="72"/>
        <v>11726351.775807953</v>
      </c>
      <c r="M404" s="37">
        <f t="shared" si="73"/>
        <v>10857776.152093891</v>
      </c>
      <c r="N404" s="41">
        <f>'jan-mar'!M404</f>
        <v>9260083.8265166525</v>
      </c>
      <c r="O404" s="41">
        <f t="shared" si="74"/>
        <v>1597692.3255772386</v>
      </c>
      <c r="Q404" s="4"/>
      <c r="R404" s="4"/>
      <c r="S404" s="4"/>
      <c r="T404" s="4"/>
      <c r="U404" s="4"/>
    </row>
    <row r="405" spans="1:21" s="34" customFormat="1" x14ac:dyDescent="0.2">
      <c r="A405" s="33">
        <v>5030</v>
      </c>
      <c r="B405" s="34" t="s">
        <v>475</v>
      </c>
      <c r="C405" s="36">
        <v>48148570</v>
      </c>
      <c r="D405" s="36">
        <v>6094</v>
      </c>
      <c r="E405" s="37">
        <f t="shared" si="65"/>
        <v>7900.9796521168364</v>
      </c>
      <c r="F405" s="38">
        <f t="shared" si="66"/>
        <v>0.8675689811825299</v>
      </c>
      <c r="G405" s="39">
        <f t="shared" si="67"/>
        <v>723.63222361389978</v>
      </c>
      <c r="H405" s="39">
        <f t="shared" si="68"/>
        <v>103.37262957320831</v>
      </c>
      <c r="I405" s="37">
        <f t="shared" si="69"/>
        <v>827.0048531871081</v>
      </c>
      <c r="J405" s="40">
        <f t="shared" si="70"/>
        <v>-106.6784111660602</v>
      </c>
      <c r="K405" s="37">
        <f t="shared" si="71"/>
        <v>720.32644202104791</v>
      </c>
      <c r="L405" s="37">
        <f t="shared" si="72"/>
        <v>5039767.5753222369</v>
      </c>
      <c r="M405" s="37">
        <f t="shared" si="73"/>
        <v>4389669.3376762662</v>
      </c>
      <c r="N405" s="41">
        <f>'jan-mar'!M405</f>
        <v>4869673.7650813637</v>
      </c>
      <c r="O405" s="41">
        <f t="shared" si="74"/>
        <v>-480004.42740509752</v>
      </c>
      <c r="Q405" s="4"/>
      <c r="R405" s="4"/>
      <c r="S405" s="4"/>
      <c r="T405" s="4"/>
      <c r="U405" s="4"/>
    </row>
    <row r="406" spans="1:21" s="34" customFormat="1" x14ac:dyDescent="0.2">
      <c r="A406" s="33">
        <v>5031</v>
      </c>
      <c r="B406" s="34" t="s">
        <v>476</v>
      </c>
      <c r="C406" s="36">
        <v>114734371</v>
      </c>
      <c r="D406" s="36">
        <v>13958</v>
      </c>
      <c r="E406" s="37">
        <f t="shared" si="65"/>
        <v>8219.9721306777483</v>
      </c>
      <c r="F406" s="38">
        <f t="shared" si="66"/>
        <v>0.9025960274242999</v>
      </c>
      <c r="G406" s="39">
        <f t="shared" si="67"/>
        <v>532.23673647735268</v>
      </c>
      <c r="H406" s="39">
        <f t="shared" si="68"/>
        <v>0</v>
      </c>
      <c r="I406" s="37">
        <f t="shared" si="69"/>
        <v>532.23673647735268</v>
      </c>
      <c r="J406" s="40">
        <f t="shared" si="70"/>
        <v>-106.6784111660602</v>
      </c>
      <c r="K406" s="37">
        <f t="shared" si="71"/>
        <v>425.55832531129249</v>
      </c>
      <c r="L406" s="37">
        <f t="shared" si="72"/>
        <v>7428960.3677508887</v>
      </c>
      <c r="M406" s="37">
        <f t="shared" si="73"/>
        <v>5939943.1046950202</v>
      </c>
      <c r="N406" s="41">
        <f>'jan-mar'!M406</f>
        <v>4636070.7437146138</v>
      </c>
      <c r="O406" s="41">
        <f t="shared" si="74"/>
        <v>1303872.3609804064</v>
      </c>
      <c r="Q406" s="4"/>
      <c r="R406" s="4"/>
      <c r="S406" s="4"/>
      <c r="T406" s="4"/>
      <c r="U406" s="4"/>
    </row>
    <row r="407" spans="1:21" s="34" customFormat="1" x14ac:dyDescent="0.2">
      <c r="A407" s="33">
        <v>5032</v>
      </c>
      <c r="B407" s="34" t="s">
        <v>477</v>
      </c>
      <c r="C407" s="36">
        <v>32062517</v>
      </c>
      <c r="D407" s="36">
        <v>4093</v>
      </c>
      <c r="E407" s="37">
        <f t="shared" si="65"/>
        <v>7833.5003664793549</v>
      </c>
      <c r="F407" s="38">
        <f t="shared" si="66"/>
        <v>0.86015940190640183</v>
      </c>
      <c r="G407" s="39">
        <f t="shared" si="67"/>
        <v>764.11979499638869</v>
      </c>
      <c r="H407" s="39">
        <f t="shared" si="68"/>
        <v>126.99037954632685</v>
      </c>
      <c r="I407" s="37">
        <f t="shared" si="69"/>
        <v>891.11017454271553</v>
      </c>
      <c r="J407" s="40">
        <f t="shared" si="70"/>
        <v>-106.6784111660602</v>
      </c>
      <c r="K407" s="37">
        <f t="shared" si="71"/>
        <v>784.43176337665534</v>
      </c>
      <c r="L407" s="37">
        <f t="shared" si="72"/>
        <v>3647313.9444033345</v>
      </c>
      <c r="M407" s="37">
        <f t="shared" si="73"/>
        <v>3210679.2075006501</v>
      </c>
      <c r="N407" s="41">
        <f>'jan-mar'!M407</f>
        <v>4722855.0077171028</v>
      </c>
      <c r="O407" s="41">
        <f t="shared" si="74"/>
        <v>-1512175.8002164527</v>
      </c>
      <c r="Q407" s="4"/>
      <c r="R407" s="4"/>
      <c r="S407" s="4"/>
      <c r="T407" s="4"/>
      <c r="U407" s="4"/>
    </row>
    <row r="408" spans="1:21" s="34" customFormat="1" x14ac:dyDescent="0.2">
      <c r="A408" s="33">
        <v>5033</v>
      </c>
      <c r="B408" s="34" t="s">
        <v>478</v>
      </c>
      <c r="C408" s="36">
        <v>20891428</v>
      </c>
      <c r="D408" s="36">
        <v>834</v>
      </c>
      <c r="E408" s="37">
        <f t="shared" si="65"/>
        <v>25049.673860911273</v>
      </c>
      <c r="F408" s="38">
        <f t="shared" si="66"/>
        <v>2.750585495387639</v>
      </c>
      <c r="G408" s="39">
        <f t="shared" si="67"/>
        <v>-9565.5843016627623</v>
      </c>
      <c r="H408" s="39">
        <f t="shared" si="68"/>
        <v>0</v>
      </c>
      <c r="I408" s="37">
        <f t="shared" si="69"/>
        <v>-9565.5843016627623</v>
      </c>
      <c r="J408" s="40">
        <f t="shared" si="70"/>
        <v>-106.6784111660602</v>
      </c>
      <c r="K408" s="37">
        <f t="shared" si="71"/>
        <v>-9672.2627128288223</v>
      </c>
      <c r="L408" s="37">
        <f t="shared" si="72"/>
        <v>-7977697.3075867435</v>
      </c>
      <c r="M408" s="37">
        <f t="shared" si="73"/>
        <v>-8066667.1024992382</v>
      </c>
      <c r="N408" s="41">
        <f>'jan-mar'!M408</f>
        <v>-3800737.7205718593</v>
      </c>
      <c r="O408" s="41">
        <f t="shared" si="74"/>
        <v>-4265929.3819273785</v>
      </c>
      <c r="Q408" s="4"/>
      <c r="R408" s="4"/>
      <c r="S408" s="4"/>
      <c r="T408" s="4"/>
      <c r="U408" s="4"/>
    </row>
    <row r="409" spans="1:21" s="34" customFormat="1" x14ac:dyDescent="0.2">
      <c r="A409" s="33">
        <v>5034</v>
      </c>
      <c r="B409" s="34" t="s">
        <v>479</v>
      </c>
      <c r="C409" s="36">
        <v>20451637</v>
      </c>
      <c r="D409" s="36">
        <v>2469</v>
      </c>
      <c r="E409" s="37">
        <f t="shared" si="65"/>
        <v>8283.3685702713647</v>
      </c>
      <c r="F409" s="38">
        <f t="shared" si="66"/>
        <v>0.90955728880333631</v>
      </c>
      <c r="G409" s="39">
        <f t="shared" si="67"/>
        <v>494.19887272118285</v>
      </c>
      <c r="H409" s="39">
        <f t="shared" si="68"/>
        <v>0</v>
      </c>
      <c r="I409" s="37">
        <f t="shared" si="69"/>
        <v>494.19887272118285</v>
      </c>
      <c r="J409" s="40">
        <f t="shared" si="70"/>
        <v>-106.6784111660602</v>
      </c>
      <c r="K409" s="37">
        <f t="shared" si="71"/>
        <v>387.52046155512267</v>
      </c>
      <c r="L409" s="37">
        <f t="shared" si="72"/>
        <v>1220177.0167486004</v>
      </c>
      <c r="M409" s="37">
        <f t="shared" si="73"/>
        <v>956788.01957959787</v>
      </c>
      <c r="N409" s="41">
        <f>'jan-mar'!M409</f>
        <v>4610452.9713055277</v>
      </c>
      <c r="O409" s="41">
        <f t="shared" si="74"/>
        <v>-3653664.95172593</v>
      </c>
      <c r="Q409" s="4"/>
      <c r="R409" s="4"/>
      <c r="S409" s="4"/>
      <c r="T409" s="4"/>
      <c r="U409" s="4"/>
    </row>
    <row r="410" spans="1:21" s="34" customFormat="1" x14ac:dyDescent="0.2">
      <c r="A410" s="33">
        <v>5035</v>
      </c>
      <c r="B410" s="34" t="s">
        <v>480</v>
      </c>
      <c r="C410" s="36">
        <v>173680041</v>
      </c>
      <c r="D410" s="36">
        <v>23964</v>
      </c>
      <c r="E410" s="37">
        <f t="shared" si="65"/>
        <v>7247.5396845267906</v>
      </c>
      <c r="F410" s="38">
        <f t="shared" si="66"/>
        <v>0.79581784753745644</v>
      </c>
      <c r="G410" s="39">
        <f t="shared" si="67"/>
        <v>1115.6962041679274</v>
      </c>
      <c r="H410" s="39">
        <f t="shared" si="68"/>
        <v>332.07661822972432</v>
      </c>
      <c r="I410" s="37">
        <f t="shared" si="69"/>
        <v>1447.7728223976517</v>
      </c>
      <c r="J410" s="40">
        <f t="shared" si="70"/>
        <v>-106.6784111660602</v>
      </c>
      <c r="K410" s="37">
        <f t="shared" si="71"/>
        <v>1341.0944112315915</v>
      </c>
      <c r="L410" s="37">
        <f t="shared" si="72"/>
        <v>34694427.915937327</v>
      </c>
      <c r="M410" s="37">
        <f t="shared" si="73"/>
        <v>32137986.47075386</v>
      </c>
      <c r="N410" s="41">
        <f>'jan-mar'!M410</f>
        <v>27989855.795915626</v>
      </c>
      <c r="O410" s="41">
        <f t="shared" si="74"/>
        <v>4148130.6748382337</v>
      </c>
      <c r="Q410" s="4"/>
      <c r="R410" s="4"/>
      <c r="S410" s="4"/>
      <c r="T410" s="4"/>
      <c r="U410" s="4"/>
    </row>
    <row r="411" spans="1:21" s="34" customFormat="1" x14ac:dyDescent="0.2">
      <c r="A411" s="33">
        <v>5036</v>
      </c>
      <c r="B411" s="34" t="s">
        <v>481</v>
      </c>
      <c r="C411" s="36">
        <v>16385704</v>
      </c>
      <c r="D411" s="36">
        <v>2616</v>
      </c>
      <c r="E411" s="37">
        <f t="shared" si="65"/>
        <v>6263.6483180428131</v>
      </c>
      <c r="F411" s="38">
        <f t="shared" si="66"/>
        <v>0.6877814181326426</v>
      </c>
      <c r="G411" s="39">
        <f t="shared" si="67"/>
        <v>1706.0310240583137</v>
      </c>
      <c r="H411" s="39">
        <f t="shared" si="68"/>
        <v>676.43859649911644</v>
      </c>
      <c r="I411" s="37">
        <f t="shared" si="69"/>
        <v>2382.4696205574301</v>
      </c>
      <c r="J411" s="40">
        <f t="shared" si="70"/>
        <v>-106.6784111660602</v>
      </c>
      <c r="K411" s="37">
        <f t="shared" si="71"/>
        <v>2275.7912093913696</v>
      </c>
      <c r="L411" s="37">
        <f t="shared" si="72"/>
        <v>6232540.5273782369</v>
      </c>
      <c r="M411" s="37">
        <f t="shared" si="73"/>
        <v>5953469.8037678227</v>
      </c>
      <c r="N411" s="41">
        <f>'jan-mar'!M411</f>
        <v>5579676.3138255412</v>
      </c>
      <c r="O411" s="41">
        <f t="shared" si="74"/>
        <v>373793.48994228151</v>
      </c>
      <c r="Q411" s="4"/>
      <c r="R411" s="4"/>
      <c r="S411" s="4"/>
      <c r="T411" s="4"/>
      <c r="U411" s="4"/>
    </row>
    <row r="412" spans="1:21" s="34" customFormat="1" x14ac:dyDescent="0.2">
      <c r="A412" s="33">
        <v>5037</v>
      </c>
      <c r="B412" s="34" t="s">
        <v>482</v>
      </c>
      <c r="C412" s="36">
        <v>140895316</v>
      </c>
      <c r="D412" s="36">
        <v>20115</v>
      </c>
      <c r="E412" s="37">
        <f t="shared" si="65"/>
        <v>7004.4899826000501</v>
      </c>
      <c r="F412" s="38">
        <f t="shared" si="66"/>
        <v>0.76912971624720494</v>
      </c>
      <c r="G412" s="39">
        <f t="shared" si="67"/>
        <v>1261.5260253239715</v>
      </c>
      <c r="H412" s="39">
        <f t="shared" si="68"/>
        <v>417.14401390408352</v>
      </c>
      <c r="I412" s="37">
        <f t="shared" si="69"/>
        <v>1678.670039228055</v>
      </c>
      <c r="J412" s="40">
        <f t="shared" si="70"/>
        <v>-106.6784111660602</v>
      </c>
      <c r="K412" s="37">
        <f t="shared" si="71"/>
        <v>1571.9916280619948</v>
      </c>
      <c r="L412" s="37">
        <f t="shared" si="72"/>
        <v>33766447.839072324</v>
      </c>
      <c r="M412" s="37">
        <f t="shared" si="73"/>
        <v>31620611.598467026</v>
      </c>
      <c r="N412" s="41">
        <f>'jan-mar'!M412</f>
        <v>28243179.404014051</v>
      </c>
      <c r="O412" s="41">
        <f t="shared" si="74"/>
        <v>3377432.1944529749</v>
      </c>
      <c r="Q412" s="4"/>
      <c r="R412" s="4"/>
      <c r="S412" s="4"/>
      <c r="T412" s="4"/>
      <c r="U412" s="4"/>
    </row>
    <row r="413" spans="1:21" s="34" customFormat="1" x14ac:dyDescent="0.2">
      <c r="A413" s="33">
        <v>5038</v>
      </c>
      <c r="B413" s="34" t="s">
        <v>483</v>
      </c>
      <c r="C413" s="36">
        <v>98749906</v>
      </c>
      <c r="D413" s="36">
        <v>14943</v>
      </c>
      <c r="E413" s="37">
        <f t="shared" si="65"/>
        <v>6608.4391353811152</v>
      </c>
      <c r="F413" s="38">
        <f t="shared" si="66"/>
        <v>0.72564125720198369</v>
      </c>
      <c r="G413" s="39">
        <f t="shared" si="67"/>
        <v>1499.1565336553324</v>
      </c>
      <c r="H413" s="39">
        <f t="shared" si="68"/>
        <v>555.76181043071074</v>
      </c>
      <c r="I413" s="37">
        <f t="shared" si="69"/>
        <v>2054.9183440860434</v>
      </c>
      <c r="J413" s="40">
        <f t="shared" si="70"/>
        <v>-106.6784111660602</v>
      </c>
      <c r="K413" s="37">
        <f t="shared" si="71"/>
        <v>1948.2399329199832</v>
      </c>
      <c r="L413" s="37">
        <f t="shared" si="72"/>
        <v>30706644.815677747</v>
      </c>
      <c r="M413" s="37">
        <f t="shared" si="73"/>
        <v>29112549.31762331</v>
      </c>
      <c r="N413" s="41">
        <f>'jan-mar'!M413</f>
        <v>26603610.079432365</v>
      </c>
      <c r="O413" s="41">
        <f t="shared" si="74"/>
        <v>2508939.2381909452</v>
      </c>
      <c r="Q413" s="4"/>
      <c r="R413" s="4"/>
      <c r="S413" s="4"/>
      <c r="T413" s="4"/>
      <c r="U413" s="4"/>
    </row>
    <row r="414" spans="1:21" s="34" customFormat="1" x14ac:dyDescent="0.2">
      <c r="A414" s="33">
        <v>5039</v>
      </c>
      <c r="B414" s="34" t="s">
        <v>484</v>
      </c>
      <c r="C414" s="36">
        <v>18013937</v>
      </c>
      <c r="D414" s="36">
        <v>2473</v>
      </c>
      <c r="E414" s="37">
        <f t="shared" si="65"/>
        <v>7284.2446421350587</v>
      </c>
      <c r="F414" s="38">
        <f t="shared" si="66"/>
        <v>0.79984824428300705</v>
      </c>
      <c r="G414" s="39">
        <f t="shared" si="67"/>
        <v>1093.6732296029663</v>
      </c>
      <c r="H414" s="39">
        <f t="shared" si="68"/>
        <v>319.2298830668305</v>
      </c>
      <c r="I414" s="37">
        <f t="shared" si="69"/>
        <v>1412.9031126697969</v>
      </c>
      <c r="J414" s="40">
        <f t="shared" si="70"/>
        <v>-106.6784111660602</v>
      </c>
      <c r="K414" s="37">
        <f t="shared" si="71"/>
        <v>1306.2247015037367</v>
      </c>
      <c r="L414" s="37">
        <f t="shared" si="72"/>
        <v>3494109.3976324075</v>
      </c>
      <c r="M414" s="37">
        <f t="shared" si="73"/>
        <v>3230293.6868187408</v>
      </c>
      <c r="N414" s="41">
        <f>'jan-mar'!M414</f>
        <v>4029154.274843487</v>
      </c>
      <c r="O414" s="41">
        <f t="shared" si="74"/>
        <v>-798860.58802474616</v>
      </c>
      <c r="Q414" s="4"/>
      <c r="R414" s="4"/>
      <c r="S414" s="4"/>
      <c r="T414" s="4"/>
      <c r="U414" s="4"/>
    </row>
    <row r="415" spans="1:21" s="34" customFormat="1" x14ac:dyDescent="0.2">
      <c r="A415" s="33">
        <v>5040</v>
      </c>
      <c r="B415" s="34" t="s">
        <v>485</v>
      </c>
      <c r="C415" s="36">
        <v>9235835</v>
      </c>
      <c r="D415" s="36">
        <v>1585</v>
      </c>
      <c r="E415" s="37">
        <f t="shared" si="65"/>
        <v>5827.0252365930601</v>
      </c>
      <c r="F415" s="38">
        <f t="shared" si="66"/>
        <v>0.639837915097212</v>
      </c>
      <c r="G415" s="39">
        <f t="shared" si="67"/>
        <v>1968.0048729281655</v>
      </c>
      <c r="H415" s="39">
        <f t="shared" si="68"/>
        <v>829.25667500653003</v>
      </c>
      <c r="I415" s="37">
        <f t="shared" si="69"/>
        <v>2797.2615479346955</v>
      </c>
      <c r="J415" s="40">
        <f t="shared" si="70"/>
        <v>-106.6784111660602</v>
      </c>
      <c r="K415" s="37">
        <f t="shared" si="71"/>
        <v>2690.5831367686351</v>
      </c>
      <c r="L415" s="37">
        <f t="shared" si="72"/>
        <v>4433659.5534764919</v>
      </c>
      <c r="M415" s="37">
        <f t="shared" si="73"/>
        <v>4264574.2717782864</v>
      </c>
      <c r="N415" s="41">
        <f>'jan-mar'!M415</f>
        <v>4010848.6894164691</v>
      </c>
      <c r="O415" s="41">
        <f t="shared" si="74"/>
        <v>253725.58236181736</v>
      </c>
      <c r="Q415" s="4"/>
      <c r="R415" s="4"/>
      <c r="S415" s="4"/>
      <c r="T415" s="4"/>
      <c r="U415" s="4"/>
    </row>
    <row r="416" spans="1:21" s="34" customFormat="1" x14ac:dyDescent="0.2">
      <c r="A416" s="33">
        <v>5041</v>
      </c>
      <c r="B416" s="34" t="s">
        <v>486</v>
      </c>
      <c r="C416" s="36">
        <v>14141501</v>
      </c>
      <c r="D416" s="36">
        <v>2094</v>
      </c>
      <c r="E416" s="37">
        <f t="shared" si="65"/>
        <v>6753.3433619866282</v>
      </c>
      <c r="F416" s="38">
        <f t="shared" si="66"/>
        <v>0.74155250084270186</v>
      </c>
      <c r="G416" s="39">
        <f t="shared" si="67"/>
        <v>1412.2139976920246</v>
      </c>
      <c r="H416" s="39">
        <f t="shared" si="68"/>
        <v>505.04533111878112</v>
      </c>
      <c r="I416" s="37">
        <f t="shared" si="69"/>
        <v>1917.2593288108058</v>
      </c>
      <c r="J416" s="40">
        <f t="shared" si="70"/>
        <v>-106.6784111660602</v>
      </c>
      <c r="K416" s="37">
        <f t="shared" si="71"/>
        <v>1810.5809176447456</v>
      </c>
      <c r="L416" s="37">
        <f t="shared" si="72"/>
        <v>4014741.0345298271</v>
      </c>
      <c r="M416" s="37">
        <f t="shared" si="73"/>
        <v>3791356.4415480974</v>
      </c>
      <c r="N416" s="41">
        <f>'jan-mar'!M416</f>
        <v>4213969.2271218197</v>
      </c>
      <c r="O416" s="41">
        <f t="shared" si="74"/>
        <v>-422612.78557372233</v>
      </c>
      <c r="Q416" s="4"/>
      <c r="R416" s="4"/>
      <c r="S416" s="4"/>
      <c r="T416" s="4"/>
      <c r="U416" s="4"/>
    </row>
    <row r="417" spans="1:21" s="34" customFormat="1" x14ac:dyDescent="0.2">
      <c r="A417" s="33">
        <v>5042</v>
      </c>
      <c r="B417" s="34" t="s">
        <v>487</v>
      </c>
      <c r="C417" s="36">
        <v>10165458</v>
      </c>
      <c r="D417" s="36">
        <v>1379</v>
      </c>
      <c r="E417" s="37">
        <f t="shared" si="65"/>
        <v>7371.6156635242933</v>
      </c>
      <c r="F417" s="38">
        <f t="shared" si="66"/>
        <v>0.80944204041324097</v>
      </c>
      <c r="G417" s="39">
        <f t="shared" si="67"/>
        <v>1041.2506167694257</v>
      </c>
      <c r="H417" s="39">
        <f t="shared" si="68"/>
        <v>288.65002558059837</v>
      </c>
      <c r="I417" s="37">
        <f t="shared" si="69"/>
        <v>1329.9006423500241</v>
      </c>
      <c r="J417" s="40">
        <f t="shared" si="70"/>
        <v>-106.6784111660602</v>
      </c>
      <c r="K417" s="37">
        <f t="shared" si="71"/>
        <v>1223.2222311839639</v>
      </c>
      <c r="L417" s="37">
        <f t="shared" si="72"/>
        <v>1833932.9858006833</v>
      </c>
      <c r="M417" s="37">
        <f t="shared" si="73"/>
        <v>1686823.4568026862</v>
      </c>
      <c r="N417" s="41">
        <f>'jan-mar'!M417</f>
        <v>1958816.182211553</v>
      </c>
      <c r="O417" s="41">
        <f t="shared" si="74"/>
        <v>-271992.72540886677</v>
      </c>
      <c r="Q417" s="4"/>
      <c r="R417" s="4"/>
      <c r="S417" s="4"/>
      <c r="T417" s="4"/>
      <c r="U417" s="4"/>
    </row>
    <row r="418" spans="1:21" s="34" customFormat="1" x14ac:dyDescent="0.2">
      <c r="A418" s="33">
        <v>5043</v>
      </c>
      <c r="B418" s="34" t="s">
        <v>488</v>
      </c>
      <c r="C418" s="36">
        <v>4516520</v>
      </c>
      <c r="D418" s="36">
        <v>474</v>
      </c>
      <c r="E418" s="37">
        <f t="shared" si="65"/>
        <v>9528.5232067510551</v>
      </c>
      <c r="F418" s="38">
        <f t="shared" si="66"/>
        <v>1.0462817947443135</v>
      </c>
      <c r="G418" s="39">
        <f t="shared" si="67"/>
        <v>-252.8939091666314</v>
      </c>
      <c r="H418" s="39">
        <f t="shared" si="68"/>
        <v>0</v>
      </c>
      <c r="I418" s="37">
        <f t="shared" si="69"/>
        <v>-252.8939091666314</v>
      </c>
      <c r="J418" s="40">
        <f t="shared" si="70"/>
        <v>-106.6784111660602</v>
      </c>
      <c r="K418" s="37">
        <f t="shared" si="71"/>
        <v>-359.57232033269162</v>
      </c>
      <c r="L418" s="37">
        <f t="shared" si="72"/>
        <v>-119871.71294498329</v>
      </c>
      <c r="M418" s="37">
        <f t="shared" si="73"/>
        <v>-170437.27983769582</v>
      </c>
      <c r="N418" s="41">
        <f>'jan-mar'!M418</f>
        <v>257331.04424820581</v>
      </c>
      <c r="O418" s="41">
        <f t="shared" si="74"/>
        <v>-427768.32408590161</v>
      </c>
      <c r="Q418" s="4"/>
      <c r="R418" s="4"/>
      <c r="S418" s="4"/>
      <c r="T418" s="4"/>
      <c r="U418" s="4"/>
    </row>
    <row r="419" spans="1:21" s="34" customFormat="1" x14ac:dyDescent="0.2">
      <c r="A419" s="33">
        <v>5044</v>
      </c>
      <c r="B419" s="34" t="s">
        <v>489</v>
      </c>
      <c r="C419" s="36">
        <v>14258361</v>
      </c>
      <c r="D419" s="36">
        <v>902</v>
      </c>
      <c r="E419" s="37">
        <f t="shared" si="65"/>
        <v>15807.4955654102</v>
      </c>
      <c r="F419" s="38">
        <f t="shared" si="66"/>
        <v>1.7357458728622339</v>
      </c>
      <c r="G419" s="39">
        <f t="shared" si="67"/>
        <v>-4020.2773243621177</v>
      </c>
      <c r="H419" s="39">
        <f t="shared" si="68"/>
        <v>0</v>
      </c>
      <c r="I419" s="37">
        <f t="shared" si="69"/>
        <v>-4020.2773243621177</v>
      </c>
      <c r="J419" s="40">
        <f t="shared" si="70"/>
        <v>-106.6784111660602</v>
      </c>
      <c r="K419" s="37">
        <f t="shared" si="71"/>
        <v>-4126.9557355281777</v>
      </c>
      <c r="L419" s="37">
        <f t="shared" si="72"/>
        <v>-3626290.1465746304</v>
      </c>
      <c r="M419" s="37">
        <f t="shared" si="73"/>
        <v>-3722514.0734464163</v>
      </c>
      <c r="N419" s="41">
        <f>'jan-mar'!M419</f>
        <v>-1254674.7730885099</v>
      </c>
      <c r="O419" s="41">
        <f t="shared" si="74"/>
        <v>-2467839.3003579061</v>
      </c>
      <c r="Q419" s="4"/>
      <c r="R419" s="4"/>
      <c r="S419" s="4"/>
      <c r="T419" s="4"/>
      <c r="U419" s="4"/>
    </row>
    <row r="420" spans="1:21" s="34" customFormat="1" x14ac:dyDescent="0.2">
      <c r="A420" s="33">
        <v>5045</v>
      </c>
      <c r="B420" s="34" t="s">
        <v>490</v>
      </c>
      <c r="C420" s="36">
        <v>22245554</v>
      </c>
      <c r="D420" s="36">
        <v>2400</v>
      </c>
      <c r="E420" s="37">
        <f t="shared" si="65"/>
        <v>9268.9808333333331</v>
      </c>
      <c r="F420" s="38">
        <f t="shared" si="66"/>
        <v>1.0177826816730147</v>
      </c>
      <c r="G420" s="39">
        <f t="shared" si="67"/>
        <v>-97.168485115998195</v>
      </c>
      <c r="H420" s="39">
        <f t="shared" si="68"/>
        <v>0</v>
      </c>
      <c r="I420" s="37">
        <f t="shared" si="69"/>
        <v>-97.168485115998195</v>
      </c>
      <c r="J420" s="40">
        <f t="shared" si="70"/>
        <v>-106.6784111660602</v>
      </c>
      <c r="K420" s="37">
        <f t="shared" si="71"/>
        <v>-203.8468962820584</v>
      </c>
      <c r="L420" s="37">
        <f t="shared" si="72"/>
        <v>-233204.36427839566</v>
      </c>
      <c r="M420" s="37">
        <f t="shared" si="73"/>
        <v>-489232.55107694014</v>
      </c>
      <c r="N420" s="41">
        <f>'jan-mar'!M420</f>
        <v>983763.61705939705</v>
      </c>
      <c r="O420" s="41">
        <f t="shared" si="74"/>
        <v>-1472996.1681363373</v>
      </c>
      <c r="Q420" s="4"/>
      <c r="R420" s="4"/>
      <c r="S420" s="4"/>
      <c r="T420" s="4"/>
      <c r="U420" s="4"/>
    </row>
    <row r="421" spans="1:21" s="34" customFormat="1" x14ac:dyDescent="0.2">
      <c r="A421" s="33">
        <v>5046</v>
      </c>
      <c r="B421" s="34" t="s">
        <v>491</v>
      </c>
      <c r="C421" s="36">
        <v>8059791</v>
      </c>
      <c r="D421" s="36">
        <v>1268</v>
      </c>
      <c r="E421" s="37">
        <f t="shared" si="65"/>
        <v>6356.3020504731858</v>
      </c>
      <c r="F421" s="38">
        <f t="shared" si="66"/>
        <v>0.6979552836261248</v>
      </c>
      <c r="G421" s="39">
        <f t="shared" si="67"/>
        <v>1650.4387846000902</v>
      </c>
      <c r="H421" s="39">
        <f t="shared" si="68"/>
        <v>644.00979014848599</v>
      </c>
      <c r="I421" s="37">
        <f t="shared" si="69"/>
        <v>2294.448574748576</v>
      </c>
      <c r="J421" s="40">
        <f t="shared" si="70"/>
        <v>-106.6784111660602</v>
      </c>
      <c r="K421" s="37">
        <f t="shared" si="71"/>
        <v>2187.7701635825156</v>
      </c>
      <c r="L421" s="37">
        <f t="shared" si="72"/>
        <v>2909360.7927811942</v>
      </c>
      <c r="M421" s="37">
        <f t="shared" si="73"/>
        <v>2774092.5674226298</v>
      </c>
      <c r="N421" s="41">
        <f>'jan-mar'!M421</f>
        <v>2611904.7215331746</v>
      </c>
      <c r="O421" s="41">
        <f t="shared" si="74"/>
        <v>162187.84588945517</v>
      </c>
      <c r="Q421" s="4"/>
      <c r="R421" s="4"/>
      <c r="S421" s="4"/>
      <c r="T421" s="4"/>
      <c r="U421" s="4"/>
    </row>
    <row r="422" spans="1:21" s="34" customFormat="1" x14ac:dyDescent="0.2">
      <c r="A422" s="33">
        <v>5047</v>
      </c>
      <c r="B422" s="34" t="s">
        <v>492</v>
      </c>
      <c r="C422" s="36">
        <v>26550550</v>
      </c>
      <c r="D422" s="36">
        <v>3845</v>
      </c>
      <c r="E422" s="37">
        <f t="shared" si="65"/>
        <v>6905.2145643693111</v>
      </c>
      <c r="F422" s="38">
        <f t="shared" si="66"/>
        <v>0.75822875494326891</v>
      </c>
      <c r="G422" s="39">
        <f t="shared" si="67"/>
        <v>1321.091276262415</v>
      </c>
      <c r="H422" s="39">
        <f t="shared" si="68"/>
        <v>451.89041028484212</v>
      </c>
      <c r="I422" s="37">
        <f t="shared" si="69"/>
        <v>1772.9816865472571</v>
      </c>
      <c r="J422" s="40">
        <f t="shared" si="70"/>
        <v>-106.6784111660602</v>
      </c>
      <c r="K422" s="37">
        <f t="shared" si="71"/>
        <v>1666.303275381197</v>
      </c>
      <c r="L422" s="37">
        <f t="shared" si="72"/>
        <v>6817114.5847742036</v>
      </c>
      <c r="M422" s="37">
        <f t="shared" si="73"/>
        <v>6406936.0938407024</v>
      </c>
      <c r="N422" s="41">
        <f>'jan-mar'!M422</f>
        <v>5659856.7383636106</v>
      </c>
      <c r="O422" s="41">
        <f t="shared" si="74"/>
        <v>747079.35547709186</v>
      </c>
      <c r="Q422" s="4"/>
      <c r="R422" s="4"/>
      <c r="S422" s="4"/>
      <c r="T422" s="4"/>
      <c r="U422" s="4"/>
    </row>
    <row r="423" spans="1:21" s="34" customFormat="1" x14ac:dyDescent="0.2">
      <c r="A423" s="33">
        <v>5048</v>
      </c>
      <c r="B423" s="34" t="s">
        <v>493</v>
      </c>
      <c r="C423" s="36">
        <v>3592985</v>
      </c>
      <c r="D423" s="36">
        <v>618</v>
      </c>
      <c r="E423" s="37">
        <f t="shared" si="65"/>
        <v>5813.891585760518</v>
      </c>
      <c r="F423" s="38">
        <f t="shared" si="66"/>
        <v>0.63839577139178638</v>
      </c>
      <c r="G423" s="39">
        <f t="shared" si="67"/>
        <v>1975.8850634276907</v>
      </c>
      <c r="H423" s="39">
        <f t="shared" si="68"/>
        <v>833.85345279791977</v>
      </c>
      <c r="I423" s="37">
        <f t="shared" si="69"/>
        <v>2809.7385162256105</v>
      </c>
      <c r="J423" s="40">
        <f t="shared" si="70"/>
        <v>-106.6784111660602</v>
      </c>
      <c r="K423" s="37">
        <f t="shared" si="71"/>
        <v>2703.0601050595501</v>
      </c>
      <c r="L423" s="37">
        <f t="shared" si="72"/>
        <v>1736418.4030274274</v>
      </c>
      <c r="M423" s="37">
        <f t="shared" si="73"/>
        <v>1670491.144926802</v>
      </c>
      <c r="N423" s="41">
        <f>'jan-mar'!M423</f>
        <v>1518921.4216147491</v>
      </c>
      <c r="O423" s="41">
        <f t="shared" si="74"/>
        <v>151569.7233120529</v>
      </c>
      <c r="Q423" s="4"/>
      <c r="R423" s="4"/>
      <c r="S423" s="4"/>
      <c r="T423" s="4"/>
      <c r="U423" s="4"/>
    </row>
    <row r="424" spans="1:21" s="34" customFormat="1" x14ac:dyDescent="0.2">
      <c r="A424" s="33">
        <v>5049</v>
      </c>
      <c r="B424" s="34" t="s">
        <v>494</v>
      </c>
      <c r="C424" s="36">
        <v>8126486</v>
      </c>
      <c r="D424" s="36">
        <v>1105</v>
      </c>
      <c r="E424" s="37">
        <f t="shared" si="65"/>
        <v>7354.2859728506792</v>
      </c>
      <c r="F424" s="38">
        <f t="shared" si="66"/>
        <v>0.80753914953845074</v>
      </c>
      <c r="G424" s="39">
        <f t="shared" si="67"/>
        <v>1051.6484311735942</v>
      </c>
      <c r="H424" s="39">
        <f t="shared" si="68"/>
        <v>294.7154173163633</v>
      </c>
      <c r="I424" s="37">
        <f t="shared" si="69"/>
        <v>1346.3638484899575</v>
      </c>
      <c r="J424" s="40">
        <f t="shared" si="70"/>
        <v>-106.6784111660602</v>
      </c>
      <c r="K424" s="37">
        <f t="shared" si="71"/>
        <v>1239.6854373238973</v>
      </c>
      <c r="L424" s="37">
        <f t="shared" si="72"/>
        <v>1487732.0525814029</v>
      </c>
      <c r="M424" s="37">
        <f t="shared" si="73"/>
        <v>1369852.4082429064</v>
      </c>
      <c r="N424" s="41">
        <f>'jan-mar'!M424</f>
        <v>1166176.0648613235</v>
      </c>
      <c r="O424" s="41">
        <f t="shared" si="74"/>
        <v>203676.34338158299</v>
      </c>
      <c r="Q424" s="4"/>
      <c r="R424" s="4"/>
      <c r="S424" s="4"/>
      <c r="T424" s="4"/>
      <c r="U424" s="4"/>
    </row>
    <row r="425" spans="1:21" s="34" customFormat="1" x14ac:dyDescent="0.2">
      <c r="A425" s="33">
        <v>5050</v>
      </c>
      <c r="B425" s="34" t="s">
        <v>495</v>
      </c>
      <c r="C425" s="36">
        <v>35663135</v>
      </c>
      <c r="D425" s="36">
        <v>4492</v>
      </c>
      <c r="E425" s="37">
        <f t="shared" si="65"/>
        <v>7939.2553428317005</v>
      </c>
      <c r="F425" s="38">
        <f t="shared" si="66"/>
        <v>0.87177185265665857</v>
      </c>
      <c r="G425" s="39">
        <f t="shared" si="67"/>
        <v>700.66680918498128</v>
      </c>
      <c r="H425" s="39">
        <f t="shared" si="68"/>
        <v>89.976137823005857</v>
      </c>
      <c r="I425" s="37">
        <f t="shared" si="69"/>
        <v>790.64294700798712</v>
      </c>
      <c r="J425" s="40">
        <f t="shared" si="70"/>
        <v>-106.6784111660602</v>
      </c>
      <c r="K425" s="37">
        <f t="shared" si="71"/>
        <v>683.96453584192693</v>
      </c>
      <c r="L425" s="37">
        <f t="shared" si="72"/>
        <v>3551568.1179598779</v>
      </c>
      <c r="M425" s="37">
        <f t="shared" si="73"/>
        <v>3072368.6950019356</v>
      </c>
      <c r="N425" s="41">
        <f>'jan-mar'!M425</f>
        <v>2819237.5231285649</v>
      </c>
      <c r="O425" s="41">
        <f t="shared" si="74"/>
        <v>253131.17187337065</v>
      </c>
      <c r="Q425" s="4"/>
      <c r="R425" s="4"/>
      <c r="S425" s="4"/>
      <c r="T425" s="4"/>
      <c r="U425" s="4"/>
    </row>
    <row r="426" spans="1:21" s="34" customFormat="1" x14ac:dyDescent="0.2">
      <c r="A426" s="33">
        <v>5051</v>
      </c>
      <c r="B426" s="34" t="s">
        <v>496</v>
      </c>
      <c r="C426" s="36">
        <v>36883355</v>
      </c>
      <c r="D426" s="36">
        <v>5117</v>
      </c>
      <c r="E426" s="37">
        <f t="shared" si="65"/>
        <v>7208.0037131131521</v>
      </c>
      <c r="F426" s="38">
        <f t="shared" si="66"/>
        <v>0.79147659063645903</v>
      </c>
      <c r="G426" s="39">
        <f t="shared" si="67"/>
        <v>1139.4177870161104</v>
      </c>
      <c r="H426" s="39">
        <f t="shared" si="68"/>
        <v>345.91420822449777</v>
      </c>
      <c r="I426" s="37">
        <f t="shared" si="69"/>
        <v>1485.3319952406082</v>
      </c>
      <c r="J426" s="40">
        <f t="shared" si="70"/>
        <v>-106.6784111660602</v>
      </c>
      <c r="K426" s="37">
        <f t="shared" si="71"/>
        <v>1378.653584074548</v>
      </c>
      <c r="L426" s="37">
        <f t="shared" si="72"/>
        <v>7600443.8196461918</v>
      </c>
      <c r="M426" s="37">
        <f t="shared" si="73"/>
        <v>7054570.3897094624</v>
      </c>
      <c r="N426" s="41">
        <f>'jan-mar'!M426</f>
        <v>7274802.6134347441</v>
      </c>
      <c r="O426" s="41">
        <f t="shared" si="74"/>
        <v>-220232.22372528166</v>
      </c>
      <c r="Q426" s="4"/>
      <c r="R426" s="4"/>
      <c r="S426" s="4"/>
      <c r="T426" s="4"/>
      <c r="U426" s="4"/>
    </row>
    <row r="427" spans="1:21" s="34" customFormat="1" x14ac:dyDescent="0.2">
      <c r="A427" s="33">
        <v>5052</v>
      </c>
      <c r="B427" s="34" t="s">
        <v>497</v>
      </c>
      <c r="C427" s="36">
        <v>3945352</v>
      </c>
      <c r="D427" s="36">
        <v>582</v>
      </c>
      <c r="E427" s="37">
        <f t="shared" si="65"/>
        <v>6778.955326460481</v>
      </c>
      <c r="F427" s="38">
        <f t="shared" si="66"/>
        <v>0.74436482879480714</v>
      </c>
      <c r="G427" s="39">
        <f t="shared" si="67"/>
        <v>1396.8468190077131</v>
      </c>
      <c r="H427" s="39">
        <f t="shared" si="68"/>
        <v>496.08114355293264</v>
      </c>
      <c r="I427" s="37">
        <f t="shared" si="69"/>
        <v>1892.9279625606457</v>
      </c>
      <c r="J427" s="40">
        <f t="shared" si="70"/>
        <v>-106.6784111660602</v>
      </c>
      <c r="K427" s="37">
        <f t="shared" si="71"/>
        <v>1786.2495513945855</v>
      </c>
      <c r="L427" s="37">
        <f t="shared" si="72"/>
        <v>1101684.0742102959</v>
      </c>
      <c r="M427" s="37">
        <f t="shared" si="73"/>
        <v>1039597.2389116487</v>
      </c>
      <c r="N427" s="41">
        <f>'jan-mar'!M427</f>
        <v>1419909.8397731136</v>
      </c>
      <c r="O427" s="41">
        <f t="shared" si="74"/>
        <v>-380312.60086146486</v>
      </c>
      <c r="Q427" s="4"/>
      <c r="R427" s="4"/>
      <c r="S427" s="4"/>
      <c r="T427" s="4"/>
      <c r="U427" s="4"/>
    </row>
    <row r="428" spans="1:21" s="34" customFormat="1" x14ac:dyDescent="0.2">
      <c r="A428" s="33">
        <v>5053</v>
      </c>
      <c r="B428" s="34" t="s">
        <v>498</v>
      </c>
      <c r="C428" s="36">
        <v>46980587</v>
      </c>
      <c r="D428" s="36">
        <v>6785</v>
      </c>
      <c r="E428" s="37">
        <f t="shared" si="65"/>
        <v>6924.1837877671333</v>
      </c>
      <c r="F428" s="38">
        <f t="shared" si="66"/>
        <v>0.76031167510528486</v>
      </c>
      <c r="G428" s="39">
        <f t="shared" si="67"/>
        <v>1309.7097422237216</v>
      </c>
      <c r="H428" s="39">
        <f t="shared" si="68"/>
        <v>445.25118209560441</v>
      </c>
      <c r="I428" s="37">
        <f t="shared" si="69"/>
        <v>1754.9609243193261</v>
      </c>
      <c r="J428" s="40">
        <f t="shared" si="70"/>
        <v>-106.6784111660602</v>
      </c>
      <c r="K428" s="37">
        <f t="shared" si="71"/>
        <v>1648.2825131532659</v>
      </c>
      <c r="L428" s="37">
        <f t="shared" si="72"/>
        <v>11907409.871506628</v>
      </c>
      <c r="M428" s="37">
        <f t="shared" si="73"/>
        <v>11183596.851744909</v>
      </c>
      <c r="N428" s="41">
        <f>'jan-mar'!M428</f>
        <v>10300149.738763871</v>
      </c>
      <c r="O428" s="41">
        <f t="shared" si="74"/>
        <v>883447.11298103817</v>
      </c>
      <c r="Q428" s="4"/>
      <c r="R428" s="4"/>
      <c r="S428" s="4"/>
      <c r="T428" s="4"/>
      <c r="U428" s="4"/>
    </row>
    <row r="429" spans="1:21" s="34" customFormat="1" x14ac:dyDescent="0.2">
      <c r="A429" s="33">
        <v>5054</v>
      </c>
      <c r="B429" s="34" t="s">
        <v>499</v>
      </c>
      <c r="C429" s="36">
        <v>65467871</v>
      </c>
      <c r="D429" s="36">
        <v>10090</v>
      </c>
      <c r="E429" s="37">
        <f t="shared" si="65"/>
        <v>6488.3915758176408</v>
      </c>
      <c r="F429" s="38">
        <f t="shared" si="66"/>
        <v>0.71245940589623724</v>
      </c>
      <c r="G429" s="39">
        <f t="shared" si="67"/>
        <v>1571.1850693934171</v>
      </c>
      <c r="H429" s="39">
        <f t="shared" si="68"/>
        <v>597.77845627792669</v>
      </c>
      <c r="I429" s="37">
        <f t="shared" si="69"/>
        <v>2168.9635256713436</v>
      </c>
      <c r="J429" s="40">
        <f t="shared" si="70"/>
        <v>-106.6784111660602</v>
      </c>
      <c r="K429" s="37">
        <f t="shared" si="71"/>
        <v>2062.2851145052832</v>
      </c>
      <c r="L429" s="37">
        <f t="shared" si="72"/>
        <v>21884841.974023856</v>
      </c>
      <c r="M429" s="37">
        <f t="shared" si="73"/>
        <v>20808456.805358309</v>
      </c>
      <c r="N429" s="41">
        <f>'jan-mar'!M429</f>
        <v>19080179.099502947</v>
      </c>
      <c r="O429" s="41">
        <f t="shared" si="74"/>
        <v>1728277.7058553621</v>
      </c>
      <c r="Q429" s="4"/>
      <c r="R429" s="4"/>
      <c r="S429" s="4"/>
      <c r="T429" s="4"/>
      <c r="U429" s="4"/>
    </row>
    <row r="430" spans="1:21" s="34" customFormat="1" x14ac:dyDescent="0.2">
      <c r="A430" s="33"/>
      <c r="C430" s="36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  <c r="Q430" s="4"/>
      <c r="R430" s="4"/>
      <c r="S430" s="4"/>
      <c r="T430" s="4"/>
      <c r="U430" s="4"/>
    </row>
    <row r="431" spans="1:21" s="34" customFormat="1" x14ac:dyDescent="0.2">
      <c r="A431" s="33"/>
      <c r="C431" s="36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  <c r="Q431" s="4"/>
      <c r="R431" s="4"/>
      <c r="S431" s="4"/>
      <c r="T431" s="4"/>
      <c r="U431" s="4"/>
    </row>
    <row r="432" spans="1:21" s="34" customFormat="1" x14ac:dyDescent="0.2">
      <c r="A432" s="33"/>
      <c r="C432" s="36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  <c r="Q432" s="4"/>
      <c r="R432" s="4"/>
      <c r="S432" s="4"/>
      <c r="T432" s="4"/>
      <c r="U432" s="4"/>
    </row>
    <row r="433" spans="1:21" s="34" customFormat="1" x14ac:dyDescent="0.2">
      <c r="A433" s="33"/>
      <c r="C433" s="36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  <c r="Q433" s="4"/>
      <c r="R433" s="4"/>
      <c r="S433" s="4"/>
      <c r="T433" s="4"/>
      <c r="U433" s="4"/>
    </row>
    <row r="434" spans="1:21" s="34" customFormat="1" x14ac:dyDescent="0.2">
      <c r="A434" s="33"/>
      <c r="C434" s="36"/>
      <c r="D434" s="36"/>
      <c r="E434" s="37"/>
      <c r="F434" s="38"/>
      <c r="G434" s="39"/>
      <c r="H434" s="39"/>
      <c r="I434" s="37"/>
      <c r="J434" s="40"/>
      <c r="K434" s="37"/>
      <c r="L434" s="37"/>
      <c r="M434" s="37"/>
      <c r="N434" s="41"/>
      <c r="O434" s="41"/>
      <c r="Q434" s="4"/>
      <c r="R434" s="4"/>
      <c r="S434" s="4"/>
      <c r="T434" s="4"/>
      <c r="U434" s="4"/>
    </row>
    <row r="435" spans="1:21" s="60" customFormat="1" ht="13.5" thickBot="1" x14ac:dyDescent="0.25">
      <c r="A435" s="44"/>
      <c r="B435" s="44" t="s">
        <v>32</v>
      </c>
      <c r="C435" s="45">
        <f>SUM(C8:C433)</f>
        <v>48227378885</v>
      </c>
      <c r="D435" s="46">
        <f>SUM(D8:D433)</f>
        <v>5295619</v>
      </c>
      <c r="E435" s="46">
        <f>(C435)/D435</f>
        <v>9107.0333581400027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564928221.06080055</v>
      </c>
      <c r="M435" s="46">
        <f>SUM(M8:M433)</f>
        <v>-1.169741153717041E-6</v>
      </c>
      <c r="N435" s="46">
        <f>jan!M435</f>
        <v>6.7986547946929932E-8</v>
      </c>
      <c r="O435" s="46">
        <f t="shared" ref="O435" si="75">M435-N435</f>
        <v>-1.2377277016639709E-6</v>
      </c>
      <c r="Q435" s="4"/>
      <c r="R435" s="4"/>
      <c r="S435" s="4"/>
      <c r="T435" s="4"/>
      <c r="U435" s="4"/>
    </row>
    <row r="436" spans="1:21" s="34" customFormat="1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  <c r="Q436" s="4"/>
      <c r="R436" s="4"/>
      <c r="S436" s="4"/>
      <c r="T436" s="4"/>
      <c r="U436" s="4"/>
    </row>
    <row r="437" spans="1:21" s="34" customFormat="1" x14ac:dyDescent="0.2">
      <c r="A437" s="52" t="s">
        <v>33</v>
      </c>
      <c r="B437" s="52"/>
      <c r="C437" s="52"/>
      <c r="D437" s="53">
        <f>L435</f>
        <v>564928221.06080055</v>
      </c>
      <c r="E437" s="54" t="s">
        <v>34</v>
      </c>
      <c r="F437" s="55">
        <f>D435</f>
        <v>5295619</v>
      </c>
      <c r="G437" s="54" t="s">
        <v>35</v>
      </c>
      <c r="H437" s="54"/>
      <c r="I437" s="56">
        <f>-L435/D435</f>
        <v>-106.6784111660602</v>
      </c>
      <c r="J437" s="57" t="s">
        <v>36</v>
      </c>
      <c r="M437" s="58"/>
      <c r="Q437" s="4"/>
      <c r="R437" s="4"/>
      <c r="S437" s="4"/>
      <c r="T437" s="4"/>
      <c r="U437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429" sqref="D8:D429"/>
    </sheetView>
  </sheetViews>
  <sheetFormatPr baseColWidth="10" defaultColWidth="6.42578125" defaultRowHeight="12.75" x14ac:dyDescent="0.2"/>
  <cols>
    <col min="1" max="1" width="6.42578125" style="2" customWidth="1"/>
    <col min="2" max="2" width="14" style="2" bestFit="1" customWidth="1"/>
    <col min="3" max="3" width="14.28515625" style="2" customWidth="1"/>
    <col min="4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3" width="12.5703125" style="2" customWidth="1"/>
    <col min="14" max="15" width="11.42578125" style="2" customWidth="1"/>
    <col min="16" max="16" width="6.42578125" style="2" customWidth="1"/>
    <col min="17" max="20" width="6.42578125" style="4" customWidth="1"/>
    <col min="21" max="16384" width="6.42578125" style="2"/>
  </cols>
  <sheetData>
    <row r="1" spans="1:20" ht="22.5" customHeight="1" x14ac:dyDescent="0.2">
      <c r="A1" s="78" t="s">
        <v>79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20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78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20" x14ac:dyDescent="0.2">
      <c r="A3" s="81"/>
      <c r="B3" s="81"/>
      <c r="C3" s="8" t="s">
        <v>42</v>
      </c>
      <c r="D3" s="9" t="s">
        <v>63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0" x14ac:dyDescent="0.2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38</v>
      </c>
      <c r="O4" s="17" t="s">
        <v>39</v>
      </c>
    </row>
    <row r="5" spans="1:20" s="34" customFormat="1" x14ac:dyDescent="0.2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37</v>
      </c>
      <c r="N5" s="27"/>
      <c r="O5" s="27"/>
      <c r="Q5" s="4"/>
      <c r="R5" s="4"/>
      <c r="S5" s="4"/>
      <c r="T5" s="4"/>
    </row>
    <row r="6" spans="1:20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  <c r="Q6" s="4"/>
      <c r="R6" s="4"/>
      <c r="S6" s="4"/>
      <c r="T6" s="4"/>
    </row>
    <row r="7" spans="1:20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Q7" s="4"/>
      <c r="R7" s="4"/>
      <c r="S7" s="4"/>
      <c r="T7" s="4"/>
    </row>
    <row r="8" spans="1:20" s="34" customFormat="1" x14ac:dyDescent="0.2">
      <c r="A8" s="33">
        <v>101</v>
      </c>
      <c r="B8" s="34" t="s">
        <v>84</v>
      </c>
      <c r="C8" s="36">
        <v>216791369</v>
      </c>
      <c r="D8" s="36">
        <v>31037</v>
      </c>
      <c r="E8" s="37">
        <f>(C8)/D8</f>
        <v>6984.9331120920197</v>
      </c>
      <c r="F8" s="38">
        <f>IF(ISNUMBER(C8),E8/E$435,"")</f>
        <v>0.79333725121686827</v>
      </c>
      <c r="G8" s="39">
        <f>(E$435-E8)*0.6</f>
        <v>1091.7365658529852</v>
      </c>
      <c r="H8" s="39">
        <f>IF(E8&gt;=E$435*0.9,0,IF(E8&lt;0.9*E$435,(E$435*0.9-E8)*0.35))</f>
        <v>328.68903814959646</v>
      </c>
      <c r="I8" s="37">
        <f t="shared" ref="I8" si="1">G8+H8</f>
        <v>1420.4256040025816</v>
      </c>
      <c r="J8" s="40">
        <f>I$437</f>
        <v>-94.723676000114693</v>
      </c>
      <c r="K8" s="37">
        <f t="shared" ref="K8" si="2">I8+J8</f>
        <v>1325.701928002467</v>
      </c>
      <c r="L8" s="37">
        <f t="shared" ref="L8" si="3">(I8*D8)</f>
        <v>44085749.471428126</v>
      </c>
      <c r="M8" s="37">
        <f t="shared" ref="M8" si="4">(K8*D8)</f>
        <v>41145810.739412569</v>
      </c>
      <c r="N8" s="41">
        <f>'jan-feb'!M8</f>
        <v>8729978.9503121786</v>
      </c>
      <c r="O8" s="41">
        <f>M8-N8</f>
        <v>32415831.78910039</v>
      </c>
      <c r="Q8" s="4"/>
      <c r="R8" s="4"/>
      <c r="S8" s="4"/>
      <c r="T8" s="4"/>
    </row>
    <row r="9" spans="1:20" s="34" customFormat="1" x14ac:dyDescent="0.2">
      <c r="A9" s="33">
        <v>104</v>
      </c>
      <c r="B9" s="34" t="s">
        <v>85</v>
      </c>
      <c r="C9" s="36">
        <v>242102375</v>
      </c>
      <c r="D9" s="36">
        <v>32588</v>
      </c>
      <c r="E9" s="37">
        <f t="shared" ref="E9:E72" si="5">(C9)/D9</f>
        <v>7429.1878912483126</v>
      </c>
      <c r="F9" s="38">
        <f t="shared" ref="F9:F72" si="6">IF(ISNUMBER(C9),E9/E$435,"")</f>
        <v>0.84379498068684333</v>
      </c>
      <c r="G9" s="39">
        <f t="shared" ref="G9:G72" si="7">(E$435-E9)*0.6</f>
        <v>825.18369835920942</v>
      </c>
      <c r="H9" s="39">
        <f t="shared" ref="H9:H72" si="8">IF(E9&gt;=E$435*0.9,0,IF(E9&lt;0.9*E$435,(E$435*0.9-E9)*0.35))</f>
        <v>173.19986544489396</v>
      </c>
      <c r="I9" s="37">
        <f t="shared" ref="I9:I72" si="9">G9+H9</f>
        <v>998.38356380410335</v>
      </c>
      <c r="J9" s="40">
        <f t="shared" ref="J9:J72" si="10">I$437</f>
        <v>-94.723676000114693</v>
      </c>
      <c r="K9" s="37">
        <f t="shared" ref="K9:K72" si="11">I9+J9</f>
        <v>903.65988780398868</v>
      </c>
      <c r="L9" s="37">
        <f t="shared" ref="L9:L72" si="12">(I9*D9)</f>
        <v>32535323.577248119</v>
      </c>
      <c r="M9" s="37">
        <f t="shared" ref="M9:M72" si="13">(K9*D9)</f>
        <v>29448468.423756383</v>
      </c>
      <c r="N9" s="41">
        <f>'jan-feb'!M9</f>
        <v>14458111.752365675</v>
      </c>
      <c r="O9" s="41">
        <f t="shared" ref="O9:O72" si="14">M9-N9</f>
        <v>14990356.671390709</v>
      </c>
      <c r="Q9" s="4"/>
      <c r="R9" s="4"/>
      <c r="S9" s="4"/>
      <c r="T9" s="4"/>
    </row>
    <row r="10" spans="1:20" s="34" customFormat="1" x14ac:dyDescent="0.2">
      <c r="A10" s="33">
        <v>105</v>
      </c>
      <c r="B10" s="34" t="s">
        <v>86</v>
      </c>
      <c r="C10" s="36">
        <v>397702819</v>
      </c>
      <c r="D10" s="36">
        <v>55543</v>
      </c>
      <c r="E10" s="37">
        <f t="shared" si="5"/>
        <v>7160.2689627855898</v>
      </c>
      <c r="F10" s="38">
        <f t="shared" si="6"/>
        <v>0.8132516096791137</v>
      </c>
      <c r="G10" s="39">
        <f t="shared" si="7"/>
        <v>986.53505543684309</v>
      </c>
      <c r="H10" s="39">
        <f t="shared" si="8"/>
        <v>267.32149040684692</v>
      </c>
      <c r="I10" s="37">
        <f t="shared" si="9"/>
        <v>1253.8565458436901</v>
      </c>
      <c r="J10" s="40">
        <f t="shared" si="10"/>
        <v>-94.723676000114693</v>
      </c>
      <c r="K10" s="37">
        <f t="shared" si="11"/>
        <v>1159.1328698435755</v>
      </c>
      <c r="L10" s="37">
        <f t="shared" si="12"/>
        <v>69642954.12579608</v>
      </c>
      <c r="M10" s="37">
        <f t="shared" si="13"/>
        <v>64381716.989721715</v>
      </c>
      <c r="N10" s="41">
        <f>'jan-feb'!M10</f>
        <v>28070445.505807251</v>
      </c>
      <c r="O10" s="41">
        <f t="shared" si="14"/>
        <v>36311271.483914465</v>
      </c>
      <c r="Q10" s="4"/>
      <c r="R10" s="4"/>
      <c r="S10" s="4"/>
      <c r="T10" s="4"/>
    </row>
    <row r="11" spans="1:20" s="34" customFormat="1" x14ac:dyDescent="0.2">
      <c r="A11" s="33">
        <v>106</v>
      </c>
      <c r="B11" s="34" t="s">
        <v>87</v>
      </c>
      <c r="C11" s="36">
        <v>599122484</v>
      </c>
      <c r="D11" s="36">
        <v>80977</v>
      </c>
      <c r="E11" s="37">
        <f t="shared" si="5"/>
        <v>7398.6747348012395</v>
      </c>
      <c r="F11" s="38">
        <f t="shared" si="6"/>
        <v>0.84032934640327883</v>
      </c>
      <c r="G11" s="39">
        <f t="shared" si="7"/>
        <v>843.49159222745322</v>
      </c>
      <c r="H11" s="39">
        <f t="shared" si="8"/>
        <v>183.87947020136951</v>
      </c>
      <c r="I11" s="37">
        <f t="shared" si="9"/>
        <v>1027.3710624288228</v>
      </c>
      <c r="J11" s="40">
        <f t="shared" si="10"/>
        <v>-94.723676000114693</v>
      </c>
      <c r="K11" s="37">
        <f t="shared" si="11"/>
        <v>932.64738642870816</v>
      </c>
      <c r="L11" s="37">
        <f t="shared" si="12"/>
        <v>83193426.522298783</v>
      </c>
      <c r="M11" s="37">
        <f t="shared" si="13"/>
        <v>75522987.410837501</v>
      </c>
      <c r="N11" s="41">
        <f>'jan-feb'!M11</f>
        <v>35681094.862885572</v>
      </c>
      <c r="O11" s="41">
        <f t="shared" si="14"/>
        <v>39841892.547951929</v>
      </c>
      <c r="Q11" s="4"/>
      <c r="R11" s="4"/>
      <c r="S11" s="4"/>
      <c r="T11" s="4"/>
    </row>
    <row r="12" spans="1:20" s="34" customFormat="1" x14ac:dyDescent="0.2">
      <c r="A12" s="33">
        <v>111</v>
      </c>
      <c r="B12" s="34" t="s">
        <v>88</v>
      </c>
      <c r="C12" s="36">
        <v>39775434</v>
      </c>
      <c r="D12" s="36">
        <v>4540</v>
      </c>
      <c r="E12" s="37">
        <f t="shared" si="5"/>
        <v>8761.1088105726867</v>
      </c>
      <c r="F12" s="38">
        <f t="shared" si="6"/>
        <v>0.99507237504668256</v>
      </c>
      <c r="G12" s="39">
        <f t="shared" si="7"/>
        <v>26.031146764584992</v>
      </c>
      <c r="H12" s="39">
        <f t="shared" si="8"/>
        <v>0</v>
      </c>
      <c r="I12" s="37">
        <f t="shared" si="9"/>
        <v>26.031146764584992</v>
      </c>
      <c r="J12" s="40">
        <f t="shared" si="10"/>
        <v>-94.723676000114693</v>
      </c>
      <c r="K12" s="37">
        <f t="shared" si="11"/>
        <v>-68.692529235529705</v>
      </c>
      <c r="L12" s="37">
        <f t="shared" si="12"/>
        <v>118181.40631121586</v>
      </c>
      <c r="M12" s="37">
        <f t="shared" si="13"/>
        <v>-311864.08272930485</v>
      </c>
      <c r="N12" s="41">
        <f>'jan-feb'!M12</f>
        <v>366047.33018652775</v>
      </c>
      <c r="O12" s="41">
        <f t="shared" si="14"/>
        <v>-677911.4129158326</v>
      </c>
      <c r="Q12" s="4"/>
      <c r="R12" s="4"/>
      <c r="S12" s="4"/>
      <c r="T12" s="4"/>
    </row>
    <row r="13" spans="1:20" s="34" customFormat="1" x14ac:dyDescent="0.2">
      <c r="A13" s="33">
        <v>118</v>
      </c>
      <c r="B13" s="34" t="s">
        <v>89</v>
      </c>
      <c r="C13" s="36">
        <v>9996265</v>
      </c>
      <c r="D13" s="36">
        <v>1399</v>
      </c>
      <c r="E13" s="37">
        <f t="shared" si="5"/>
        <v>7145.2930664760543</v>
      </c>
      <c r="F13" s="38">
        <f t="shared" si="6"/>
        <v>0.81155067192895147</v>
      </c>
      <c r="G13" s="39">
        <f t="shared" si="7"/>
        <v>995.52059322256446</v>
      </c>
      <c r="H13" s="39">
        <f t="shared" si="8"/>
        <v>272.56305411518434</v>
      </c>
      <c r="I13" s="37">
        <f t="shared" si="9"/>
        <v>1268.0836473377487</v>
      </c>
      <c r="J13" s="40">
        <f t="shared" si="10"/>
        <v>-94.723676000114693</v>
      </c>
      <c r="K13" s="37">
        <f t="shared" si="11"/>
        <v>1173.3599713376341</v>
      </c>
      <c r="L13" s="37">
        <f t="shared" si="12"/>
        <v>1774049.0226255106</v>
      </c>
      <c r="M13" s="37">
        <f t="shared" si="13"/>
        <v>1641530.59990135</v>
      </c>
      <c r="N13" s="41">
        <f>'jan-feb'!M13</f>
        <v>693859.13412175002</v>
      </c>
      <c r="O13" s="41">
        <f t="shared" si="14"/>
        <v>947671.46577959997</v>
      </c>
      <c r="Q13" s="4"/>
      <c r="R13" s="4"/>
      <c r="S13" s="4"/>
      <c r="T13" s="4"/>
    </row>
    <row r="14" spans="1:20" s="34" customFormat="1" x14ac:dyDescent="0.2">
      <c r="A14" s="33">
        <v>119</v>
      </c>
      <c r="B14" s="34" t="s">
        <v>90</v>
      </c>
      <c r="C14" s="36">
        <v>24427074</v>
      </c>
      <c r="D14" s="36">
        <v>3567</v>
      </c>
      <c r="E14" s="37">
        <f t="shared" si="5"/>
        <v>6848.0723296888145</v>
      </c>
      <c r="F14" s="38">
        <f t="shared" si="6"/>
        <v>0.77779282793195736</v>
      </c>
      <c r="G14" s="39">
        <f t="shared" si="7"/>
        <v>1173.8530352949083</v>
      </c>
      <c r="H14" s="39">
        <f t="shared" si="8"/>
        <v>376.59031199071825</v>
      </c>
      <c r="I14" s="37">
        <f t="shared" si="9"/>
        <v>1550.4433472856265</v>
      </c>
      <c r="J14" s="40">
        <f t="shared" si="10"/>
        <v>-94.723676000114693</v>
      </c>
      <c r="K14" s="37">
        <f t="shared" si="11"/>
        <v>1455.7196712855118</v>
      </c>
      <c r="L14" s="37">
        <f t="shared" si="12"/>
        <v>5530431.4197678296</v>
      </c>
      <c r="M14" s="37">
        <f t="shared" si="13"/>
        <v>5192552.0674754204</v>
      </c>
      <c r="N14" s="41">
        <f>'jan-feb'!M14</f>
        <v>2518970.6951481644</v>
      </c>
      <c r="O14" s="41">
        <f t="shared" si="14"/>
        <v>2673581.372327256</v>
      </c>
      <c r="Q14" s="4"/>
      <c r="R14" s="4"/>
      <c r="S14" s="4"/>
      <c r="T14" s="4"/>
    </row>
    <row r="15" spans="1:20" s="34" customFormat="1" x14ac:dyDescent="0.2">
      <c r="A15" s="33">
        <v>121</v>
      </c>
      <c r="B15" s="34" t="s">
        <v>91</v>
      </c>
      <c r="C15" s="36">
        <v>5447834</v>
      </c>
      <c r="D15" s="36">
        <v>682</v>
      </c>
      <c r="E15" s="37">
        <f t="shared" si="5"/>
        <v>7988.0263929618768</v>
      </c>
      <c r="F15" s="38">
        <f t="shared" si="6"/>
        <v>0.90726694150721088</v>
      </c>
      <c r="G15" s="39">
        <f t="shared" si="7"/>
        <v>489.88059733107093</v>
      </c>
      <c r="H15" s="39">
        <f t="shared" si="8"/>
        <v>0</v>
      </c>
      <c r="I15" s="37">
        <f t="shared" si="9"/>
        <v>489.88059733107093</v>
      </c>
      <c r="J15" s="40">
        <f t="shared" si="10"/>
        <v>-94.723676000114693</v>
      </c>
      <c r="K15" s="37">
        <f t="shared" si="11"/>
        <v>395.15692133095627</v>
      </c>
      <c r="L15" s="37">
        <f t="shared" si="12"/>
        <v>334098.56737979036</v>
      </c>
      <c r="M15" s="37">
        <f t="shared" si="13"/>
        <v>269497.02034771215</v>
      </c>
      <c r="N15" s="41">
        <f>'jan-feb'!M15</f>
        <v>84881.268191015959</v>
      </c>
      <c r="O15" s="41">
        <f t="shared" si="14"/>
        <v>184615.7521566962</v>
      </c>
      <c r="Q15" s="4"/>
      <c r="R15" s="4"/>
      <c r="S15" s="4"/>
      <c r="T15" s="4"/>
    </row>
    <row r="16" spans="1:20" s="34" customFormat="1" x14ac:dyDescent="0.2">
      <c r="A16" s="33">
        <v>122</v>
      </c>
      <c r="B16" s="34" t="s">
        <v>92</v>
      </c>
      <c r="C16" s="36">
        <v>38709676</v>
      </c>
      <c r="D16" s="36">
        <v>5337</v>
      </c>
      <c r="E16" s="37">
        <f t="shared" si="5"/>
        <v>7253.0777590406597</v>
      </c>
      <c r="F16" s="38">
        <f t="shared" si="6"/>
        <v>0.82379268059964705</v>
      </c>
      <c r="G16" s="39">
        <f t="shared" si="7"/>
        <v>930.84977768380122</v>
      </c>
      <c r="H16" s="39">
        <f t="shared" si="8"/>
        <v>234.83841171757248</v>
      </c>
      <c r="I16" s="37">
        <f t="shared" si="9"/>
        <v>1165.6881894013736</v>
      </c>
      <c r="J16" s="40">
        <f t="shared" si="10"/>
        <v>-94.723676000114693</v>
      </c>
      <c r="K16" s="37">
        <f t="shared" si="11"/>
        <v>1070.964513401259</v>
      </c>
      <c r="L16" s="37">
        <f t="shared" si="12"/>
        <v>6221277.8668351313</v>
      </c>
      <c r="M16" s="37">
        <f t="shared" si="13"/>
        <v>5715737.6080225194</v>
      </c>
      <c r="N16" s="41">
        <f>'jan-feb'!M16</f>
        <v>2861121.0868533091</v>
      </c>
      <c r="O16" s="41">
        <f t="shared" si="14"/>
        <v>2854616.5211692103</v>
      </c>
      <c r="Q16" s="4"/>
      <c r="R16" s="4"/>
      <c r="S16" s="4"/>
      <c r="T16" s="4"/>
    </row>
    <row r="17" spans="1:20" s="34" customFormat="1" x14ac:dyDescent="0.2">
      <c r="A17" s="33">
        <v>123</v>
      </c>
      <c r="B17" s="34" t="s">
        <v>93</v>
      </c>
      <c r="C17" s="36">
        <v>45980652</v>
      </c>
      <c r="D17" s="36">
        <v>5853</v>
      </c>
      <c r="E17" s="37">
        <f t="shared" si="5"/>
        <v>7855.9118400820089</v>
      </c>
      <c r="F17" s="38">
        <f t="shared" si="6"/>
        <v>0.89226158719021464</v>
      </c>
      <c r="G17" s="39">
        <f t="shared" si="7"/>
        <v>569.14932905899161</v>
      </c>
      <c r="H17" s="39">
        <f t="shared" si="8"/>
        <v>23.846483353100254</v>
      </c>
      <c r="I17" s="37">
        <f t="shared" si="9"/>
        <v>592.99581241209182</v>
      </c>
      <c r="J17" s="40">
        <f t="shared" si="10"/>
        <v>-94.723676000114693</v>
      </c>
      <c r="K17" s="37">
        <f t="shared" si="11"/>
        <v>498.27213641197716</v>
      </c>
      <c r="L17" s="37">
        <f t="shared" si="12"/>
        <v>3470804.4900479736</v>
      </c>
      <c r="M17" s="37">
        <f t="shared" si="13"/>
        <v>2916386.8144193022</v>
      </c>
      <c r="N17" s="41">
        <f>'jan-feb'!M17</f>
        <v>909694.14475368906</v>
      </c>
      <c r="O17" s="41">
        <f t="shared" si="14"/>
        <v>2006692.6696656132</v>
      </c>
      <c r="Q17" s="4"/>
      <c r="R17" s="4"/>
      <c r="S17" s="4"/>
      <c r="T17" s="4"/>
    </row>
    <row r="18" spans="1:20" s="34" customFormat="1" x14ac:dyDescent="0.2">
      <c r="A18" s="33">
        <v>124</v>
      </c>
      <c r="B18" s="34" t="s">
        <v>94</v>
      </c>
      <c r="C18" s="36">
        <v>122074419</v>
      </c>
      <c r="D18" s="36">
        <v>15810</v>
      </c>
      <c r="E18" s="37">
        <f t="shared" si="5"/>
        <v>7721.3421252371918</v>
      </c>
      <c r="F18" s="38">
        <f t="shared" si="6"/>
        <v>0.87697737960242717</v>
      </c>
      <c r="G18" s="39">
        <f t="shared" si="7"/>
        <v>649.89115796588192</v>
      </c>
      <c r="H18" s="39">
        <f t="shared" si="8"/>
        <v>70.945883548786242</v>
      </c>
      <c r="I18" s="37">
        <f t="shared" si="9"/>
        <v>720.83704151466816</v>
      </c>
      <c r="J18" s="40">
        <f t="shared" si="10"/>
        <v>-94.723676000114693</v>
      </c>
      <c r="K18" s="37">
        <f t="shared" si="11"/>
        <v>626.11336551455349</v>
      </c>
      <c r="L18" s="37">
        <f t="shared" si="12"/>
        <v>11396433.626346903</v>
      </c>
      <c r="M18" s="37">
        <f t="shared" si="13"/>
        <v>9898852.3087850902</v>
      </c>
      <c r="N18" s="41">
        <f>'jan-feb'!M18</f>
        <v>127335.7626099154</v>
      </c>
      <c r="O18" s="41">
        <f t="shared" si="14"/>
        <v>9771516.5461751744</v>
      </c>
      <c r="Q18" s="4"/>
      <c r="R18" s="4"/>
      <c r="S18" s="4"/>
      <c r="T18" s="4"/>
    </row>
    <row r="19" spans="1:20" s="34" customFormat="1" x14ac:dyDescent="0.2">
      <c r="A19" s="33">
        <v>125</v>
      </c>
      <c r="B19" s="34" t="s">
        <v>95</v>
      </c>
      <c r="C19" s="36">
        <v>79229953</v>
      </c>
      <c r="D19" s="36">
        <v>11414</v>
      </c>
      <c r="E19" s="37">
        <f t="shared" si="5"/>
        <v>6941.4712633607851</v>
      </c>
      <c r="F19" s="38">
        <f t="shared" si="6"/>
        <v>0.78840092569278408</v>
      </c>
      <c r="G19" s="39">
        <f t="shared" si="7"/>
        <v>1117.8136750917258</v>
      </c>
      <c r="H19" s="39">
        <f t="shared" si="8"/>
        <v>343.90068520552859</v>
      </c>
      <c r="I19" s="37">
        <f t="shared" si="9"/>
        <v>1461.7143602972544</v>
      </c>
      <c r="J19" s="40">
        <f t="shared" si="10"/>
        <v>-94.723676000114693</v>
      </c>
      <c r="K19" s="37">
        <f t="shared" si="11"/>
        <v>1366.9906842971398</v>
      </c>
      <c r="L19" s="37">
        <f t="shared" si="12"/>
        <v>16684007.708432863</v>
      </c>
      <c r="M19" s="37">
        <f t="shared" si="13"/>
        <v>15602831.670567553</v>
      </c>
      <c r="N19" s="41">
        <f>'jan-feb'!M19</f>
        <v>7725743.0083743054</v>
      </c>
      <c r="O19" s="41">
        <f t="shared" si="14"/>
        <v>7877088.662193248</v>
      </c>
      <c r="Q19" s="4"/>
      <c r="R19" s="4"/>
      <c r="S19" s="4"/>
      <c r="T19" s="4"/>
    </row>
    <row r="20" spans="1:20" s="34" customFormat="1" x14ac:dyDescent="0.2">
      <c r="A20" s="33">
        <v>127</v>
      </c>
      <c r="B20" s="34" t="s">
        <v>96</v>
      </c>
      <c r="C20" s="36">
        <v>28083068</v>
      </c>
      <c r="D20" s="36">
        <v>3831</v>
      </c>
      <c r="E20" s="37">
        <f t="shared" si="5"/>
        <v>7330.4797702949618</v>
      </c>
      <c r="F20" s="38">
        <f t="shared" si="6"/>
        <v>0.83258387413890111</v>
      </c>
      <c r="G20" s="39">
        <f t="shared" si="7"/>
        <v>884.40857093121997</v>
      </c>
      <c r="H20" s="39">
        <f t="shared" si="8"/>
        <v>207.74770777856673</v>
      </c>
      <c r="I20" s="37">
        <f t="shared" si="9"/>
        <v>1092.1562787097866</v>
      </c>
      <c r="J20" s="40">
        <f t="shared" si="10"/>
        <v>-94.723676000114693</v>
      </c>
      <c r="K20" s="37">
        <f t="shared" si="11"/>
        <v>997.43260270967198</v>
      </c>
      <c r="L20" s="37">
        <f t="shared" si="12"/>
        <v>4184050.7037371928</v>
      </c>
      <c r="M20" s="37">
        <f t="shared" si="13"/>
        <v>3821164.3009807533</v>
      </c>
      <c r="N20" s="41">
        <f>'jan-feb'!M20</f>
        <v>1159049.4710296097</v>
      </c>
      <c r="O20" s="41">
        <f t="shared" si="14"/>
        <v>2662114.8299511438</v>
      </c>
      <c r="Q20" s="4"/>
      <c r="R20" s="4"/>
      <c r="S20" s="4"/>
      <c r="T20" s="4"/>
    </row>
    <row r="21" spans="1:20" s="34" customFormat="1" x14ac:dyDescent="0.2">
      <c r="A21" s="33">
        <v>128</v>
      </c>
      <c r="B21" s="34" t="s">
        <v>97</v>
      </c>
      <c r="C21" s="36">
        <v>56413572</v>
      </c>
      <c r="D21" s="36">
        <v>8202</v>
      </c>
      <c r="E21" s="37">
        <f t="shared" si="5"/>
        <v>6878.0263350402338</v>
      </c>
      <c r="F21" s="38">
        <f t="shared" si="6"/>
        <v>0.78119495475079426</v>
      </c>
      <c r="G21" s="39">
        <f t="shared" si="7"/>
        <v>1155.8806320840567</v>
      </c>
      <c r="H21" s="39">
        <f t="shared" si="8"/>
        <v>366.10641011772151</v>
      </c>
      <c r="I21" s="37">
        <f t="shared" si="9"/>
        <v>1521.9870422017782</v>
      </c>
      <c r="J21" s="40">
        <f t="shared" si="10"/>
        <v>-94.723676000114693</v>
      </c>
      <c r="K21" s="37">
        <f t="shared" si="11"/>
        <v>1427.2633662016635</v>
      </c>
      <c r="L21" s="37">
        <f t="shared" si="12"/>
        <v>12483337.720138986</v>
      </c>
      <c r="M21" s="37">
        <f t="shared" si="13"/>
        <v>11706414.129586045</v>
      </c>
      <c r="N21" s="41">
        <f>'jan-feb'!M21</f>
        <v>5776847.2768167192</v>
      </c>
      <c r="O21" s="41">
        <f t="shared" si="14"/>
        <v>5929566.8527693255</v>
      </c>
      <c r="Q21" s="4"/>
      <c r="R21" s="4"/>
      <c r="S21" s="4"/>
      <c r="T21" s="4"/>
    </row>
    <row r="22" spans="1:20" s="34" customFormat="1" x14ac:dyDescent="0.2">
      <c r="A22" s="33">
        <v>135</v>
      </c>
      <c r="B22" s="34" t="s">
        <v>98</v>
      </c>
      <c r="C22" s="36">
        <v>57272025</v>
      </c>
      <c r="D22" s="36">
        <v>7465</v>
      </c>
      <c r="E22" s="37">
        <f t="shared" si="5"/>
        <v>7672.0730073677159</v>
      </c>
      <c r="F22" s="38">
        <f t="shared" si="6"/>
        <v>0.87138147397052002</v>
      </c>
      <c r="G22" s="39">
        <f t="shared" si="7"/>
        <v>679.45262868756743</v>
      </c>
      <c r="H22" s="39">
        <f t="shared" si="8"/>
        <v>88.190074803102789</v>
      </c>
      <c r="I22" s="37">
        <f t="shared" si="9"/>
        <v>767.64270349067021</v>
      </c>
      <c r="J22" s="40">
        <f t="shared" si="10"/>
        <v>-94.723676000114693</v>
      </c>
      <c r="K22" s="37">
        <f t="shared" si="11"/>
        <v>672.91902749055555</v>
      </c>
      <c r="L22" s="37">
        <f t="shared" si="12"/>
        <v>5730452.7815578533</v>
      </c>
      <c r="M22" s="37">
        <f t="shared" si="13"/>
        <v>5023340.5402169973</v>
      </c>
      <c r="N22" s="41">
        <f>'jan-feb'!M22</f>
        <v>2678063.8378976854</v>
      </c>
      <c r="O22" s="41">
        <f t="shared" si="14"/>
        <v>2345276.7023193119</v>
      </c>
      <c r="Q22" s="4"/>
      <c r="R22" s="4"/>
      <c r="S22" s="4"/>
      <c r="T22" s="4"/>
    </row>
    <row r="23" spans="1:20" s="34" customFormat="1" x14ac:dyDescent="0.2">
      <c r="A23" s="33">
        <v>136</v>
      </c>
      <c r="B23" s="34" t="s">
        <v>99</v>
      </c>
      <c r="C23" s="36">
        <v>124860264</v>
      </c>
      <c r="D23" s="36">
        <v>16083</v>
      </c>
      <c r="E23" s="37">
        <f t="shared" si="5"/>
        <v>7763.4933781011005</v>
      </c>
      <c r="F23" s="38">
        <f t="shared" si="6"/>
        <v>0.88176484979659553</v>
      </c>
      <c r="G23" s="39">
        <f t="shared" si="7"/>
        <v>624.60040624753674</v>
      </c>
      <c r="H23" s="39">
        <f t="shared" si="8"/>
        <v>56.192945046418203</v>
      </c>
      <c r="I23" s="37">
        <f t="shared" si="9"/>
        <v>680.79335129395497</v>
      </c>
      <c r="J23" s="40">
        <f t="shared" si="10"/>
        <v>-94.723676000114693</v>
      </c>
      <c r="K23" s="37">
        <f t="shared" si="11"/>
        <v>586.06967529384031</v>
      </c>
      <c r="L23" s="37">
        <f t="shared" si="12"/>
        <v>10949199.468860678</v>
      </c>
      <c r="M23" s="37">
        <f t="shared" si="13"/>
        <v>9425758.5877508335</v>
      </c>
      <c r="N23" s="41">
        <f>'jan-feb'!M23</f>
        <v>5757195.5585275926</v>
      </c>
      <c r="O23" s="41">
        <f t="shared" si="14"/>
        <v>3668563.0292232409</v>
      </c>
      <c r="Q23" s="4"/>
      <c r="R23" s="4"/>
      <c r="S23" s="4"/>
      <c r="T23" s="4"/>
    </row>
    <row r="24" spans="1:20" s="34" customFormat="1" x14ac:dyDescent="0.2">
      <c r="A24" s="33">
        <v>137</v>
      </c>
      <c r="B24" s="34" t="s">
        <v>100</v>
      </c>
      <c r="C24" s="36">
        <v>40832638</v>
      </c>
      <c r="D24" s="36">
        <v>5471</v>
      </c>
      <c r="E24" s="37">
        <f t="shared" si="5"/>
        <v>7463.4688356790348</v>
      </c>
      <c r="F24" s="38">
        <f t="shared" si="6"/>
        <v>0.84768855415237965</v>
      </c>
      <c r="G24" s="39">
        <f t="shared" si="7"/>
        <v>804.61513170077615</v>
      </c>
      <c r="H24" s="39">
        <f t="shared" si="8"/>
        <v>161.20153489414119</v>
      </c>
      <c r="I24" s="37">
        <f t="shared" si="9"/>
        <v>965.81666659491736</v>
      </c>
      <c r="J24" s="40">
        <f t="shared" si="10"/>
        <v>-94.723676000114693</v>
      </c>
      <c r="K24" s="37">
        <f t="shared" si="11"/>
        <v>871.0929905948027</v>
      </c>
      <c r="L24" s="37">
        <f t="shared" si="12"/>
        <v>5283982.982940793</v>
      </c>
      <c r="M24" s="37">
        <f t="shared" si="13"/>
        <v>4765749.7515441654</v>
      </c>
      <c r="N24" s="41">
        <f>'jan-feb'!M24</f>
        <v>2216550.6302931337</v>
      </c>
      <c r="O24" s="41">
        <f t="shared" si="14"/>
        <v>2549199.1212510318</v>
      </c>
      <c r="Q24" s="4"/>
      <c r="R24" s="4"/>
      <c r="S24" s="4"/>
      <c r="T24" s="4"/>
    </row>
    <row r="25" spans="1:20" s="34" customFormat="1" x14ac:dyDescent="0.2">
      <c r="A25" s="33">
        <v>138</v>
      </c>
      <c r="B25" s="34" t="s">
        <v>101</v>
      </c>
      <c r="C25" s="36">
        <v>41973060</v>
      </c>
      <c r="D25" s="36">
        <v>5621</v>
      </c>
      <c r="E25" s="37">
        <f t="shared" si="5"/>
        <v>7467.1873332147306</v>
      </c>
      <c r="F25" s="38">
        <f t="shared" si="6"/>
        <v>0.84811089500608361</v>
      </c>
      <c r="G25" s="39">
        <f t="shared" si="7"/>
        <v>802.38403317935865</v>
      </c>
      <c r="H25" s="39">
        <f t="shared" si="8"/>
        <v>159.90006075664763</v>
      </c>
      <c r="I25" s="37">
        <f t="shared" si="9"/>
        <v>962.28409393600623</v>
      </c>
      <c r="J25" s="40">
        <f t="shared" si="10"/>
        <v>-94.723676000114693</v>
      </c>
      <c r="K25" s="37">
        <f t="shared" si="11"/>
        <v>867.56041793589156</v>
      </c>
      <c r="L25" s="37">
        <f t="shared" si="12"/>
        <v>5408998.8920142911</v>
      </c>
      <c r="M25" s="37">
        <f t="shared" si="13"/>
        <v>4876557.1092176465</v>
      </c>
      <c r="N25" s="41">
        <f>'jan-feb'!M25</f>
        <v>2382192.7677257722</v>
      </c>
      <c r="O25" s="41">
        <f t="shared" si="14"/>
        <v>2494364.3414918743</v>
      </c>
      <c r="Q25" s="4"/>
      <c r="R25" s="4"/>
      <c r="S25" s="4"/>
      <c r="T25" s="4"/>
    </row>
    <row r="26" spans="1:20" s="34" customFormat="1" x14ac:dyDescent="0.2">
      <c r="A26" s="33">
        <v>211</v>
      </c>
      <c r="B26" s="34" t="s">
        <v>102</v>
      </c>
      <c r="C26" s="36">
        <v>152058812</v>
      </c>
      <c r="D26" s="36">
        <v>17486</v>
      </c>
      <c r="E26" s="37">
        <f t="shared" si="5"/>
        <v>8696.0317968660638</v>
      </c>
      <c r="F26" s="38">
        <f t="shared" si="6"/>
        <v>0.98768103452231326</v>
      </c>
      <c r="G26" s="39">
        <f t="shared" si="7"/>
        <v>65.077354988558724</v>
      </c>
      <c r="H26" s="39">
        <f t="shared" si="8"/>
        <v>0</v>
      </c>
      <c r="I26" s="37">
        <f t="shared" si="9"/>
        <v>65.077354988558724</v>
      </c>
      <c r="J26" s="40">
        <f t="shared" si="10"/>
        <v>-94.723676000114693</v>
      </c>
      <c r="K26" s="37">
        <f t="shared" si="11"/>
        <v>-29.646321011555969</v>
      </c>
      <c r="L26" s="37">
        <f t="shared" si="12"/>
        <v>1137942.6293299377</v>
      </c>
      <c r="M26" s="37">
        <f t="shared" si="13"/>
        <v>-518395.56920806767</v>
      </c>
      <c r="N26" s="41">
        <f>'jan-feb'!M26</f>
        <v>793264.7618593896</v>
      </c>
      <c r="O26" s="41">
        <f t="shared" si="14"/>
        <v>-1311660.3310674573</v>
      </c>
      <c r="Q26" s="4"/>
      <c r="R26" s="4"/>
      <c r="S26" s="4"/>
      <c r="T26" s="4"/>
    </row>
    <row r="27" spans="1:20" s="34" customFormat="1" x14ac:dyDescent="0.2">
      <c r="A27" s="33">
        <v>213</v>
      </c>
      <c r="B27" s="34" t="s">
        <v>103</v>
      </c>
      <c r="C27" s="36">
        <v>286437768</v>
      </c>
      <c r="D27" s="36">
        <v>30880</v>
      </c>
      <c r="E27" s="37">
        <f t="shared" si="5"/>
        <v>9275.8344559585494</v>
      </c>
      <c r="F27" s="38">
        <f t="shared" si="6"/>
        <v>1.0535340699674727</v>
      </c>
      <c r="G27" s="39">
        <f t="shared" si="7"/>
        <v>-282.80424046693258</v>
      </c>
      <c r="H27" s="39">
        <f t="shared" si="8"/>
        <v>0</v>
      </c>
      <c r="I27" s="37">
        <f t="shared" si="9"/>
        <v>-282.80424046693258</v>
      </c>
      <c r="J27" s="40">
        <f t="shared" si="10"/>
        <v>-94.723676000114693</v>
      </c>
      <c r="K27" s="37">
        <f t="shared" si="11"/>
        <v>-377.52791646704725</v>
      </c>
      <c r="L27" s="37">
        <f t="shared" si="12"/>
        <v>-8732994.9456188791</v>
      </c>
      <c r="M27" s="37">
        <f t="shared" si="13"/>
        <v>-11658062.060502419</v>
      </c>
      <c r="N27" s="41">
        <f>'jan-feb'!M27</f>
        <v>-3046013.8854273153</v>
      </c>
      <c r="O27" s="41">
        <f t="shared" si="14"/>
        <v>-8612048.1750751045</v>
      </c>
      <c r="Q27" s="4"/>
      <c r="R27" s="4"/>
      <c r="S27" s="4"/>
      <c r="T27" s="4"/>
    </row>
    <row r="28" spans="1:20" s="34" customFormat="1" x14ac:dyDescent="0.2">
      <c r="A28" s="33">
        <v>214</v>
      </c>
      <c r="B28" s="34" t="s">
        <v>104</v>
      </c>
      <c r="C28" s="36">
        <v>164249049</v>
      </c>
      <c r="D28" s="36">
        <v>20084</v>
      </c>
      <c r="E28" s="37">
        <f t="shared" si="5"/>
        <v>8178.1044114718179</v>
      </c>
      <c r="F28" s="38">
        <f t="shared" si="6"/>
        <v>0.928855691220558</v>
      </c>
      <c r="G28" s="39">
        <f t="shared" si="7"/>
        <v>375.83378622510628</v>
      </c>
      <c r="H28" s="39">
        <f t="shared" si="8"/>
        <v>0</v>
      </c>
      <c r="I28" s="37">
        <f t="shared" si="9"/>
        <v>375.83378622510628</v>
      </c>
      <c r="J28" s="40">
        <f t="shared" si="10"/>
        <v>-94.723676000114693</v>
      </c>
      <c r="K28" s="37">
        <f t="shared" si="11"/>
        <v>281.11011022499156</v>
      </c>
      <c r="L28" s="37">
        <f t="shared" si="12"/>
        <v>7548245.7625450343</v>
      </c>
      <c r="M28" s="37">
        <f t="shared" si="13"/>
        <v>5645815.4537587306</v>
      </c>
      <c r="N28" s="41">
        <f>'jan-feb'!M28</f>
        <v>3256432.1084286831</v>
      </c>
      <c r="O28" s="41">
        <f t="shared" si="14"/>
        <v>2389383.3453300474</v>
      </c>
      <c r="Q28" s="4"/>
      <c r="R28" s="4"/>
      <c r="S28" s="4"/>
      <c r="T28" s="4"/>
    </row>
    <row r="29" spans="1:20" s="34" customFormat="1" x14ac:dyDescent="0.2">
      <c r="A29" s="33">
        <v>215</v>
      </c>
      <c r="B29" s="34" t="s">
        <v>105</v>
      </c>
      <c r="C29" s="36">
        <v>163133971</v>
      </c>
      <c r="D29" s="36">
        <v>15735</v>
      </c>
      <c r="E29" s="37">
        <f t="shared" si="5"/>
        <v>10367.586336193201</v>
      </c>
      <c r="F29" s="38">
        <f t="shared" si="6"/>
        <v>1.1775334586197137</v>
      </c>
      <c r="G29" s="39">
        <f t="shared" si="7"/>
        <v>-937.85536860772334</v>
      </c>
      <c r="H29" s="39">
        <f t="shared" si="8"/>
        <v>0</v>
      </c>
      <c r="I29" s="37">
        <f t="shared" si="9"/>
        <v>-937.85536860772334</v>
      </c>
      <c r="J29" s="40">
        <f t="shared" si="10"/>
        <v>-94.723676000114693</v>
      </c>
      <c r="K29" s="37">
        <f t="shared" si="11"/>
        <v>-1032.5790446078381</v>
      </c>
      <c r="L29" s="37">
        <f t="shared" si="12"/>
        <v>-14757154.225042528</v>
      </c>
      <c r="M29" s="37">
        <f t="shared" si="13"/>
        <v>-16247631.266904334</v>
      </c>
      <c r="N29" s="41">
        <f>'jan-feb'!M29</f>
        <v>-5360184.4871178353</v>
      </c>
      <c r="O29" s="41">
        <f t="shared" si="14"/>
        <v>-10887446.779786497</v>
      </c>
      <c r="Q29" s="4"/>
      <c r="R29" s="4"/>
      <c r="S29" s="4"/>
      <c r="T29" s="4"/>
    </row>
    <row r="30" spans="1:20" s="34" customFormat="1" x14ac:dyDescent="0.2">
      <c r="A30" s="33">
        <v>216</v>
      </c>
      <c r="B30" s="34" t="s">
        <v>106</v>
      </c>
      <c r="C30" s="36">
        <v>173082845</v>
      </c>
      <c r="D30" s="36">
        <v>19287</v>
      </c>
      <c r="E30" s="37">
        <f t="shared" si="5"/>
        <v>8974.0677658526474</v>
      </c>
      <c r="F30" s="38">
        <f t="shared" si="6"/>
        <v>1.0192599040455421</v>
      </c>
      <c r="G30" s="39">
        <f t="shared" si="7"/>
        <v>-101.74422640339144</v>
      </c>
      <c r="H30" s="39">
        <f t="shared" si="8"/>
        <v>0</v>
      </c>
      <c r="I30" s="37">
        <f t="shared" si="9"/>
        <v>-101.74422640339144</v>
      </c>
      <c r="J30" s="40">
        <f t="shared" si="10"/>
        <v>-94.723676000114693</v>
      </c>
      <c r="K30" s="37">
        <f t="shared" si="11"/>
        <v>-196.46790240350612</v>
      </c>
      <c r="L30" s="37">
        <f t="shared" si="12"/>
        <v>-1962340.8946422106</v>
      </c>
      <c r="M30" s="37">
        <f t="shared" si="13"/>
        <v>-3789276.4336564224</v>
      </c>
      <c r="N30" s="41">
        <f>'jan-feb'!M30</f>
        <v>3930.6439884507031</v>
      </c>
      <c r="O30" s="41">
        <f t="shared" si="14"/>
        <v>-3793207.0776448729</v>
      </c>
      <c r="Q30" s="4"/>
      <c r="R30" s="4"/>
      <c r="S30" s="4"/>
      <c r="T30" s="4"/>
    </row>
    <row r="31" spans="1:20" s="34" customFormat="1" x14ac:dyDescent="0.2">
      <c r="A31" s="33">
        <v>217</v>
      </c>
      <c r="B31" s="34" t="s">
        <v>107</v>
      </c>
      <c r="C31" s="36">
        <v>292339909</v>
      </c>
      <c r="D31" s="36">
        <v>27178</v>
      </c>
      <c r="E31" s="37">
        <f t="shared" si="5"/>
        <v>10756.490874972404</v>
      </c>
      <c r="F31" s="38">
        <f t="shared" si="6"/>
        <v>1.2217045985332426</v>
      </c>
      <c r="G31" s="39">
        <f t="shared" si="7"/>
        <v>-1171.1980918752452</v>
      </c>
      <c r="H31" s="39">
        <f t="shared" si="8"/>
        <v>0</v>
      </c>
      <c r="I31" s="37">
        <f t="shared" si="9"/>
        <v>-1171.1980918752452</v>
      </c>
      <c r="J31" s="40">
        <f t="shared" si="10"/>
        <v>-94.723676000114693</v>
      </c>
      <c r="K31" s="37">
        <f t="shared" si="11"/>
        <v>-1265.9217678753598</v>
      </c>
      <c r="L31" s="37">
        <f t="shared" si="12"/>
        <v>-31830821.740985412</v>
      </c>
      <c r="M31" s="37">
        <f t="shared" si="13"/>
        <v>-34405221.807316527</v>
      </c>
      <c r="N31" s="41">
        <f>'jan-feb'!M31</f>
        <v>-11996953.715989102</v>
      </c>
      <c r="O31" s="41">
        <f t="shared" si="14"/>
        <v>-22408268.091327425</v>
      </c>
      <c r="Q31" s="4"/>
      <c r="R31" s="4"/>
      <c r="S31" s="4"/>
      <c r="T31" s="4"/>
    </row>
    <row r="32" spans="1:20" s="34" customFormat="1" x14ac:dyDescent="0.2">
      <c r="A32" s="33">
        <v>219</v>
      </c>
      <c r="B32" s="34" t="s">
        <v>108</v>
      </c>
      <c r="C32" s="36">
        <v>1679078489</v>
      </c>
      <c r="D32" s="36">
        <v>125454</v>
      </c>
      <c r="E32" s="37">
        <f t="shared" si="5"/>
        <v>13384.017161668819</v>
      </c>
      <c r="F32" s="38">
        <f t="shared" si="6"/>
        <v>1.5201347264007772</v>
      </c>
      <c r="G32" s="39">
        <f t="shared" si="7"/>
        <v>-2747.7138638930942</v>
      </c>
      <c r="H32" s="39">
        <f t="shared" si="8"/>
        <v>0</v>
      </c>
      <c r="I32" s="37">
        <f t="shared" si="9"/>
        <v>-2747.7138638930942</v>
      </c>
      <c r="J32" s="40">
        <f t="shared" si="10"/>
        <v>-94.723676000114693</v>
      </c>
      <c r="K32" s="37">
        <f t="shared" si="11"/>
        <v>-2842.4375398932089</v>
      </c>
      <c r="L32" s="37">
        <f t="shared" si="12"/>
        <v>-344711695.08084422</v>
      </c>
      <c r="M32" s="37">
        <f t="shared" si="13"/>
        <v>-356595159.12976265</v>
      </c>
      <c r="N32" s="41">
        <f>'jan-feb'!M32</f>
        <v>-126398107.46739632</v>
      </c>
      <c r="O32" s="41">
        <f t="shared" si="14"/>
        <v>-230197051.66236633</v>
      </c>
      <c r="Q32" s="4"/>
      <c r="R32" s="4"/>
      <c r="S32" s="4"/>
      <c r="T32" s="4"/>
    </row>
    <row r="33" spans="1:20" s="34" customFormat="1" x14ac:dyDescent="0.2">
      <c r="A33" s="33">
        <v>220</v>
      </c>
      <c r="B33" s="34" t="s">
        <v>109</v>
      </c>
      <c r="C33" s="36">
        <v>770535917</v>
      </c>
      <c r="D33" s="36">
        <v>60926</v>
      </c>
      <c r="E33" s="37">
        <f t="shared" si="5"/>
        <v>12647.078702031973</v>
      </c>
      <c r="F33" s="38">
        <f t="shared" si="6"/>
        <v>1.4364344643507108</v>
      </c>
      <c r="G33" s="39">
        <f t="shared" si="7"/>
        <v>-2305.5507881109866</v>
      </c>
      <c r="H33" s="39">
        <f t="shared" si="8"/>
        <v>0</v>
      </c>
      <c r="I33" s="37">
        <f t="shared" si="9"/>
        <v>-2305.5507881109866</v>
      </c>
      <c r="J33" s="40">
        <f t="shared" si="10"/>
        <v>-94.723676000114693</v>
      </c>
      <c r="K33" s="37">
        <f t="shared" si="11"/>
        <v>-2400.2744641111012</v>
      </c>
      <c r="L33" s="37">
        <f t="shared" si="12"/>
        <v>-140467987.31644997</v>
      </c>
      <c r="M33" s="37">
        <f t="shared" si="13"/>
        <v>-146239122.00043294</v>
      </c>
      <c r="N33" s="41">
        <f>'jan-feb'!M33</f>
        <v>-52195528.715827242</v>
      </c>
      <c r="O33" s="41">
        <f t="shared" si="14"/>
        <v>-94043593.284605697</v>
      </c>
      <c r="Q33" s="4"/>
      <c r="R33" s="4"/>
      <c r="S33" s="4"/>
      <c r="T33" s="4"/>
    </row>
    <row r="34" spans="1:20" s="34" customFormat="1" x14ac:dyDescent="0.2">
      <c r="A34" s="33">
        <v>221</v>
      </c>
      <c r="B34" s="34" t="s">
        <v>110</v>
      </c>
      <c r="C34" s="36">
        <v>114688999</v>
      </c>
      <c r="D34" s="36">
        <v>16390</v>
      </c>
      <c r="E34" s="37">
        <f t="shared" si="5"/>
        <v>6997.49841366687</v>
      </c>
      <c r="F34" s="38">
        <f t="shared" si="6"/>
        <v>0.7947643975691856</v>
      </c>
      <c r="G34" s="39">
        <f t="shared" si="7"/>
        <v>1084.197384908075</v>
      </c>
      <c r="H34" s="39">
        <f t="shared" si="8"/>
        <v>324.29118259839885</v>
      </c>
      <c r="I34" s="37">
        <f t="shared" si="9"/>
        <v>1408.4885675064738</v>
      </c>
      <c r="J34" s="40">
        <f t="shared" si="10"/>
        <v>-94.723676000114693</v>
      </c>
      <c r="K34" s="37">
        <f t="shared" si="11"/>
        <v>1313.7648915063592</v>
      </c>
      <c r="L34" s="37">
        <f t="shared" si="12"/>
        <v>23085127.621431105</v>
      </c>
      <c r="M34" s="37">
        <f t="shared" si="13"/>
        <v>21532606.571789227</v>
      </c>
      <c r="N34" s="41">
        <f>'jan-feb'!M34</f>
        <v>10169344.990139725</v>
      </c>
      <c r="O34" s="41">
        <f t="shared" si="14"/>
        <v>11363261.581649503</v>
      </c>
      <c r="Q34" s="4"/>
      <c r="R34" s="4"/>
      <c r="S34" s="4"/>
      <c r="T34" s="4"/>
    </row>
    <row r="35" spans="1:20" s="34" customFormat="1" x14ac:dyDescent="0.2">
      <c r="A35" s="33">
        <v>226</v>
      </c>
      <c r="B35" s="34" t="s">
        <v>111</v>
      </c>
      <c r="C35" s="36">
        <v>159123081</v>
      </c>
      <c r="D35" s="36">
        <v>17980</v>
      </c>
      <c r="E35" s="37">
        <f t="shared" si="5"/>
        <v>8850.0045050055614</v>
      </c>
      <c r="F35" s="38">
        <f t="shared" si="6"/>
        <v>1.0051690022777011</v>
      </c>
      <c r="G35" s="39">
        <f t="shared" si="7"/>
        <v>-27.306269895139849</v>
      </c>
      <c r="H35" s="39">
        <f t="shared" si="8"/>
        <v>0</v>
      </c>
      <c r="I35" s="37">
        <f t="shared" si="9"/>
        <v>-27.306269895139849</v>
      </c>
      <c r="J35" s="40">
        <f t="shared" si="10"/>
        <v>-94.723676000114693</v>
      </c>
      <c r="K35" s="37">
        <f t="shared" si="11"/>
        <v>-122.02994589525454</v>
      </c>
      <c r="L35" s="37">
        <f t="shared" si="12"/>
        <v>-490966.73271461448</v>
      </c>
      <c r="M35" s="37">
        <f t="shared" si="13"/>
        <v>-2194098.4271966768</v>
      </c>
      <c r="N35" s="41">
        <f>'jan-feb'!M35</f>
        <v>-862102.23860049236</v>
      </c>
      <c r="O35" s="41">
        <f t="shared" si="14"/>
        <v>-1331996.1885961844</v>
      </c>
      <c r="Q35" s="4"/>
      <c r="R35" s="4"/>
      <c r="S35" s="4"/>
      <c r="T35" s="4"/>
    </row>
    <row r="36" spans="1:20" s="34" customFormat="1" x14ac:dyDescent="0.2">
      <c r="A36" s="33">
        <v>227</v>
      </c>
      <c r="B36" s="34" t="s">
        <v>112</v>
      </c>
      <c r="C36" s="36">
        <v>102754479</v>
      </c>
      <c r="D36" s="36">
        <v>11663</v>
      </c>
      <c r="E36" s="37">
        <f t="shared" si="5"/>
        <v>8810.2957215124752</v>
      </c>
      <c r="F36" s="38">
        <f t="shared" si="6"/>
        <v>1.0006589437502924</v>
      </c>
      <c r="G36" s="39">
        <f t="shared" si="7"/>
        <v>-3.4809997992881105</v>
      </c>
      <c r="H36" s="39">
        <f t="shared" si="8"/>
        <v>0</v>
      </c>
      <c r="I36" s="37">
        <f t="shared" si="9"/>
        <v>-3.4809997992881105</v>
      </c>
      <c r="J36" s="40">
        <f t="shared" si="10"/>
        <v>-94.723676000114693</v>
      </c>
      <c r="K36" s="37">
        <f t="shared" si="11"/>
        <v>-98.204675799402807</v>
      </c>
      <c r="L36" s="37">
        <f t="shared" si="12"/>
        <v>-40598.900659097235</v>
      </c>
      <c r="M36" s="37">
        <f t="shared" si="13"/>
        <v>-1145361.133848435</v>
      </c>
      <c r="N36" s="41">
        <f>'jan-feb'!M36</f>
        <v>-265223.1230031983</v>
      </c>
      <c r="O36" s="41">
        <f t="shared" si="14"/>
        <v>-880138.01084523671</v>
      </c>
      <c r="Q36" s="4"/>
      <c r="R36" s="4"/>
      <c r="S36" s="4"/>
      <c r="T36" s="4"/>
    </row>
    <row r="37" spans="1:20" s="34" customFormat="1" x14ac:dyDescent="0.2">
      <c r="A37" s="33">
        <v>228</v>
      </c>
      <c r="B37" s="34" t="s">
        <v>113</v>
      </c>
      <c r="C37" s="36">
        <v>156108876</v>
      </c>
      <c r="D37" s="36">
        <v>17874</v>
      </c>
      <c r="E37" s="37">
        <f t="shared" si="5"/>
        <v>8733.852299429338</v>
      </c>
      <c r="F37" s="38">
        <f t="shared" si="6"/>
        <v>0.99197662519751184</v>
      </c>
      <c r="G37" s="39">
        <f t="shared" si="7"/>
        <v>42.385053450594206</v>
      </c>
      <c r="H37" s="39">
        <f t="shared" si="8"/>
        <v>0</v>
      </c>
      <c r="I37" s="37">
        <f t="shared" si="9"/>
        <v>42.385053450594206</v>
      </c>
      <c r="J37" s="40">
        <f t="shared" si="10"/>
        <v>-94.723676000114693</v>
      </c>
      <c r="K37" s="37">
        <f t="shared" si="11"/>
        <v>-52.338622549520487</v>
      </c>
      <c r="L37" s="37">
        <f t="shared" si="12"/>
        <v>757590.44537592086</v>
      </c>
      <c r="M37" s="37">
        <f t="shared" si="13"/>
        <v>-935500.53945012914</v>
      </c>
      <c r="N37" s="41">
        <f>'jan-feb'!M37</f>
        <v>785736.16311762179</v>
      </c>
      <c r="O37" s="41">
        <f t="shared" si="14"/>
        <v>-1721236.7025677511</v>
      </c>
      <c r="Q37" s="4"/>
      <c r="R37" s="4"/>
      <c r="S37" s="4"/>
      <c r="T37" s="4"/>
    </row>
    <row r="38" spans="1:20" s="34" customFormat="1" x14ac:dyDescent="0.2">
      <c r="A38" s="33">
        <v>229</v>
      </c>
      <c r="B38" s="34" t="s">
        <v>114</v>
      </c>
      <c r="C38" s="36">
        <v>87170493</v>
      </c>
      <c r="D38" s="36">
        <v>10945</v>
      </c>
      <c r="E38" s="37">
        <f t="shared" si="5"/>
        <v>7964.4123343992687</v>
      </c>
      <c r="F38" s="38">
        <f t="shared" si="6"/>
        <v>0.90458489545043441</v>
      </c>
      <c r="G38" s="39">
        <f t="shared" si="7"/>
        <v>504.04903246863574</v>
      </c>
      <c r="H38" s="39">
        <f t="shared" si="8"/>
        <v>0</v>
      </c>
      <c r="I38" s="37">
        <f t="shared" si="9"/>
        <v>504.04903246863574</v>
      </c>
      <c r="J38" s="40">
        <f t="shared" si="10"/>
        <v>-94.723676000114693</v>
      </c>
      <c r="K38" s="37">
        <f t="shared" si="11"/>
        <v>409.32535646852102</v>
      </c>
      <c r="L38" s="37">
        <f t="shared" si="12"/>
        <v>5516816.6603692183</v>
      </c>
      <c r="M38" s="37">
        <f t="shared" si="13"/>
        <v>4480066.0265479628</v>
      </c>
      <c r="N38" s="41">
        <f>'jan-feb'!M38</f>
        <v>1979666.6169364655</v>
      </c>
      <c r="O38" s="41">
        <f t="shared" si="14"/>
        <v>2500399.4096114971</v>
      </c>
      <c r="Q38" s="4"/>
      <c r="R38" s="4"/>
      <c r="S38" s="4"/>
      <c r="T38" s="4"/>
    </row>
    <row r="39" spans="1:20" s="34" customFormat="1" x14ac:dyDescent="0.2">
      <c r="A39" s="33">
        <v>230</v>
      </c>
      <c r="B39" s="34" t="s">
        <v>115</v>
      </c>
      <c r="C39" s="36">
        <v>356624222</v>
      </c>
      <c r="D39" s="36">
        <v>38670</v>
      </c>
      <c r="E39" s="37">
        <f t="shared" si="5"/>
        <v>9222.2452029997421</v>
      </c>
      <c r="F39" s="38">
        <f t="shared" si="6"/>
        <v>1.0474474904748923</v>
      </c>
      <c r="G39" s="39">
        <f t="shared" si="7"/>
        <v>-250.65068869164824</v>
      </c>
      <c r="H39" s="39">
        <f t="shared" si="8"/>
        <v>0</v>
      </c>
      <c r="I39" s="37">
        <f t="shared" si="9"/>
        <v>-250.65068869164824</v>
      </c>
      <c r="J39" s="40">
        <f t="shared" si="10"/>
        <v>-94.723676000114693</v>
      </c>
      <c r="K39" s="37">
        <f t="shared" si="11"/>
        <v>-345.37436469176293</v>
      </c>
      <c r="L39" s="37">
        <f t="shared" si="12"/>
        <v>-9692662.1317060366</v>
      </c>
      <c r="M39" s="37">
        <f t="shared" si="13"/>
        <v>-13355626.682630472</v>
      </c>
      <c r="N39" s="41">
        <f>'jan-feb'!M39</f>
        <v>-2132065.6003715741</v>
      </c>
      <c r="O39" s="41">
        <f t="shared" si="14"/>
        <v>-11223561.082258899</v>
      </c>
      <c r="Q39" s="4"/>
      <c r="R39" s="4"/>
      <c r="S39" s="4"/>
      <c r="T39" s="4"/>
    </row>
    <row r="40" spans="1:20" s="34" customFormat="1" x14ac:dyDescent="0.2">
      <c r="A40" s="33">
        <v>231</v>
      </c>
      <c r="B40" s="34" t="s">
        <v>116</v>
      </c>
      <c r="C40" s="36">
        <v>492641418</v>
      </c>
      <c r="D40" s="36">
        <v>54178</v>
      </c>
      <c r="E40" s="37">
        <f t="shared" si="5"/>
        <v>9093.0159474325374</v>
      </c>
      <c r="F40" s="38">
        <f t="shared" si="6"/>
        <v>1.0327698434962824</v>
      </c>
      <c r="G40" s="39">
        <f t="shared" si="7"/>
        <v>-173.11313535132538</v>
      </c>
      <c r="H40" s="39">
        <f t="shared" si="8"/>
        <v>0</v>
      </c>
      <c r="I40" s="37">
        <f t="shared" si="9"/>
        <v>-173.11313535132538</v>
      </c>
      <c r="J40" s="40">
        <f t="shared" si="10"/>
        <v>-94.723676000114693</v>
      </c>
      <c r="K40" s="37">
        <f t="shared" si="11"/>
        <v>-267.83681135144008</v>
      </c>
      <c r="L40" s="37">
        <f t="shared" si="12"/>
        <v>-9378923.4470641073</v>
      </c>
      <c r="M40" s="37">
        <f t="shared" si="13"/>
        <v>-14510862.76539832</v>
      </c>
      <c r="N40" s="41">
        <f>'jan-feb'!M40</f>
        <v>-2594311.8139987392</v>
      </c>
      <c r="O40" s="41">
        <f t="shared" si="14"/>
        <v>-11916550.95139958</v>
      </c>
      <c r="Q40" s="4"/>
      <c r="R40" s="4"/>
      <c r="S40" s="4"/>
      <c r="T40" s="4"/>
    </row>
    <row r="41" spans="1:20" s="34" customFormat="1" x14ac:dyDescent="0.2">
      <c r="A41" s="33">
        <v>233</v>
      </c>
      <c r="B41" s="34" t="s">
        <v>117</v>
      </c>
      <c r="C41" s="36">
        <v>221034652</v>
      </c>
      <c r="D41" s="36">
        <v>23545</v>
      </c>
      <c r="E41" s="37">
        <f t="shared" si="5"/>
        <v>9387.7533234232324</v>
      </c>
      <c r="F41" s="38">
        <f t="shared" si="6"/>
        <v>1.0662456314454241</v>
      </c>
      <c r="G41" s="39">
        <f t="shared" si="7"/>
        <v>-349.95556094574238</v>
      </c>
      <c r="H41" s="39">
        <f t="shared" si="8"/>
        <v>0</v>
      </c>
      <c r="I41" s="37">
        <f t="shared" si="9"/>
        <v>-349.95556094574238</v>
      </c>
      <c r="J41" s="40">
        <f t="shared" si="10"/>
        <v>-94.723676000114693</v>
      </c>
      <c r="K41" s="37">
        <f t="shared" si="11"/>
        <v>-444.67923694585704</v>
      </c>
      <c r="L41" s="37">
        <f t="shared" si="12"/>
        <v>-8239703.6824675044</v>
      </c>
      <c r="M41" s="37">
        <f t="shared" si="13"/>
        <v>-10469972.633890204</v>
      </c>
      <c r="N41" s="41">
        <f>'jan-feb'!M41</f>
        <v>-3229172.2288013627</v>
      </c>
      <c r="O41" s="41">
        <f t="shared" si="14"/>
        <v>-7240800.4050888419</v>
      </c>
      <c r="Q41" s="4"/>
      <c r="R41" s="4"/>
      <c r="S41" s="4"/>
      <c r="T41" s="4"/>
    </row>
    <row r="42" spans="1:20" s="34" customFormat="1" x14ac:dyDescent="0.2">
      <c r="A42" s="33">
        <v>234</v>
      </c>
      <c r="B42" s="34" t="s">
        <v>118</v>
      </c>
      <c r="C42" s="36">
        <v>65470393</v>
      </c>
      <c r="D42" s="36">
        <v>6704</v>
      </c>
      <c r="E42" s="37">
        <f t="shared" si="5"/>
        <v>9765.8700775656325</v>
      </c>
      <c r="F42" s="38">
        <f t="shared" si="6"/>
        <v>1.1091915124662566</v>
      </c>
      <c r="G42" s="39">
        <f t="shared" si="7"/>
        <v>-576.82561343118243</v>
      </c>
      <c r="H42" s="39">
        <f t="shared" si="8"/>
        <v>0</v>
      </c>
      <c r="I42" s="37">
        <f t="shared" si="9"/>
        <v>-576.82561343118243</v>
      </c>
      <c r="J42" s="40">
        <f t="shared" si="10"/>
        <v>-94.723676000114693</v>
      </c>
      <c r="K42" s="37">
        <f t="shared" si="11"/>
        <v>-671.5492894312971</v>
      </c>
      <c r="L42" s="37">
        <f t="shared" si="12"/>
        <v>-3867038.9124426469</v>
      </c>
      <c r="M42" s="37">
        <f t="shared" si="13"/>
        <v>-4502066.4363474157</v>
      </c>
      <c r="N42" s="41">
        <f>'jan-feb'!M42</f>
        <v>-1176746.0030020967</v>
      </c>
      <c r="O42" s="41">
        <f t="shared" si="14"/>
        <v>-3325320.4333453188</v>
      </c>
      <c r="Q42" s="4"/>
      <c r="R42" s="4"/>
      <c r="S42" s="4"/>
      <c r="T42" s="4"/>
    </row>
    <row r="43" spans="1:20" s="34" customFormat="1" x14ac:dyDescent="0.2">
      <c r="A43" s="33">
        <v>235</v>
      </c>
      <c r="B43" s="34" t="s">
        <v>119</v>
      </c>
      <c r="C43" s="36">
        <v>300944907</v>
      </c>
      <c r="D43" s="36">
        <v>36576</v>
      </c>
      <c r="E43" s="37">
        <f t="shared" si="5"/>
        <v>8227.9338090551173</v>
      </c>
      <c r="F43" s="38">
        <f t="shared" si="6"/>
        <v>0.93451523250379409</v>
      </c>
      <c r="G43" s="39">
        <f t="shared" si="7"/>
        <v>345.93614767512662</v>
      </c>
      <c r="H43" s="39">
        <f t="shared" si="8"/>
        <v>0</v>
      </c>
      <c r="I43" s="37">
        <f t="shared" si="9"/>
        <v>345.93614767512662</v>
      </c>
      <c r="J43" s="40">
        <f t="shared" si="10"/>
        <v>-94.723676000114693</v>
      </c>
      <c r="K43" s="37">
        <f t="shared" si="11"/>
        <v>251.21247167501193</v>
      </c>
      <c r="L43" s="37">
        <f t="shared" si="12"/>
        <v>12652960.537365431</v>
      </c>
      <c r="M43" s="37">
        <f t="shared" si="13"/>
        <v>9188347.3639852367</v>
      </c>
      <c r="N43" s="41">
        <f>'jan-feb'!M43</f>
        <v>5901162.5392296165</v>
      </c>
      <c r="O43" s="41">
        <f t="shared" si="14"/>
        <v>3287184.8247556202</v>
      </c>
      <c r="Q43" s="4"/>
      <c r="R43" s="4"/>
      <c r="S43" s="4"/>
      <c r="T43" s="4"/>
    </row>
    <row r="44" spans="1:20" s="34" customFormat="1" x14ac:dyDescent="0.2">
      <c r="A44" s="33">
        <v>236</v>
      </c>
      <c r="B44" s="34" t="s">
        <v>120</v>
      </c>
      <c r="C44" s="36">
        <v>159635211</v>
      </c>
      <c r="D44" s="36">
        <v>21681</v>
      </c>
      <c r="E44" s="37">
        <f t="shared" si="5"/>
        <v>7362.9081223190815</v>
      </c>
      <c r="F44" s="38">
        <f t="shared" si="6"/>
        <v>0.83626703319618279</v>
      </c>
      <c r="G44" s="39">
        <f t="shared" si="7"/>
        <v>864.95155971674808</v>
      </c>
      <c r="H44" s="39">
        <f t="shared" si="8"/>
        <v>196.39778457012483</v>
      </c>
      <c r="I44" s="37">
        <f t="shared" si="9"/>
        <v>1061.349344286873</v>
      </c>
      <c r="J44" s="40">
        <f t="shared" si="10"/>
        <v>-94.723676000114693</v>
      </c>
      <c r="K44" s="37">
        <f t="shared" si="11"/>
        <v>966.62566828675835</v>
      </c>
      <c r="L44" s="37">
        <f t="shared" si="12"/>
        <v>23011115.133483693</v>
      </c>
      <c r="M44" s="37">
        <f t="shared" si="13"/>
        <v>20957411.114125207</v>
      </c>
      <c r="N44" s="41">
        <f>'jan-feb'!M44</f>
        <v>10280762.525513699</v>
      </c>
      <c r="O44" s="41">
        <f t="shared" si="14"/>
        <v>10676648.588611508</v>
      </c>
      <c r="Q44" s="4"/>
      <c r="R44" s="4"/>
      <c r="S44" s="4"/>
      <c r="T44" s="4"/>
    </row>
    <row r="45" spans="1:20" s="34" customFormat="1" x14ac:dyDescent="0.2">
      <c r="A45" s="33">
        <v>237</v>
      </c>
      <c r="B45" s="34" t="s">
        <v>121</v>
      </c>
      <c r="C45" s="36">
        <v>179204535</v>
      </c>
      <c r="D45" s="36">
        <v>24647</v>
      </c>
      <c r="E45" s="37">
        <f t="shared" si="5"/>
        <v>7270.8457418752787</v>
      </c>
      <c r="F45" s="38">
        <f t="shared" si="6"/>
        <v>0.82581073895975976</v>
      </c>
      <c r="G45" s="39">
        <f t="shared" si="7"/>
        <v>920.18898798302973</v>
      </c>
      <c r="H45" s="39">
        <f t="shared" si="8"/>
        <v>228.61961772545581</v>
      </c>
      <c r="I45" s="37">
        <f t="shared" si="9"/>
        <v>1148.8086057084856</v>
      </c>
      <c r="J45" s="40">
        <f t="shared" si="10"/>
        <v>-94.723676000114693</v>
      </c>
      <c r="K45" s="37">
        <f t="shared" si="11"/>
        <v>1054.084929708371</v>
      </c>
      <c r="L45" s="37">
        <f t="shared" si="12"/>
        <v>28314685.704897046</v>
      </c>
      <c r="M45" s="37">
        <f t="shared" si="13"/>
        <v>25980031.262522221</v>
      </c>
      <c r="N45" s="41">
        <f>'jan-feb'!M45</f>
        <v>11287234.205681749</v>
      </c>
      <c r="O45" s="41">
        <f t="shared" si="14"/>
        <v>14692797.056840472</v>
      </c>
      <c r="Q45" s="4"/>
      <c r="R45" s="4"/>
      <c r="S45" s="4"/>
      <c r="T45" s="4"/>
    </row>
    <row r="46" spans="1:20" s="34" customFormat="1" x14ac:dyDescent="0.2">
      <c r="A46" s="33">
        <v>238</v>
      </c>
      <c r="B46" s="34" t="s">
        <v>122</v>
      </c>
      <c r="C46" s="36">
        <v>98665556</v>
      </c>
      <c r="D46" s="36">
        <v>13240</v>
      </c>
      <c r="E46" s="37">
        <f t="shared" si="5"/>
        <v>7452.0812688821752</v>
      </c>
      <c r="F46" s="38">
        <f t="shared" si="6"/>
        <v>0.84639517298527456</v>
      </c>
      <c r="G46" s="39">
        <f t="shared" si="7"/>
        <v>811.44767177889184</v>
      </c>
      <c r="H46" s="39">
        <f t="shared" si="8"/>
        <v>165.18718327304202</v>
      </c>
      <c r="I46" s="37">
        <f t="shared" si="9"/>
        <v>976.63485505193387</v>
      </c>
      <c r="J46" s="40">
        <f t="shared" si="10"/>
        <v>-94.723676000114693</v>
      </c>
      <c r="K46" s="37">
        <f t="shared" si="11"/>
        <v>881.9111790518192</v>
      </c>
      <c r="L46" s="37">
        <f t="shared" si="12"/>
        <v>12930645.480887605</v>
      </c>
      <c r="M46" s="37">
        <f t="shared" si="13"/>
        <v>11676504.010646086</v>
      </c>
      <c r="N46" s="41">
        <f>'jan-feb'!M46</f>
        <v>6480457.9040543037</v>
      </c>
      <c r="O46" s="41">
        <f t="shared" si="14"/>
        <v>5196046.1065917825</v>
      </c>
      <c r="Q46" s="4"/>
      <c r="R46" s="4"/>
      <c r="S46" s="4"/>
      <c r="T46" s="4"/>
    </row>
    <row r="47" spans="1:20" s="34" customFormat="1" x14ac:dyDescent="0.2">
      <c r="A47" s="33">
        <v>239</v>
      </c>
      <c r="B47" s="34" t="s">
        <v>123</v>
      </c>
      <c r="C47" s="36">
        <v>19041049</v>
      </c>
      <c r="D47" s="36">
        <v>2903</v>
      </c>
      <c r="E47" s="37">
        <f t="shared" si="5"/>
        <v>6559.0936961763691</v>
      </c>
      <c r="F47" s="38">
        <f t="shared" si="6"/>
        <v>0.74497110851215509</v>
      </c>
      <c r="G47" s="39">
        <f t="shared" si="7"/>
        <v>1347.2402154023755</v>
      </c>
      <c r="H47" s="39">
        <f t="shared" si="8"/>
        <v>477.73283372007415</v>
      </c>
      <c r="I47" s="37">
        <f t="shared" si="9"/>
        <v>1824.9730491224495</v>
      </c>
      <c r="J47" s="40">
        <f t="shared" si="10"/>
        <v>-94.723676000114693</v>
      </c>
      <c r="K47" s="37">
        <f t="shared" si="11"/>
        <v>1730.2493731223349</v>
      </c>
      <c r="L47" s="37">
        <f t="shared" si="12"/>
        <v>5297896.7616024707</v>
      </c>
      <c r="M47" s="37">
        <f t="shared" si="13"/>
        <v>5022913.9301741384</v>
      </c>
      <c r="N47" s="41">
        <f>'jan-feb'!M47</f>
        <v>2125143.4194463473</v>
      </c>
      <c r="O47" s="41">
        <f t="shared" si="14"/>
        <v>2897770.5107277911</v>
      </c>
      <c r="Q47" s="4"/>
      <c r="R47" s="4"/>
      <c r="S47" s="4"/>
      <c r="T47" s="4"/>
    </row>
    <row r="48" spans="1:20" s="34" customFormat="1" x14ac:dyDescent="0.2">
      <c r="A48" s="33">
        <v>301</v>
      </c>
      <c r="B48" s="34" t="s">
        <v>124</v>
      </c>
      <c r="C48" s="36">
        <v>7738574186</v>
      </c>
      <c r="D48" s="36">
        <v>673469</v>
      </c>
      <c r="E48" s="37">
        <f t="shared" si="5"/>
        <v>11490.616770779352</v>
      </c>
      <c r="F48" s="38">
        <f t="shared" si="6"/>
        <v>1.30508541419465</v>
      </c>
      <c r="G48" s="39">
        <f t="shared" si="7"/>
        <v>-1611.6736293594142</v>
      </c>
      <c r="H48" s="39">
        <f t="shared" si="8"/>
        <v>0</v>
      </c>
      <c r="I48" s="37">
        <f t="shared" si="9"/>
        <v>-1611.6736293594142</v>
      </c>
      <c r="J48" s="40">
        <f t="shared" si="10"/>
        <v>-94.723676000114693</v>
      </c>
      <c r="K48" s="37">
        <f t="shared" si="11"/>
        <v>-1706.3973053595289</v>
      </c>
      <c r="L48" s="37">
        <f t="shared" si="12"/>
        <v>-1085412227.4910553</v>
      </c>
      <c r="M48" s="37">
        <f t="shared" si="13"/>
        <v>-1149205686.8431766</v>
      </c>
      <c r="N48" s="41">
        <f>'jan-feb'!M48</f>
        <v>-397940493.79334992</v>
      </c>
      <c r="O48" s="41">
        <f t="shared" si="14"/>
        <v>-751265193.04982662</v>
      </c>
      <c r="Q48" s="4"/>
      <c r="R48" s="4"/>
      <c r="S48" s="4"/>
      <c r="T48" s="4"/>
    </row>
    <row r="49" spans="1:20" s="34" customFormat="1" x14ac:dyDescent="0.2">
      <c r="A49" s="33">
        <v>402</v>
      </c>
      <c r="B49" s="34" t="s">
        <v>125</v>
      </c>
      <c r="C49" s="36">
        <v>130835868</v>
      </c>
      <c r="D49" s="36">
        <v>17934</v>
      </c>
      <c r="E49" s="37">
        <f t="shared" si="5"/>
        <v>7295.4091669454665</v>
      </c>
      <c r="F49" s="38">
        <f t="shared" si="6"/>
        <v>0.82860061250800021</v>
      </c>
      <c r="G49" s="39">
        <f t="shared" si="7"/>
        <v>905.45093294091714</v>
      </c>
      <c r="H49" s="39">
        <f t="shared" si="8"/>
        <v>220.02241895089008</v>
      </c>
      <c r="I49" s="37">
        <f t="shared" si="9"/>
        <v>1125.4733518918072</v>
      </c>
      <c r="J49" s="40">
        <f t="shared" si="10"/>
        <v>-94.723676000114693</v>
      </c>
      <c r="K49" s="37">
        <f t="shared" si="11"/>
        <v>1030.7496758916925</v>
      </c>
      <c r="L49" s="37">
        <f t="shared" si="12"/>
        <v>20184239.09282767</v>
      </c>
      <c r="M49" s="37">
        <f t="shared" si="13"/>
        <v>18485464.687441614</v>
      </c>
      <c r="N49" s="41">
        <f>'jan-feb'!M49</f>
        <v>8555500.1354463585</v>
      </c>
      <c r="O49" s="41">
        <f t="shared" si="14"/>
        <v>9929964.5519952551</v>
      </c>
      <c r="Q49" s="4"/>
      <c r="R49" s="4"/>
      <c r="S49" s="4"/>
      <c r="T49" s="4"/>
    </row>
    <row r="50" spans="1:20" s="34" customFormat="1" x14ac:dyDescent="0.2">
      <c r="A50" s="33">
        <v>403</v>
      </c>
      <c r="B50" s="34" t="s">
        <v>126</v>
      </c>
      <c r="C50" s="36">
        <v>250152195</v>
      </c>
      <c r="D50" s="36">
        <v>30930</v>
      </c>
      <c r="E50" s="37">
        <f t="shared" si="5"/>
        <v>8087.6881668283222</v>
      </c>
      <c r="F50" s="38">
        <f t="shared" si="6"/>
        <v>0.91858636238952807</v>
      </c>
      <c r="G50" s="39">
        <f t="shared" si="7"/>
        <v>430.08353301120366</v>
      </c>
      <c r="H50" s="39">
        <f t="shared" si="8"/>
        <v>0</v>
      </c>
      <c r="I50" s="37">
        <f t="shared" si="9"/>
        <v>430.08353301120366</v>
      </c>
      <c r="J50" s="40">
        <f t="shared" si="10"/>
        <v>-94.723676000114693</v>
      </c>
      <c r="K50" s="37">
        <f t="shared" si="11"/>
        <v>335.35985701108893</v>
      </c>
      <c r="L50" s="37">
        <f t="shared" si="12"/>
        <v>13302483.676036529</v>
      </c>
      <c r="M50" s="37">
        <f t="shared" si="13"/>
        <v>10372680.377352981</v>
      </c>
      <c r="N50" s="41">
        <f>'jan-feb'!M50</f>
        <v>7355636.4686102336</v>
      </c>
      <c r="O50" s="41">
        <f t="shared" si="14"/>
        <v>3017043.9087427473</v>
      </c>
      <c r="Q50" s="4"/>
      <c r="R50" s="4"/>
      <c r="S50" s="4"/>
      <c r="T50" s="4"/>
    </row>
    <row r="51" spans="1:20" s="34" customFormat="1" x14ac:dyDescent="0.2">
      <c r="A51" s="33">
        <v>412</v>
      </c>
      <c r="B51" s="34" t="s">
        <v>127</v>
      </c>
      <c r="C51" s="36">
        <v>237218880</v>
      </c>
      <c r="D51" s="36">
        <v>34151</v>
      </c>
      <c r="E51" s="37">
        <f t="shared" si="5"/>
        <v>6946.1766858949959</v>
      </c>
      <c r="F51" s="38">
        <f t="shared" si="6"/>
        <v>0.78893535986977603</v>
      </c>
      <c r="G51" s="39">
        <f t="shared" si="7"/>
        <v>1114.9904215711995</v>
      </c>
      <c r="H51" s="39">
        <f t="shared" si="8"/>
        <v>342.25378731855477</v>
      </c>
      <c r="I51" s="37">
        <f t="shared" si="9"/>
        <v>1457.2442088897542</v>
      </c>
      <c r="J51" s="40">
        <f t="shared" si="10"/>
        <v>-94.723676000114693</v>
      </c>
      <c r="K51" s="37">
        <f t="shared" si="11"/>
        <v>1362.5205328896395</v>
      </c>
      <c r="L51" s="37">
        <f t="shared" si="12"/>
        <v>49766346.977793999</v>
      </c>
      <c r="M51" s="37">
        <f t="shared" si="13"/>
        <v>46531438.718714081</v>
      </c>
      <c r="N51" s="41">
        <f>'jan-feb'!M51</f>
        <v>23149793.087413773</v>
      </c>
      <c r="O51" s="41">
        <f t="shared" si="14"/>
        <v>23381645.631300308</v>
      </c>
      <c r="Q51" s="4"/>
      <c r="R51" s="4"/>
      <c r="S51" s="4"/>
      <c r="T51" s="4"/>
    </row>
    <row r="52" spans="1:20" s="34" customFormat="1" x14ac:dyDescent="0.2">
      <c r="A52" s="33">
        <v>415</v>
      </c>
      <c r="B52" s="34" t="s">
        <v>128</v>
      </c>
      <c r="C52" s="36">
        <v>48738946</v>
      </c>
      <c r="D52" s="36">
        <v>7615</v>
      </c>
      <c r="E52" s="37">
        <f t="shared" si="5"/>
        <v>6400.3868680236374</v>
      </c>
      <c r="F52" s="38">
        <f t="shared" si="6"/>
        <v>0.72694544716715681</v>
      </c>
      <c r="G52" s="39">
        <f t="shared" si="7"/>
        <v>1442.4643122940145</v>
      </c>
      <c r="H52" s="39">
        <f t="shared" si="8"/>
        <v>533.28022357353029</v>
      </c>
      <c r="I52" s="37">
        <f t="shared" si="9"/>
        <v>1975.7445358675448</v>
      </c>
      <c r="J52" s="40">
        <f t="shared" si="10"/>
        <v>-94.723676000114693</v>
      </c>
      <c r="K52" s="37">
        <f t="shared" si="11"/>
        <v>1881.0208598674301</v>
      </c>
      <c r="L52" s="37">
        <f t="shared" si="12"/>
        <v>15045294.640631353</v>
      </c>
      <c r="M52" s="37">
        <f t="shared" si="13"/>
        <v>14323973.847890479</v>
      </c>
      <c r="N52" s="41">
        <f>'jan-feb'!M52</f>
        <v>6633327.225330323</v>
      </c>
      <c r="O52" s="41">
        <f t="shared" si="14"/>
        <v>7690646.6225601565</v>
      </c>
      <c r="Q52" s="4"/>
      <c r="R52" s="4"/>
      <c r="S52" s="4"/>
      <c r="T52" s="4"/>
    </row>
    <row r="53" spans="1:20" s="34" customFormat="1" x14ac:dyDescent="0.2">
      <c r="A53" s="33">
        <v>417</v>
      </c>
      <c r="B53" s="34" t="s">
        <v>129</v>
      </c>
      <c r="C53" s="36">
        <v>144602102</v>
      </c>
      <c r="D53" s="36">
        <v>20646</v>
      </c>
      <c r="E53" s="37">
        <f t="shared" si="5"/>
        <v>7003.8797830088151</v>
      </c>
      <c r="F53" s="38">
        <f t="shared" si="6"/>
        <v>0.79548918303691962</v>
      </c>
      <c r="G53" s="39">
        <f t="shared" si="7"/>
        <v>1080.3685633029079</v>
      </c>
      <c r="H53" s="39">
        <f t="shared" si="8"/>
        <v>322.05770332871805</v>
      </c>
      <c r="I53" s="37">
        <f t="shared" si="9"/>
        <v>1402.4262666316258</v>
      </c>
      <c r="J53" s="40">
        <f t="shared" si="10"/>
        <v>-94.723676000114693</v>
      </c>
      <c r="K53" s="37">
        <f t="shared" si="11"/>
        <v>1307.7025906315112</v>
      </c>
      <c r="L53" s="37">
        <f t="shared" si="12"/>
        <v>28954492.700876545</v>
      </c>
      <c r="M53" s="37">
        <f t="shared" si="13"/>
        <v>26998827.686178178</v>
      </c>
      <c r="N53" s="41">
        <f>'jan-feb'!M53</f>
        <v>13988578.042228479</v>
      </c>
      <c r="O53" s="41">
        <f t="shared" si="14"/>
        <v>13010249.643949699</v>
      </c>
      <c r="Q53" s="4"/>
      <c r="R53" s="4"/>
      <c r="S53" s="4"/>
      <c r="T53" s="4"/>
    </row>
    <row r="54" spans="1:20" s="34" customFormat="1" x14ac:dyDescent="0.2">
      <c r="A54" s="33">
        <v>418</v>
      </c>
      <c r="B54" s="34" t="s">
        <v>130</v>
      </c>
      <c r="C54" s="36">
        <v>31688170</v>
      </c>
      <c r="D54" s="36">
        <v>5097</v>
      </c>
      <c r="E54" s="37">
        <f t="shared" si="5"/>
        <v>6217.0237394545811</v>
      </c>
      <c r="F54" s="38">
        <f t="shared" si="6"/>
        <v>0.706119363644371</v>
      </c>
      <c r="G54" s="39">
        <f t="shared" si="7"/>
        <v>1552.4821894354484</v>
      </c>
      <c r="H54" s="39">
        <f t="shared" si="8"/>
        <v>597.45731857269993</v>
      </c>
      <c r="I54" s="37">
        <f t="shared" si="9"/>
        <v>2149.9395080081486</v>
      </c>
      <c r="J54" s="40">
        <f t="shared" si="10"/>
        <v>-94.723676000114693</v>
      </c>
      <c r="K54" s="37">
        <f t="shared" si="11"/>
        <v>2055.2158320080339</v>
      </c>
      <c r="L54" s="37">
        <f t="shared" si="12"/>
        <v>10958241.672317533</v>
      </c>
      <c r="M54" s="37">
        <f t="shared" si="13"/>
        <v>10475435.095744949</v>
      </c>
      <c r="N54" s="41">
        <f>'jan-feb'!M54</f>
        <v>4968108.5769610843</v>
      </c>
      <c r="O54" s="41">
        <f t="shared" si="14"/>
        <v>5507326.5187838646</v>
      </c>
      <c r="Q54" s="4"/>
      <c r="R54" s="4"/>
      <c r="S54" s="4"/>
      <c r="T54" s="4"/>
    </row>
    <row r="55" spans="1:20" s="34" customFormat="1" x14ac:dyDescent="0.2">
      <c r="A55" s="33">
        <v>419</v>
      </c>
      <c r="B55" s="34" t="s">
        <v>131</v>
      </c>
      <c r="C55" s="36">
        <v>56026416</v>
      </c>
      <c r="D55" s="36">
        <v>7884</v>
      </c>
      <c r="E55" s="37">
        <f t="shared" si="5"/>
        <v>7106.3439878234403</v>
      </c>
      <c r="F55" s="38">
        <f t="shared" si="6"/>
        <v>0.80712689943180305</v>
      </c>
      <c r="G55" s="39">
        <f t="shared" si="7"/>
        <v>1018.8900404141327</v>
      </c>
      <c r="H55" s="39">
        <f t="shared" si="8"/>
        <v>286.19523164359924</v>
      </c>
      <c r="I55" s="37">
        <f t="shared" si="9"/>
        <v>1305.085272057732</v>
      </c>
      <c r="J55" s="40">
        <f t="shared" si="10"/>
        <v>-94.723676000114693</v>
      </c>
      <c r="K55" s="37">
        <f t="shared" si="11"/>
        <v>1210.3615960576174</v>
      </c>
      <c r="L55" s="37">
        <f t="shared" si="12"/>
        <v>10289292.284903159</v>
      </c>
      <c r="M55" s="37">
        <f t="shared" si="13"/>
        <v>9542490.8233182561</v>
      </c>
      <c r="N55" s="41">
        <f>'jan-feb'!M55</f>
        <v>4673062.2774595246</v>
      </c>
      <c r="O55" s="41">
        <f t="shared" si="14"/>
        <v>4869428.5458587315</v>
      </c>
      <c r="Q55" s="4"/>
      <c r="R55" s="4"/>
      <c r="S55" s="4"/>
      <c r="T55" s="4"/>
    </row>
    <row r="56" spans="1:20" s="34" customFormat="1" x14ac:dyDescent="0.2">
      <c r="A56" s="33">
        <v>420</v>
      </c>
      <c r="B56" s="34" t="s">
        <v>132</v>
      </c>
      <c r="C56" s="36">
        <v>37368318</v>
      </c>
      <c r="D56" s="36">
        <v>6142</v>
      </c>
      <c r="E56" s="37">
        <f t="shared" si="5"/>
        <v>6084.0634972321723</v>
      </c>
      <c r="F56" s="38">
        <f t="shared" si="6"/>
        <v>0.69101795731833926</v>
      </c>
      <c r="G56" s="39">
        <f t="shared" si="7"/>
        <v>1632.2583347688935</v>
      </c>
      <c r="H56" s="39">
        <f t="shared" si="8"/>
        <v>643.99340335054308</v>
      </c>
      <c r="I56" s="37">
        <f t="shared" si="9"/>
        <v>2276.2517381194366</v>
      </c>
      <c r="J56" s="40">
        <f t="shared" si="10"/>
        <v>-94.723676000114693</v>
      </c>
      <c r="K56" s="37">
        <f t="shared" si="11"/>
        <v>2181.5280621193219</v>
      </c>
      <c r="L56" s="37">
        <f t="shared" si="12"/>
        <v>13980738.175529579</v>
      </c>
      <c r="M56" s="37">
        <f t="shared" si="13"/>
        <v>13398945.357536875</v>
      </c>
      <c r="N56" s="41">
        <f>'jan-feb'!M56</f>
        <v>6092277.5627418067</v>
      </c>
      <c r="O56" s="41">
        <f t="shared" si="14"/>
        <v>7306667.794795068</v>
      </c>
      <c r="Q56" s="4"/>
      <c r="R56" s="4"/>
      <c r="S56" s="4"/>
      <c r="T56" s="4"/>
    </row>
    <row r="57" spans="1:20" s="34" customFormat="1" x14ac:dyDescent="0.2">
      <c r="A57" s="33">
        <v>423</v>
      </c>
      <c r="B57" s="34" t="s">
        <v>133</v>
      </c>
      <c r="C57" s="36">
        <v>30036299</v>
      </c>
      <c r="D57" s="36">
        <v>4740</v>
      </c>
      <c r="E57" s="37">
        <f t="shared" si="5"/>
        <v>6336.7719409282699</v>
      </c>
      <c r="F57" s="38">
        <f t="shared" si="6"/>
        <v>0.71972016804303285</v>
      </c>
      <c r="G57" s="39">
        <f t="shared" si="7"/>
        <v>1480.633268551235</v>
      </c>
      <c r="H57" s="39">
        <f t="shared" si="8"/>
        <v>555.54544805690887</v>
      </c>
      <c r="I57" s="37">
        <f t="shared" si="9"/>
        <v>2036.178716608144</v>
      </c>
      <c r="J57" s="40">
        <f t="shared" si="10"/>
        <v>-94.723676000114693</v>
      </c>
      <c r="K57" s="37">
        <f t="shared" si="11"/>
        <v>1941.4550406080293</v>
      </c>
      <c r="L57" s="37">
        <f t="shared" si="12"/>
        <v>9651487.1167226024</v>
      </c>
      <c r="M57" s="37">
        <f t="shared" si="13"/>
        <v>9202496.8924820591</v>
      </c>
      <c r="N57" s="41">
        <f>'jan-feb'!M57</f>
        <v>4657939.0828714045</v>
      </c>
      <c r="O57" s="41">
        <f t="shared" si="14"/>
        <v>4544557.8096106546</v>
      </c>
      <c r="Q57" s="4"/>
      <c r="R57" s="4"/>
      <c r="S57" s="4"/>
      <c r="T57" s="4"/>
    </row>
    <row r="58" spans="1:20" s="34" customFormat="1" x14ac:dyDescent="0.2">
      <c r="A58" s="33">
        <v>425</v>
      </c>
      <c r="B58" s="34" t="s">
        <v>134</v>
      </c>
      <c r="C58" s="36">
        <v>45832904</v>
      </c>
      <c r="D58" s="36">
        <v>7279</v>
      </c>
      <c r="E58" s="37">
        <f t="shared" si="5"/>
        <v>6296.5934881164994</v>
      </c>
      <c r="F58" s="38">
        <f t="shared" si="6"/>
        <v>0.71515676524442107</v>
      </c>
      <c r="G58" s="39">
        <f t="shared" si="7"/>
        <v>1504.7403402382972</v>
      </c>
      <c r="H58" s="39">
        <f t="shared" si="8"/>
        <v>569.60790654102857</v>
      </c>
      <c r="I58" s="37">
        <f t="shared" si="9"/>
        <v>2074.3482467793256</v>
      </c>
      <c r="J58" s="40">
        <f t="shared" si="10"/>
        <v>-94.723676000114693</v>
      </c>
      <c r="K58" s="37">
        <f t="shared" si="11"/>
        <v>1979.6245707792109</v>
      </c>
      <c r="L58" s="37">
        <f t="shared" si="12"/>
        <v>15099180.888306711</v>
      </c>
      <c r="M58" s="37">
        <f t="shared" si="13"/>
        <v>14409687.250701876</v>
      </c>
      <c r="N58" s="41">
        <f>'jan-feb'!M58</f>
        <v>6794024.8514812114</v>
      </c>
      <c r="O58" s="41">
        <f t="shared" si="14"/>
        <v>7615662.399220665</v>
      </c>
      <c r="Q58" s="4"/>
      <c r="R58" s="4"/>
      <c r="S58" s="4"/>
      <c r="T58" s="4"/>
    </row>
    <row r="59" spans="1:20" s="34" customFormat="1" x14ac:dyDescent="0.2">
      <c r="A59" s="33">
        <v>426</v>
      </c>
      <c r="B59" s="34" t="s">
        <v>100</v>
      </c>
      <c r="C59" s="36">
        <v>23859484</v>
      </c>
      <c r="D59" s="36">
        <v>3680</v>
      </c>
      <c r="E59" s="37">
        <f t="shared" si="5"/>
        <v>6483.5554347826082</v>
      </c>
      <c r="F59" s="38">
        <f t="shared" si="6"/>
        <v>0.73639159662648168</v>
      </c>
      <c r="G59" s="39">
        <f t="shared" si="7"/>
        <v>1392.563172238632</v>
      </c>
      <c r="H59" s="39">
        <f t="shared" si="8"/>
        <v>504.17122520789047</v>
      </c>
      <c r="I59" s="37">
        <f t="shared" si="9"/>
        <v>1896.7343974465225</v>
      </c>
      <c r="J59" s="40">
        <f t="shared" si="10"/>
        <v>-94.723676000114693</v>
      </c>
      <c r="K59" s="37">
        <f t="shared" si="11"/>
        <v>1802.0107214464078</v>
      </c>
      <c r="L59" s="37">
        <f t="shared" si="12"/>
        <v>6979982.5826032031</v>
      </c>
      <c r="M59" s="37">
        <f t="shared" si="13"/>
        <v>6631399.4549227804</v>
      </c>
      <c r="N59" s="41">
        <f>'jan-feb'!M59</f>
        <v>2934804.868347419</v>
      </c>
      <c r="O59" s="41">
        <f t="shared" si="14"/>
        <v>3696594.5865753614</v>
      </c>
      <c r="Q59" s="4"/>
      <c r="R59" s="4"/>
      <c r="S59" s="4"/>
      <c r="T59" s="4"/>
    </row>
    <row r="60" spans="1:20" s="34" customFormat="1" x14ac:dyDescent="0.2">
      <c r="A60" s="33">
        <v>427</v>
      </c>
      <c r="B60" s="34" t="s">
        <v>135</v>
      </c>
      <c r="C60" s="36">
        <v>148312665</v>
      </c>
      <c r="D60" s="36">
        <v>21123</v>
      </c>
      <c r="E60" s="37">
        <f t="shared" si="5"/>
        <v>7021.3826161056668</v>
      </c>
      <c r="F60" s="38">
        <f t="shared" si="6"/>
        <v>0.79747712612452426</v>
      </c>
      <c r="G60" s="39">
        <f t="shared" si="7"/>
        <v>1069.866863444797</v>
      </c>
      <c r="H60" s="39">
        <f t="shared" si="8"/>
        <v>315.93171174481995</v>
      </c>
      <c r="I60" s="37">
        <f t="shared" si="9"/>
        <v>1385.7985751896169</v>
      </c>
      <c r="J60" s="40">
        <f t="shared" si="10"/>
        <v>-94.723676000114693</v>
      </c>
      <c r="K60" s="37">
        <f t="shared" si="11"/>
        <v>1291.0748991895023</v>
      </c>
      <c r="L60" s="37">
        <f t="shared" si="12"/>
        <v>29272223.303730279</v>
      </c>
      <c r="M60" s="37">
        <f t="shared" si="13"/>
        <v>27271375.095579855</v>
      </c>
      <c r="N60" s="41">
        <f>'jan-feb'!M60</f>
        <v>12570098.766264277</v>
      </c>
      <c r="O60" s="41">
        <f t="shared" si="14"/>
        <v>14701276.329315579</v>
      </c>
      <c r="Q60" s="4"/>
      <c r="R60" s="4"/>
      <c r="S60" s="4"/>
      <c r="T60" s="4"/>
    </row>
    <row r="61" spans="1:20" s="34" customFormat="1" x14ac:dyDescent="0.2">
      <c r="A61" s="33">
        <v>428</v>
      </c>
      <c r="B61" s="34" t="s">
        <v>136</v>
      </c>
      <c r="C61" s="36">
        <v>46502093</v>
      </c>
      <c r="D61" s="36">
        <v>6567</v>
      </c>
      <c r="E61" s="37">
        <f t="shared" si="5"/>
        <v>7081.1775544388611</v>
      </c>
      <c r="F61" s="38">
        <f t="shared" si="6"/>
        <v>0.80426853718783375</v>
      </c>
      <c r="G61" s="39">
        <f t="shared" si="7"/>
        <v>1033.9899004448803</v>
      </c>
      <c r="H61" s="39">
        <f t="shared" si="8"/>
        <v>295.00348332820198</v>
      </c>
      <c r="I61" s="37">
        <f t="shared" si="9"/>
        <v>1328.9933837730823</v>
      </c>
      <c r="J61" s="40">
        <f t="shared" si="10"/>
        <v>-94.723676000114693</v>
      </c>
      <c r="K61" s="37">
        <f t="shared" si="11"/>
        <v>1234.2697077729676</v>
      </c>
      <c r="L61" s="37">
        <f t="shared" si="12"/>
        <v>8727499.5512378309</v>
      </c>
      <c r="M61" s="37">
        <f t="shared" si="13"/>
        <v>8105449.1709450781</v>
      </c>
      <c r="N61" s="41">
        <f>'jan-feb'!M61</f>
        <v>4388234.2938009519</v>
      </c>
      <c r="O61" s="41">
        <f t="shared" si="14"/>
        <v>3717214.8771441262</v>
      </c>
      <c r="Q61" s="4"/>
      <c r="R61" s="4"/>
      <c r="S61" s="4"/>
      <c r="T61" s="4"/>
    </row>
    <row r="62" spans="1:20" s="34" customFormat="1" x14ac:dyDescent="0.2">
      <c r="A62" s="33">
        <v>429</v>
      </c>
      <c r="B62" s="34" t="s">
        <v>137</v>
      </c>
      <c r="C62" s="36">
        <v>30955035</v>
      </c>
      <c r="D62" s="36">
        <v>4480</v>
      </c>
      <c r="E62" s="37">
        <f t="shared" si="5"/>
        <v>6909.6060267857147</v>
      </c>
      <c r="F62" s="38">
        <f t="shared" si="6"/>
        <v>0.78478172436498927</v>
      </c>
      <c r="G62" s="39">
        <f t="shared" si="7"/>
        <v>1136.9328170367683</v>
      </c>
      <c r="H62" s="39">
        <f t="shared" si="8"/>
        <v>355.05351800680319</v>
      </c>
      <c r="I62" s="37">
        <f t="shared" si="9"/>
        <v>1491.9863350435714</v>
      </c>
      <c r="J62" s="40">
        <f t="shared" si="10"/>
        <v>-94.723676000114693</v>
      </c>
      <c r="K62" s="37">
        <f t="shared" si="11"/>
        <v>1397.2626590434568</v>
      </c>
      <c r="L62" s="37">
        <f t="shared" si="12"/>
        <v>6684098.7809952004</v>
      </c>
      <c r="M62" s="37">
        <f t="shared" si="13"/>
        <v>6259736.7125146864</v>
      </c>
      <c r="N62" s="41">
        <f>'jan-feb'!M62</f>
        <v>959179.26798816165</v>
      </c>
      <c r="O62" s="41">
        <f t="shared" si="14"/>
        <v>5300557.4445265252</v>
      </c>
      <c r="Q62" s="4"/>
      <c r="R62" s="4"/>
      <c r="S62" s="4"/>
      <c r="T62" s="4"/>
    </row>
    <row r="63" spans="1:20" s="34" customFormat="1" x14ac:dyDescent="0.2">
      <c r="A63" s="33">
        <v>430</v>
      </c>
      <c r="B63" s="34" t="s">
        <v>138</v>
      </c>
      <c r="C63" s="36">
        <v>15494133</v>
      </c>
      <c r="D63" s="36">
        <v>2490</v>
      </c>
      <c r="E63" s="37">
        <f t="shared" si="5"/>
        <v>6222.5433734939761</v>
      </c>
      <c r="F63" s="38">
        <f t="shared" si="6"/>
        <v>0.70674627462923878</v>
      </c>
      <c r="G63" s="39">
        <f t="shared" si="7"/>
        <v>1549.1704090118112</v>
      </c>
      <c r="H63" s="39">
        <f t="shared" si="8"/>
        <v>595.52544665891173</v>
      </c>
      <c r="I63" s="37">
        <f t="shared" si="9"/>
        <v>2144.6958556707232</v>
      </c>
      <c r="J63" s="40">
        <f t="shared" si="10"/>
        <v>-94.723676000114693</v>
      </c>
      <c r="K63" s="37">
        <f t="shared" si="11"/>
        <v>2049.9721796706085</v>
      </c>
      <c r="L63" s="37">
        <f t="shared" si="12"/>
        <v>5340292.6806201003</v>
      </c>
      <c r="M63" s="37">
        <f t="shared" si="13"/>
        <v>5104430.7273798157</v>
      </c>
      <c r="N63" s="41">
        <f>'jan-feb'!M63</f>
        <v>2264640.9713818128</v>
      </c>
      <c r="O63" s="41">
        <f t="shared" si="14"/>
        <v>2839789.7559980028</v>
      </c>
      <c r="Q63" s="4"/>
      <c r="R63" s="4"/>
      <c r="S63" s="4"/>
      <c r="T63" s="4"/>
    </row>
    <row r="64" spans="1:20" s="34" customFormat="1" x14ac:dyDescent="0.2">
      <c r="A64" s="33">
        <v>432</v>
      </c>
      <c r="B64" s="34" t="s">
        <v>139</v>
      </c>
      <c r="C64" s="36">
        <v>13797854</v>
      </c>
      <c r="D64" s="36">
        <v>1827</v>
      </c>
      <c r="E64" s="37">
        <f t="shared" si="5"/>
        <v>7552.1915708812257</v>
      </c>
      <c r="F64" s="38">
        <f t="shared" si="6"/>
        <v>0.85776553695754032</v>
      </c>
      <c r="G64" s="39">
        <f t="shared" si="7"/>
        <v>751.38149057946157</v>
      </c>
      <c r="H64" s="39">
        <f t="shared" si="8"/>
        <v>130.14857757337435</v>
      </c>
      <c r="I64" s="37">
        <f t="shared" si="9"/>
        <v>881.53006815283595</v>
      </c>
      <c r="J64" s="40">
        <f t="shared" si="10"/>
        <v>-94.723676000114693</v>
      </c>
      <c r="K64" s="37">
        <f t="shared" si="11"/>
        <v>786.80639215272129</v>
      </c>
      <c r="L64" s="37">
        <f t="shared" si="12"/>
        <v>1610555.4345152313</v>
      </c>
      <c r="M64" s="37">
        <f t="shared" si="13"/>
        <v>1437495.2784630219</v>
      </c>
      <c r="N64" s="41">
        <f>'jan-feb'!M64</f>
        <v>-334101.61263198522</v>
      </c>
      <c r="O64" s="41">
        <f t="shared" si="14"/>
        <v>1771596.8910950071</v>
      </c>
      <c r="Q64" s="4"/>
      <c r="R64" s="4"/>
      <c r="S64" s="4"/>
      <c r="T64" s="4"/>
    </row>
    <row r="65" spans="1:20" s="34" customFormat="1" x14ac:dyDescent="0.2">
      <c r="A65" s="33">
        <v>434</v>
      </c>
      <c r="B65" s="34" t="s">
        <v>140</v>
      </c>
      <c r="C65" s="36">
        <v>7627824</v>
      </c>
      <c r="D65" s="36">
        <v>1294</v>
      </c>
      <c r="E65" s="37">
        <f t="shared" si="5"/>
        <v>5894.7635239567235</v>
      </c>
      <c r="F65" s="38">
        <f t="shared" si="6"/>
        <v>0.66951757670713663</v>
      </c>
      <c r="G65" s="39">
        <f t="shared" si="7"/>
        <v>1745.8383187341628</v>
      </c>
      <c r="H65" s="39">
        <f t="shared" si="8"/>
        <v>710.24839399695009</v>
      </c>
      <c r="I65" s="37">
        <f t="shared" si="9"/>
        <v>2456.086712731113</v>
      </c>
      <c r="J65" s="40">
        <f t="shared" si="10"/>
        <v>-94.723676000114693</v>
      </c>
      <c r="K65" s="37">
        <f t="shared" si="11"/>
        <v>2361.3630367309984</v>
      </c>
      <c r="L65" s="37">
        <f t="shared" si="12"/>
        <v>3178176.2062740601</v>
      </c>
      <c r="M65" s="37">
        <f t="shared" si="13"/>
        <v>3055603.7695299117</v>
      </c>
      <c r="N65" s="41">
        <f>'jan-feb'!M65</f>
        <v>1339942.7329189023</v>
      </c>
      <c r="O65" s="41">
        <f t="shared" si="14"/>
        <v>1715661.0366110094</v>
      </c>
      <c r="Q65" s="4"/>
      <c r="R65" s="4"/>
      <c r="S65" s="4"/>
      <c r="T65" s="4"/>
    </row>
    <row r="66" spans="1:20" s="34" customFormat="1" x14ac:dyDescent="0.2">
      <c r="A66" s="33">
        <v>436</v>
      </c>
      <c r="B66" s="34" t="s">
        <v>141</v>
      </c>
      <c r="C66" s="36">
        <v>8871070</v>
      </c>
      <c r="D66" s="36">
        <v>1553</v>
      </c>
      <c r="E66" s="37">
        <f t="shared" si="5"/>
        <v>5712.215067611075</v>
      </c>
      <c r="F66" s="38">
        <f t="shared" si="6"/>
        <v>0.64878402231984711</v>
      </c>
      <c r="G66" s="39">
        <f t="shared" si="7"/>
        <v>1855.3673925415519</v>
      </c>
      <c r="H66" s="39">
        <f t="shared" si="8"/>
        <v>774.14035371792704</v>
      </c>
      <c r="I66" s="37">
        <f t="shared" si="9"/>
        <v>2629.5077462594791</v>
      </c>
      <c r="J66" s="40">
        <f t="shared" si="10"/>
        <v>-94.723676000114693</v>
      </c>
      <c r="K66" s="37">
        <f t="shared" si="11"/>
        <v>2534.7840702593644</v>
      </c>
      <c r="L66" s="37">
        <f t="shared" si="12"/>
        <v>4083625.5299409712</v>
      </c>
      <c r="M66" s="37">
        <f t="shared" si="13"/>
        <v>3936519.6611127928</v>
      </c>
      <c r="N66" s="41">
        <f>'jan-feb'!M66</f>
        <v>1777817.4325525926</v>
      </c>
      <c r="O66" s="41">
        <f t="shared" si="14"/>
        <v>2158702.2285602</v>
      </c>
      <c r="Q66" s="4"/>
      <c r="R66" s="4"/>
      <c r="S66" s="4"/>
      <c r="T66" s="4"/>
    </row>
    <row r="67" spans="1:20" s="34" customFormat="1" x14ac:dyDescent="0.2">
      <c r="A67" s="33">
        <v>437</v>
      </c>
      <c r="B67" s="34" t="s">
        <v>142</v>
      </c>
      <c r="C67" s="36">
        <v>39496224</v>
      </c>
      <c r="D67" s="36">
        <v>5605</v>
      </c>
      <c r="E67" s="37">
        <f t="shared" si="5"/>
        <v>7046.6055307760926</v>
      </c>
      <c r="F67" s="38">
        <f t="shared" si="6"/>
        <v>0.80034190342034006</v>
      </c>
      <c r="G67" s="39">
        <f t="shared" si="7"/>
        <v>1054.7331146425415</v>
      </c>
      <c r="H67" s="39">
        <f t="shared" si="8"/>
        <v>307.10369161017093</v>
      </c>
      <c r="I67" s="37">
        <f t="shared" si="9"/>
        <v>1361.8368062527124</v>
      </c>
      <c r="J67" s="40">
        <f t="shared" si="10"/>
        <v>-94.723676000114693</v>
      </c>
      <c r="K67" s="37">
        <f t="shared" si="11"/>
        <v>1267.1131302525978</v>
      </c>
      <c r="L67" s="37">
        <f t="shared" si="12"/>
        <v>7633095.2990464531</v>
      </c>
      <c r="M67" s="37">
        <f t="shared" si="13"/>
        <v>7102169.0950658107</v>
      </c>
      <c r="N67" s="41">
        <f>'jan-feb'!M67</f>
        <v>2793079.7737329574</v>
      </c>
      <c r="O67" s="41">
        <f t="shared" si="14"/>
        <v>4309089.3213328533</v>
      </c>
      <c r="Q67" s="4"/>
      <c r="R67" s="4"/>
      <c r="S67" s="4"/>
      <c r="T67" s="4"/>
    </row>
    <row r="68" spans="1:20" s="34" customFormat="1" x14ac:dyDescent="0.2">
      <c r="A68" s="33">
        <v>438</v>
      </c>
      <c r="B68" s="34" t="s">
        <v>143</v>
      </c>
      <c r="C68" s="36">
        <v>17554632</v>
      </c>
      <c r="D68" s="36">
        <v>2424</v>
      </c>
      <c r="E68" s="37">
        <f t="shared" si="5"/>
        <v>7242.0099009900987</v>
      </c>
      <c r="F68" s="38">
        <f t="shared" si="6"/>
        <v>0.82253561142779053</v>
      </c>
      <c r="G68" s="39">
        <f t="shared" si="7"/>
        <v>937.49049251413771</v>
      </c>
      <c r="H68" s="39">
        <f t="shared" si="8"/>
        <v>238.71216203526882</v>
      </c>
      <c r="I68" s="37">
        <f t="shared" si="9"/>
        <v>1176.2026545494066</v>
      </c>
      <c r="J68" s="40">
        <f t="shared" si="10"/>
        <v>-94.723676000114693</v>
      </c>
      <c r="K68" s="37">
        <f t="shared" si="11"/>
        <v>1081.4789785492919</v>
      </c>
      <c r="L68" s="37">
        <f t="shared" si="12"/>
        <v>2851115.2346277614</v>
      </c>
      <c r="M68" s="37">
        <f t="shared" si="13"/>
        <v>2621505.0440034838</v>
      </c>
      <c r="N68" s="41">
        <f>'jan-feb'!M68</f>
        <v>715155.11491145194</v>
      </c>
      <c r="O68" s="41">
        <f t="shared" si="14"/>
        <v>1906349.9290920319</v>
      </c>
      <c r="Q68" s="4"/>
      <c r="R68" s="4"/>
      <c r="S68" s="4"/>
      <c r="T68" s="4"/>
    </row>
    <row r="69" spans="1:20" s="34" customFormat="1" x14ac:dyDescent="0.2">
      <c r="A69" s="33">
        <v>439</v>
      </c>
      <c r="B69" s="34" t="s">
        <v>144</v>
      </c>
      <c r="C69" s="36">
        <v>9560330</v>
      </c>
      <c r="D69" s="36">
        <v>1569</v>
      </c>
      <c r="E69" s="37">
        <f t="shared" si="5"/>
        <v>6093.2632249840663</v>
      </c>
      <c r="F69" s="38">
        <f t="shared" si="6"/>
        <v>0.69206284731363454</v>
      </c>
      <c r="G69" s="39">
        <f t="shared" si="7"/>
        <v>1626.7384981177572</v>
      </c>
      <c r="H69" s="39">
        <f t="shared" si="8"/>
        <v>640.77349863738016</v>
      </c>
      <c r="I69" s="37">
        <f t="shared" si="9"/>
        <v>2267.5119967551373</v>
      </c>
      <c r="J69" s="40">
        <f t="shared" si="10"/>
        <v>-94.723676000114693</v>
      </c>
      <c r="K69" s="37">
        <f t="shared" si="11"/>
        <v>2172.7883207550226</v>
      </c>
      <c r="L69" s="37">
        <f t="shared" si="12"/>
        <v>3557726.3229088103</v>
      </c>
      <c r="M69" s="37">
        <f t="shared" si="13"/>
        <v>3409104.8752646307</v>
      </c>
      <c r="N69" s="41">
        <f>'jan-feb'!M69</f>
        <v>1618302.326545408</v>
      </c>
      <c r="O69" s="41">
        <f t="shared" si="14"/>
        <v>1790802.5487192227</v>
      </c>
      <c r="Q69" s="4"/>
      <c r="R69" s="4"/>
      <c r="S69" s="4"/>
      <c r="T69" s="4"/>
    </row>
    <row r="70" spans="1:20" s="34" customFormat="1" x14ac:dyDescent="0.2">
      <c r="A70" s="33">
        <v>441</v>
      </c>
      <c r="B70" s="34" t="s">
        <v>145</v>
      </c>
      <c r="C70" s="36">
        <v>12284895</v>
      </c>
      <c r="D70" s="36">
        <v>1936</v>
      </c>
      <c r="E70" s="37">
        <f t="shared" si="5"/>
        <v>6345.5036157024797</v>
      </c>
      <c r="F70" s="38">
        <f t="shared" si="6"/>
        <v>0.72071189734848595</v>
      </c>
      <c r="G70" s="39">
        <f t="shared" si="7"/>
        <v>1475.3942636867091</v>
      </c>
      <c r="H70" s="39">
        <f t="shared" si="8"/>
        <v>552.48936188593541</v>
      </c>
      <c r="I70" s="37">
        <f t="shared" si="9"/>
        <v>2027.8836255726446</v>
      </c>
      <c r="J70" s="40">
        <f t="shared" si="10"/>
        <v>-94.723676000114693</v>
      </c>
      <c r="K70" s="37">
        <f t="shared" si="11"/>
        <v>1933.15994957253</v>
      </c>
      <c r="L70" s="37">
        <f t="shared" si="12"/>
        <v>3925982.6991086402</v>
      </c>
      <c r="M70" s="37">
        <f t="shared" si="13"/>
        <v>3742597.6623724182</v>
      </c>
      <c r="N70" s="41">
        <f>'jan-feb'!M70</f>
        <v>1822687.8731305983</v>
      </c>
      <c r="O70" s="41">
        <f t="shared" si="14"/>
        <v>1919909.7892418199</v>
      </c>
      <c r="Q70" s="4"/>
      <c r="R70" s="4"/>
      <c r="S70" s="4"/>
      <c r="T70" s="4"/>
    </row>
    <row r="71" spans="1:20" s="34" customFormat="1" x14ac:dyDescent="0.2">
      <c r="A71" s="33">
        <v>501</v>
      </c>
      <c r="B71" s="34" t="s">
        <v>146</v>
      </c>
      <c r="C71" s="36">
        <v>229348592</v>
      </c>
      <c r="D71" s="36">
        <v>27938</v>
      </c>
      <c r="E71" s="37">
        <f t="shared" si="5"/>
        <v>8209.1986541627884</v>
      </c>
      <c r="F71" s="38">
        <f t="shared" si="6"/>
        <v>0.93238732432702542</v>
      </c>
      <c r="G71" s="39">
        <f t="shared" si="7"/>
        <v>357.17724061052394</v>
      </c>
      <c r="H71" s="39">
        <f t="shared" si="8"/>
        <v>0</v>
      </c>
      <c r="I71" s="37">
        <f t="shared" si="9"/>
        <v>357.17724061052394</v>
      </c>
      <c r="J71" s="40">
        <f t="shared" si="10"/>
        <v>-94.723676000114693</v>
      </c>
      <c r="K71" s="37">
        <f t="shared" si="11"/>
        <v>262.45356461040922</v>
      </c>
      <c r="L71" s="37">
        <f t="shared" si="12"/>
        <v>9978817.7481768187</v>
      </c>
      <c r="M71" s="37">
        <f t="shared" si="13"/>
        <v>7332427.6880856128</v>
      </c>
      <c r="N71" s="41">
        <f>'jan-feb'!M71</f>
        <v>4922379.2679187721</v>
      </c>
      <c r="O71" s="41">
        <f t="shared" si="14"/>
        <v>2410048.4201668408</v>
      </c>
      <c r="Q71" s="4"/>
      <c r="R71" s="4"/>
      <c r="S71" s="4"/>
      <c r="T71" s="4"/>
    </row>
    <row r="72" spans="1:20" s="34" customFormat="1" x14ac:dyDescent="0.2">
      <c r="A72" s="33">
        <v>502</v>
      </c>
      <c r="B72" s="34" t="s">
        <v>147</v>
      </c>
      <c r="C72" s="36">
        <v>223669576</v>
      </c>
      <c r="D72" s="36">
        <v>30642</v>
      </c>
      <c r="E72" s="37">
        <f t="shared" si="5"/>
        <v>7299.444422687814</v>
      </c>
      <c r="F72" s="38">
        <f t="shared" si="6"/>
        <v>0.82905893023949706</v>
      </c>
      <c r="G72" s="39">
        <f t="shared" si="7"/>
        <v>903.02977949550859</v>
      </c>
      <c r="H72" s="39">
        <f t="shared" si="8"/>
        <v>218.61007944106845</v>
      </c>
      <c r="I72" s="37">
        <f t="shared" si="9"/>
        <v>1121.639858936577</v>
      </c>
      <c r="J72" s="40">
        <f t="shared" si="10"/>
        <v>-94.723676000114693</v>
      </c>
      <c r="K72" s="37">
        <f t="shared" si="11"/>
        <v>1026.9161829364623</v>
      </c>
      <c r="L72" s="37">
        <f t="shared" si="12"/>
        <v>34369288.55753459</v>
      </c>
      <c r="M72" s="37">
        <f t="shared" si="13"/>
        <v>31466765.677539077</v>
      </c>
      <c r="N72" s="41">
        <f>'jan-feb'!M72</f>
        <v>15883880.026739575</v>
      </c>
      <c r="O72" s="41">
        <f t="shared" si="14"/>
        <v>15582885.650799502</v>
      </c>
      <c r="Q72" s="4"/>
      <c r="R72" s="4"/>
      <c r="S72" s="4"/>
      <c r="T72" s="4"/>
    </row>
    <row r="73" spans="1:20" s="34" customFormat="1" x14ac:dyDescent="0.2">
      <c r="A73" s="33">
        <v>511</v>
      </c>
      <c r="B73" s="34" t="s">
        <v>148</v>
      </c>
      <c r="C73" s="36">
        <v>17317510</v>
      </c>
      <c r="D73" s="36">
        <v>2642</v>
      </c>
      <c r="E73" s="37">
        <f t="shared" ref="E73:E136" si="15">(C73)/D73</f>
        <v>6554.6971990915972</v>
      </c>
      <c r="F73" s="38">
        <f t="shared" ref="F73:F136" si="16">IF(ISNUMBER(C73),E73/E$435,"")</f>
        <v>0.74447176158123352</v>
      </c>
      <c r="G73" s="39">
        <f t="shared" ref="G73:G136" si="17">(E$435-E73)*0.6</f>
        <v>1349.8781136532386</v>
      </c>
      <c r="H73" s="39">
        <f t="shared" ref="H73:H136" si="18">IF(E73&gt;=E$435*0.9,0,IF(E73&lt;0.9*E$435,(E$435*0.9-E73)*0.35))</f>
        <v>479.27160769974432</v>
      </c>
      <c r="I73" s="37">
        <f t="shared" ref="I73:I136" si="19">G73+H73</f>
        <v>1829.1497213529829</v>
      </c>
      <c r="J73" s="40">
        <f t="shared" ref="J73:J136" si="20">I$437</f>
        <v>-94.723676000114693</v>
      </c>
      <c r="K73" s="37">
        <f t="shared" ref="K73:K136" si="21">I73+J73</f>
        <v>1734.4260453528682</v>
      </c>
      <c r="L73" s="37">
        <f t="shared" ref="L73:L136" si="22">(I73*D73)</f>
        <v>4832613.5638145804</v>
      </c>
      <c r="M73" s="37">
        <f t="shared" ref="M73:M136" si="23">(K73*D73)</f>
        <v>4582353.6118222773</v>
      </c>
      <c r="N73" s="41">
        <f>'jan-feb'!M73</f>
        <v>2133192.7393135545</v>
      </c>
      <c r="O73" s="41">
        <f t="shared" ref="O73:O136" si="24">M73-N73</f>
        <v>2449160.8725087228</v>
      </c>
      <c r="Q73" s="4"/>
      <c r="R73" s="4"/>
      <c r="S73" s="4"/>
      <c r="T73" s="4"/>
    </row>
    <row r="74" spans="1:20" s="34" customFormat="1" x14ac:dyDescent="0.2">
      <c r="A74" s="33">
        <v>512</v>
      </c>
      <c r="B74" s="34" t="s">
        <v>149</v>
      </c>
      <c r="C74" s="36">
        <v>14551355</v>
      </c>
      <c r="D74" s="36">
        <v>2038</v>
      </c>
      <c r="E74" s="37">
        <f t="shared" si="15"/>
        <v>7140.0171736997054</v>
      </c>
      <c r="F74" s="38">
        <f t="shared" si="16"/>
        <v>0.81095144467713176</v>
      </c>
      <c r="G74" s="39">
        <f t="shared" si="17"/>
        <v>998.68612888837379</v>
      </c>
      <c r="H74" s="39">
        <f t="shared" si="18"/>
        <v>274.40961658690645</v>
      </c>
      <c r="I74" s="37">
        <f t="shared" si="19"/>
        <v>1273.0957454752802</v>
      </c>
      <c r="J74" s="40">
        <f t="shared" si="20"/>
        <v>-94.723676000114693</v>
      </c>
      <c r="K74" s="37">
        <f t="shared" si="21"/>
        <v>1178.3720694751655</v>
      </c>
      <c r="L74" s="37">
        <f t="shared" si="22"/>
        <v>2594569.1292786212</v>
      </c>
      <c r="M74" s="37">
        <f t="shared" si="23"/>
        <v>2401522.2775903875</v>
      </c>
      <c r="N74" s="41">
        <f>'jan-feb'!M74</f>
        <v>620532.27858479309</v>
      </c>
      <c r="O74" s="41">
        <f t="shared" si="24"/>
        <v>1780989.9990055943</v>
      </c>
      <c r="Q74" s="4"/>
      <c r="R74" s="4"/>
      <c r="S74" s="4"/>
      <c r="T74" s="4"/>
    </row>
    <row r="75" spans="1:20" s="34" customFormat="1" x14ac:dyDescent="0.2">
      <c r="A75" s="33">
        <v>513</v>
      </c>
      <c r="B75" s="34" t="s">
        <v>150</v>
      </c>
      <c r="C75" s="36">
        <v>19499891</v>
      </c>
      <c r="D75" s="36">
        <v>2179</v>
      </c>
      <c r="E75" s="37">
        <f t="shared" si="15"/>
        <v>8949.0091785222576</v>
      </c>
      <c r="F75" s="38">
        <f t="shared" si="16"/>
        <v>1.0164137907795963</v>
      </c>
      <c r="G75" s="39">
        <f t="shared" si="17"/>
        <v>-86.709074005157518</v>
      </c>
      <c r="H75" s="39">
        <f t="shared" si="18"/>
        <v>0</v>
      </c>
      <c r="I75" s="37">
        <f t="shared" si="19"/>
        <v>-86.709074005157518</v>
      </c>
      <c r="J75" s="40">
        <f t="shared" si="20"/>
        <v>-94.723676000114693</v>
      </c>
      <c r="K75" s="37">
        <f t="shared" si="21"/>
        <v>-181.43275000527223</v>
      </c>
      <c r="L75" s="37">
        <f t="shared" si="22"/>
        <v>-188939.07225723824</v>
      </c>
      <c r="M75" s="37">
        <f t="shared" si="23"/>
        <v>-395341.9622614882</v>
      </c>
      <c r="N75" s="41">
        <f>'jan-feb'!M75</f>
        <v>-1990602.6032430744</v>
      </c>
      <c r="O75" s="41">
        <f t="shared" si="24"/>
        <v>1595260.6409815862</v>
      </c>
      <c r="Q75" s="4"/>
      <c r="R75" s="4"/>
      <c r="S75" s="4"/>
      <c r="T75" s="4"/>
    </row>
    <row r="76" spans="1:20" s="34" customFormat="1" x14ac:dyDescent="0.2">
      <c r="A76" s="33">
        <v>514</v>
      </c>
      <c r="B76" s="34" t="s">
        <v>151</v>
      </c>
      <c r="C76" s="36">
        <v>15562520</v>
      </c>
      <c r="D76" s="36">
        <v>2331</v>
      </c>
      <c r="E76" s="37">
        <f t="shared" si="15"/>
        <v>6676.3277563277561</v>
      </c>
      <c r="F76" s="38">
        <f t="shared" si="16"/>
        <v>0.75828636086131307</v>
      </c>
      <c r="G76" s="39">
        <f t="shared" si="17"/>
        <v>1276.8997793115434</v>
      </c>
      <c r="H76" s="39">
        <f t="shared" si="18"/>
        <v>436.70091266708869</v>
      </c>
      <c r="I76" s="37">
        <f t="shared" si="19"/>
        <v>1713.6006919786321</v>
      </c>
      <c r="J76" s="40">
        <f t="shared" si="20"/>
        <v>-94.723676000114693</v>
      </c>
      <c r="K76" s="37">
        <f t="shared" si="21"/>
        <v>1618.8770159785174</v>
      </c>
      <c r="L76" s="37">
        <f t="shared" si="22"/>
        <v>3994403.2130021914</v>
      </c>
      <c r="M76" s="37">
        <f t="shared" si="23"/>
        <v>3773602.3242459241</v>
      </c>
      <c r="N76" s="41">
        <f>'jan-feb'!M76</f>
        <v>1018618.1467032159</v>
      </c>
      <c r="O76" s="41">
        <f t="shared" si="24"/>
        <v>2754984.1775427083</v>
      </c>
      <c r="Q76" s="4"/>
      <c r="R76" s="4"/>
      <c r="S76" s="4"/>
      <c r="T76" s="4"/>
    </row>
    <row r="77" spans="1:20" s="34" customFormat="1" x14ac:dyDescent="0.2">
      <c r="A77" s="33">
        <v>515</v>
      </c>
      <c r="B77" s="34" t="s">
        <v>152</v>
      </c>
      <c r="C77" s="36">
        <v>23413114</v>
      </c>
      <c r="D77" s="36">
        <v>3638</v>
      </c>
      <c r="E77" s="37">
        <f t="shared" si="15"/>
        <v>6435.7102803738317</v>
      </c>
      <c r="F77" s="38">
        <f t="shared" si="16"/>
        <v>0.73095742242988193</v>
      </c>
      <c r="G77" s="39">
        <f t="shared" si="17"/>
        <v>1421.2702648838979</v>
      </c>
      <c r="H77" s="39">
        <f t="shared" si="18"/>
        <v>520.91702925096229</v>
      </c>
      <c r="I77" s="37">
        <f t="shared" si="19"/>
        <v>1942.1872941348602</v>
      </c>
      <c r="J77" s="40">
        <f t="shared" si="20"/>
        <v>-94.723676000114693</v>
      </c>
      <c r="K77" s="37">
        <f t="shared" si="21"/>
        <v>1847.4636181347455</v>
      </c>
      <c r="L77" s="37">
        <f t="shared" si="22"/>
        <v>7065677.3760626214</v>
      </c>
      <c r="M77" s="37">
        <f t="shared" si="23"/>
        <v>6721072.6427742038</v>
      </c>
      <c r="N77" s="41">
        <f>'jan-feb'!M77</f>
        <v>2567019.7778662792</v>
      </c>
      <c r="O77" s="41">
        <f t="shared" si="24"/>
        <v>4154052.8649079246</v>
      </c>
      <c r="Q77" s="4"/>
      <c r="R77" s="4"/>
      <c r="S77" s="4"/>
      <c r="T77" s="4"/>
    </row>
    <row r="78" spans="1:20" s="34" customFormat="1" x14ac:dyDescent="0.2">
      <c r="A78" s="33">
        <v>516</v>
      </c>
      <c r="B78" s="34" t="s">
        <v>153</v>
      </c>
      <c r="C78" s="36">
        <v>49596633</v>
      </c>
      <c r="D78" s="36">
        <v>5728</v>
      </c>
      <c r="E78" s="37">
        <f t="shared" si="15"/>
        <v>8658.6300628491626</v>
      </c>
      <c r="F78" s="38">
        <f t="shared" si="16"/>
        <v>0.98343300689204927</v>
      </c>
      <c r="G78" s="39">
        <f t="shared" si="17"/>
        <v>87.518395398699425</v>
      </c>
      <c r="H78" s="39">
        <f t="shared" si="18"/>
        <v>0</v>
      </c>
      <c r="I78" s="37">
        <f t="shared" si="19"/>
        <v>87.518395398699425</v>
      </c>
      <c r="J78" s="40">
        <f t="shared" si="20"/>
        <v>-94.723676000114693</v>
      </c>
      <c r="K78" s="37">
        <f t="shared" si="21"/>
        <v>-7.2052806014152679</v>
      </c>
      <c r="L78" s="37">
        <f t="shared" si="22"/>
        <v>501305.36884375033</v>
      </c>
      <c r="M78" s="37">
        <f t="shared" si="23"/>
        <v>-41271.847284906653</v>
      </c>
      <c r="N78" s="41">
        <f>'jan-feb'!M78</f>
        <v>-3474059.738125897</v>
      </c>
      <c r="O78" s="41">
        <f t="shared" si="24"/>
        <v>3432787.8908409905</v>
      </c>
      <c r="Q78" s="4"/>
      <c r="R78" s="4"/>
      <c r="S78" s="4"/>
      <c r="T78" s="4"/>
    </row>
    <row r="79" spans="1:20" s="34" customFormat="1" x14ac:dyDescent="0.2">
      <c r="A79" s="33">
        <v>517</v>
      </c>
      <c r="B79" s="34" t="s">
        <v>154</v>
      </c>
      <c r="C79" s="36">
        <v>34947130</v>
      </c>
      <c r="D79" s="36">
        <v>5872</v>
      </c>
      <c r="E79" s="37">
        <f t="shared" si="15"/>
        <v>5951.4867166212534</v>
      </c>
      <c r="F79" s="38">
        <f t="shared" si="16"/>
        <v>0.67596010393346317</v>
      </c>
      <c r="G79" s="39">
        <f t="shared" si="17"/>
        <v>1711.804403135445</v>
      </c>
      <c r="H79" s="39">
        <f t="shared" si="18"/>
        <v>690.39527656436462</v>
      </c>
      <c r="I79" s="37">
        <f t="shared" si="19"/>
        <v>2402.1996796998096</v>
      </c>
      <c r="J79" s="40">
        <f t="shared" si="20"/>
        <v>-94.723676000114693</v>
      </c>
      <c r="K79" s="37">
        <f t="shared" si="21"/>
        <v>2307.476003699695</v>
      </c>
      <c r="L79" s="37">
        <f t="shared" si="22"/>
        <v>14105716.519197281</v>
      </c>
      <c r="M79" s="37">
        <f t="shared" si="23"/>
        <v>13549499.093724608</v>
      </c>
      <c r="N79" s="41">
        <f>'jan-feb'!M79</f>
        <v>5924278.7453630567</v>
      </c>
      <c r="O79" s="41">
        <f t="shared" si="24"/>
        <v>7625220.3483615518</v>
      </c>
      <c r="Q79" s="4"/>
      <c r="R79" s="4"/>
      <c r="S79" s="4"/>
      <c r="T79" s="4"/>
    </row>
    <row r="80" spans="1:20" s="34" customFormat="1" x14ac:dyDescent="0.2">
      <c r="A80" s="33">
        <v>519</v>
      </c>
      <c r="B80" s="34" t="s">
        <v>155</v>
      </c>
      <c r="C80" s="36">
        <v>24518962</v>
      </c>
      <c r="D80" s="36">
        <v>3146</v>
      </c>
      <c r="E80" s="37">
        <f t="shared" si="15"/>
        <v>7793.6942148760327</v>
      </c>
      <c r="F80" s="38">
        <f t="shared" si="16"/>
        <v>0.88519501132384004</v>
      </c>
      <c r="G80" s="39">
        <f t="shared" si="17"/>
        <v>606.47990418257734</v>
      </c>
      <c r="H80" s="39">
        <f t="shared" si="18"/>
        <v>45.622652175191931</v>
      </c>
      <c r="I80" s="37">
        <f t="shared" si="19"/>
        <v>652.10255635776923</v>
      </c>
      <c r="J80" s="40">
        <f t="shared" si="20"/>
        <v>-94.723676000114693</v>
      </c>
      <c r="K80" s="37">
        <f t="shared" si="21"/>
        <v>557.37888035765457</v>
      </c>
      <c r="L80" s="37">
        <f t="shared" si="22"/>
        <v>2051514.642301542</v>
      </c>
      <c r="M80" s="37">
        <f t="shared" si="23"/>
        <v>1753513.9576051813</v>
      </c>
      <c r="N80" s="41">
        <f>'jan-feb'!M80</f>
        <v>-225851.46608660422</v>
      </c>
      <c r="O80" s="41">
        <f t="shared" si="24"/>
        <v>1979365.4236917854</v>
      </c>
      <c r="Q80" s="4"/>
      <c r="R80" s="4"/>
      <c r="S80" s="4"/>
      <c r="T80" s="4"/>
    </row>
    <row r="81" spans="1:20" s="34" customFormat="1" x14ac:dyDescent="0.2">
      <c r="A81" s="33">
        <v>520</v>
      </c>
      <c r="B81" s="34" t="s">
        <v>156</v>
      </c>
      <c r="C81" s="36">
        <v>31119073</v>
      </c>
      <c r="D81" s="36">
        <v>4454</v>
      </c>
      <c r="E81" s="37">
        <f t="shared" si="15"/>
        <v>6986.7698697799733</v>
      </c>
      <c r="F81" s="38">
        <f t="shared" si="16"/>
        <v>0.79354586714373954</v>
      </c>
      <c r="G81" s="39">
        <f t="shared" si="17"/>
        <v>1090.634511240213</v>
      </c>
      <c r="H81" s="39">
        <f t="shared" si="18"/>
        <v>328.04617295881269</v>
      </c>
      <c r="I81" s="37">
        <f t="shared" si="19"/>
        <v>1418.6806841990256</v>
      </c>
      <c r="J81" s="40">
        <f t="shared" si="20"/>
        <v>-94.723676000114693</v>
      </c>
      <c r="K81" s="37">
        <f t="shared" si="21"/>
        <v>1323.9570081989109</v>
      </c>
      <c r="L81" s="37">
        <f t="shared" si="22"/>
        <v>6318803.76742246</v>
      </c>
      <c r="M81" s="37">
        <f t="shared" si="23"/>
        <v>5896904.514517949</v>
      </c>
      <c r="N81" s="41">
        <f>'jan-feb'!M81</f>
        <v>2998434.2214998384</v>
      </c>
      <c r="O81" s="41">
        <f t="shared" si="24"/>
        <v>2898470.2930181106</v>
      </c>
      <c r="Q81" s="4"/>
      <c r="R81" s="4"/>
      <c r="S81" s="4"/>
      <c r="T81" s="4"/>
    </row>
    <row r="82" spans="1:20" s="34" customFormat="1" x14ac:dyDescent="0.2">
      <c r="A82" s="33">
        <v>521</v>
      </c>
      <c r="B82" s="34" t="s">
        <v>157</v>
      </c>
      <c r="C82" s="36">
        <v>41016341</v>
      </c>
      <c r="D82" s="36">
        <v>5130</v>
      </c>
      <c r="E82" s="37">
        <f t="shared" si="15"/>
        <v>7995.3881091617932</v>
      </c>
      <c r="F82" s="38">
        <f t="shared" si="16"/>
        <v>0.90810307316381467</v>
      </c>
      <c r="G82" s="39">
        <f t="shared" si="17"/>
        <v>485.46356761112111</v>
      </c>
      <c r="H82" s="39">
        <f t="shared" si="18"/>
        <v>0</v>
      </c>
      <c r="I82" s="37">
        <f t="shared" si="19"/>
        <v>485.46356761112111</v>
      </c>
      <c r="J82" s="40">
        <f t="shared" si="20"/>
        <v>-94.723676000114693</v>
      </c>
      <c r="K82" s="37">
        <f t="shared" si="21"/>
        <v>390.73989161100644</v>
      </c>
      <c r="L82" s="37">
        <f t="shared" si="22"/>
        <v>2490428.1018450512</v>
      </c>
      <c r="M82" s="37">
        <f t="shared" si="23"/>
        <v>2004495.6439644631</v>
      </c>
      <c r="N82" s="41">
        <f>'jan-feb'!M82</f>
        <v>794256.64137816976</v>
      </c>
      <c r="O82" s="41">
        <f t="shared" si="24"/>
        <v>1210239.0025862935</v>
      </c>
      <c r="Q82" s="4"/>
      <c r="R82" s="4"/>
      <c r="S82" s="4"/>
      <c r="T82" s="4"/>
    </row>
    <row r="83" spans="1:20" s="34" customFormat="1" x14ac:dyDescent="0.2">
      <c r="A83" s="33">
        <v>522</v>
      </c>
      <c r="B83" s="34" t="s">
        <v>158</v>
      </c>
      <c r="C83" s="36">
        <v>43479518</v>
      </c>
      <c r="D83" s="36">
        <v>6148</v>
      </c>
      <c r="E83" s="37">
        <f t="shared" si="15"/>
        <v>7072.1402081977876</v>
      </c>
      <c r="F83" s="38">
        <f t="shared" si="16"/>
        <v>0.80324209021831638</v>
      </c>
      <c r="G83" s="39">
        <f t="shared" si="17"/>
        <v>1039.4123081895243</v>
      </c>
      <c r="H83" s="39">
        <f t="shared" si="18"/>
        <v>298.1665545125777</v>
      </c>
      <c r="I83" s="37">
        <f t="shared" si="19"/>
        <v>1337.578862702102</v>
      </c>
      <c r="J83" s="40">
        <f t="shared" si="20"/>
        <v>-94.723676000114693</v>
      </c>
      <c r="K83" s="37">
        <f t="shared" si="21"/>
        <v>1242.8551867019873</v>
      </c>
      <c r="L83" s="37">
        <f t="shared" si="22"/>
        <v>8223434.8478925228</v>
      </c>
      <c r="M83" s="37">
        <f t="shared" si="23"/>
        <v>7641073.6878438182</v>
      </c>
      <c r="N83" s="41">
        <f>'jan-feb'!M83</f>
        <v>3844337.1042391127</v>
      </c>
      <c r="O83" s="41">
        <f t="shared" si="24"/>
        <v>3796736.5836047055</v>
      </c>
      <c r="Q83" s="4"/>
      <c r="R83" s="4"/>
      <c r="S83" s="4"/>
      <c r="T83" s="4"/>
    </row>
    <row r="84" spans="1:20" s="34" customFormat="1" x14ac:dyDescent="0.2">
      <c r="A84" s="33">
        <v>528</v>
      </c>
      <c r="B84" s="34" t="s">
        <v>159</v>
      </c>
      <c r="C84" s="36">
        <v>105043625</v>
      </c>
      <c r="D84" s="36">
        <v>14888</v>
      </c>
      <c r="E84" s="37">
        <f t="shared" si="15"/>
        <v>7055.5900725416441</v>
      </c>
      <c r="F84" s="38">
        <f t="shared" si="16"/>
        <v>0.80136235294409952</v>
      </c>
      <c r="G84" s="39">
        <f t="shared" si="17"/>
        <v>1049.3423895832104</v>
      </c>
      <c r="H84" s="39">
        <f t="shared" si="18"/>
        <v>303.95910199222794</v>
      </c>
      <c r="I84" s="37">
        <f t="shared" si="19"/>
        <v>1353.3014915754384</v>
      </c>
      <c r="J84" s="40">
        <f t="shared" si="20"/>
        <v>-94.723676000114693</v>
      </c>
      <c r="K84" s="37">
        <f t="shared" si="21"/>
        <v>1258.5778155753237</v>
      </c>
      <c r="L84" s="37">
        <f t="shared" si="22"/>
        <v>20147952.606575128</v>
      </c>
      <c r="M84" s="37">
        <f t="shared" si="23"/>
        <v>18737706.51828542</v>
      </c>
      <c r="N84" s="41">
        <f>'jan-feb'!M84</f>
        <v>9410531.7853142321</v>
      </c>
      <c r="O84" s="41">
        <f t="shared" si="24"/>
        <v>9327174.7329711877</v>
      </c>
      <c r="Q84" s="4"/>
      <c r="R84" s="4"/>
      <c r="S84" s="4"/>
      <c r="T84" s="4"/>
    </row>
    <row r="85" spans="1:20" s="34" customFormat="1" x14ac:dyDescent="0.2">
      <c r="A85" s="33">
        <v>529</v>
      </c>
      <c r="B85" s="34" t="s">
        <v>160</v>
      </c>
      <c r="C85" s="36">
        <v>93428299</v>
      </c>
      <c r="D85" s="36">
        <v>13314</v>
      </c>
      <c r="E85" s="37">
        <f t="shared" si="15"/>
        <v>7017.2975063842568</v>
      </c>
      <c r="F85" s="38">
        <f t="shared" si="16"/>
        <v>0.7970131460598201</v>
      </c>
      <c r="G85" s="39">
        <f t="shared" si="17"/>
        <v>1072.3179292776429</v>
      </c>
      <c r="H85" s="39">
        <f t="shared" si="18"/>
        <v>317.36150014731345</v>
      </c>
      <c r="I85" s="37">
        <f t="shared" si="19"/>
        <v>1389.6794294249562</v>
      </c>
      <c r="J85" s="40">
        <f t="shared" si="20"/>
        <v>-94.723676000114693</v>
      </c>
      <c r="K85" s="37">
        <f t="shared" si="21"/>
        <v>1294.9557534248415</v>
      </c>
      <c r="L85" s="37">
        <f t="shared" si="22"/>
        <v>18502191.923363868</v>
      </c>
      <c r="M85" s="37">
        <f t="shared" si="23"/>
        <v>17241040.901098341</v>
      </c>
      <c r="N85" s="41">
        <f>'jan-feb'!M85</f>
        <v>9117169.5325210709</v>
      </c>
      <c r="O85" s="41">
        <f t="shared" si="24"/>
        <v>8123871.3685772698</v>
      </c>
      <c r="Q85" s="4"/>
      <c r="R85" s="4"/>
      <c r="S85" s="4"/>
      <c r="T85" s="4"/>
    </row>
    <row r="86" spans="1:20" s="34" customFormat="1" x14ac:dyDescent="0.2">
      <c r="A86" s="33">
        <v>532</v>
      </c>
      <c r="B86" s="34" t="s">
        <v>161</v>
      </c>
      <c r="C86" s="36">
        <v>48688134</v>
      </c>
      <c r="D86" s="36">
        <v>6777</v>
      </c>
      <c r="E86" s="37">
        <f t="shared" si="15"/>
        <v>7184.3196104471008</v>
      </c>
      <c r="F86" s="38">
        <f t="shared" si="16"/>
        <v>0.8159832428099647</v>
      </c>
      <c r="G86" s="39">
        <f t="shared" si="17"/>
        <v>972.1046668399365</v>
      </c>
      <c r="H86" s="39">
        <f t="shared" si="18"/>
        <v>258.90376372531807</v>
      </c>
      <c r="I86" s="37">
        <f t="shared" si="19"/>
        <v>1231.0084305652545</v>
      </c>
      <c r="J86" s="40">
        <f t="shared" si="20"/>
        <v>-94.723676000114693</v>
      </c>
      <c r="K86" s="37">
        <f t="shared" si="21"/>
        <v>1136.2847545651398</v>
      </c>
      <c r="L86" s="37">
        <f t="shared" si="22"/>
        <v>8342544.1339407293</v>
      </c>
      <c r="M86" s="37">
        <f t="shared" si="23"/>
        <v>7700601.7816879526</v>
      </c>
      <c r="N86" s="41">
        <f>'jan-feb'!M86</f>
        <v>3985879.8462066445</v>
      </c>
      <c r="O86" s="41">
        <f t="shared" si="24"/>
        <v>3714721.935481308</v>
      </c>
      <c r="Q86" s="4"/>
      <c r="R86" s="4"/>
      <c r="S86" s="4"/>
      <c r="T86" s="4"/>
    </row>
    <row r="87" spans="1:20" s="34" customFormat="1" x14ac:dyDescent="0.2">
      <c r="A87" s="33">
        <v>533</v>
      </c>
      <c r="B87" s="34" t="s">
        <v>162</v>
      </c>
      <c r="C87" s="36">
        <v>72331136</v>
      </c>
      <c r="D87" s="36">
        <v>9065</v>
      </c>
      <c r="E87" s="37">
        <f t="shared" si="15"/>
        <v>7979.165581908439</v>
      </c>
      <c r="F87" s="38">
        <f t="shared" si="16"/>
        <v>0.9062605451148793</v>
      </c>
      <c r="G87" s="39">
        <f t="shared" si="17"/>
        <v>495.19708396313359</v>
      </c>
      <c r="H87" s="39">
        <f t="shared" si="18"/>
        <v>0</v>
      </c>
      <c r="I87" s="37">
        <f t="shared" si="19"/>
        <v>495.19708396313359</v>
      </c>
      <c r="J87" s="40">
        <f t="shared" si="20"/>
        <v>-94.723676000114693</v>
      </c>
      <c r="K87" s="37">
        <f t="shared" si="21"/>
        <v>400.47340796301887</v>
      </c>
      <c r="L87" s="37">
        <f t="shared" si="22"/>
        <v>4488961.5661258064</v>
      </c>
      <c r="M87" s="37">
        <f t="shared" si="23"/>
        <v>3630291.443184766</v>
      </c>
      <c r="N87" s="41">
        <f>'jan-feb'!M87</f>
        <v>2654217.1371791712</v>
      </c>
      <c r="O87" s="41">
        <f t="shared" si="24"/>
        <v>976074.30600559479</v>
      </c>
      <c r="Q87" s="4"/>
      <c r="R87" s="4"/>
      <c r="S87" s="4"/>
      <c r="T87" s="4"/>
    </row>
    <row r="88" spans="1:20" s="34" customFormat="1" x14ac:dyDescent="0.2">
      <c r="A88" s="33">
        <v>534</v>
      </c>
      <c r="B88" s="34" t="s">
        <v>163</v>
      </c>
      <c r="C88" s="36">
        <v>101231493</v>
      </c>
      <c r="D88" s="36">
        <v>13770</v>
      </c>
      <c r="E88" s="37">
        <f t="shared" si="15"/>
        <v>7351.597167755991</v>
      </c>
      <c r="F88" s="38">
        <f t="shared" si="16"/>
        <v>0.83498235352098493</v>
      </c>
      <c r="G88" s="39">
        <f t="shared" si="17"/>
        <v>871.73813245460235</v>
      </c>
      <c r="H88" s="39">
        <f t="shared" si="18"/>
        <v>200.3566186672065</v>
      </c>
      <c r="I88" s="37">
        <f t="shared" si="19"/>
        <v>1072.0947511218089</v>
      </c>
      <c r="J88" s="40">
        <f t="shared" si="20"/>
        <v>-94.723676000114693</v>
      </c>
      <c r="K88" s="37">
        <f t="shared" si="21"/>
        <v>977.37107512169428</v>
      </c>
      <c r="L88" s="37">
        <f t="shared" si="22"/>
        <v>14762744.722947309</v>
      </c>
      <c r="M88" s="37">
        <f t="shared" si="23"/>
        <v>13458399.70442573</v>
      </c>
      <c r="N88" s="41">
        <f>'jan-feb'!M88</f>
        <v>7783823.9363162927</v>
      </c>
      <c r="O88" s="41">
        <f t="shared" si="24"/>
        <v>5674575.7681094371</v>
      </c>
      <c r="Q88" s="4"/>
      <c r="R88" s="4"/>
      <c r="S88" s="4"/>
      <c r="T88" s="4"/>
    </row>
    <row r="89" spans="1:20" s="34" customFormat="1" x14ac:dyDescent="0.2">
      <c r="A89" s="33">
        <v>536</v>
      </c>
      <c r="B89" s="34" t="s">
        <v>164</v>
      </c>
      <c r="C89" s="36">
        <v>35302683</v>
      </c>
      <c r="D89" s="36">
        <v>5650</v>
      </c>
      <c r="E89" s="37">
        <f t="shared" si="15"/>
        <v>6248.2624778761065</v>
      </c>
      <c r="F89" s="38">
        <f t="shared" si="16"/>
        <v>0.70966740833901709</v>
      </c>
      <c r="G89" s="39">
        <f t="shared" si="17"/>
        <v>1533.7389463825332</v>
      </c>
      <c r="H89" s="39">
        <f t="shared" si="18"/>
        <v>586.52376012516606</v>
      </c>
      <c r="I89" s="37">
        <f t="shared" si="19"/>
        <v>2120.2627065076995</v>
      </c>
      <c r="J89" s="40">
        <f t="shared" si="20"/>
        <v>-94.723676000114693</v>
      </c>
      <c r="K89" s="37">
        <f t="shared" si="21"/>
        <v>2025.5390305075848</v>
      </c>
      <c r="L89" s="37">
        <f t="shared" si="22"/>
        <v>11979484.291768502</v>
      </c>
      <c r="M89" s="37">
        <f t="shared" si="23"/>
        <v>11444295.522367854</v>
      </c>
      <c r="N89" s="41">
        <f>'jan-feb'!M89</f>
        <v>5325573.7599627487</v>
      </c>
      <c r="O89" s="41">
        <f t="shared" si="24"/>
        <v>6118721.7624051049</v>
      </c>
      <c r="Q89" s="4"/>
      <c r="R89" s="4"/>
      <c r="S89" s="4"/>
      <c r="T89" s="4"/>
    </row>
    <row r="90" spans="1:20" s="34" customFormat="1" x14ac:dyDescent="0.2">
      <c r="A90" s="33">
        <v>538</v>
      </c>
      <c r="B90" s="34" t="s">
        <v>165</v>
      </c>
      <c r="C90" s="36">
        <v>46008387</v>
      </c>
      <c r="D90" s="36">
        <v>6750</v>
      </c>
      <c r="E90" s="37">
        <f t="shared" si="15"/>
        <v>6816.0573333333332</v>
      </c>
      <c r="F90" s="38">
        <f t="shared" si="16"/>
        <v>0.77415661713383155</v>
      </c>
      <c r="G90" s="39">
        <f t="shared" si="17"/>
        <v>1193.0620331081971</v>
      </c>
      <c r="H90" s="39">
        <f t="shared" si="18"/>
        <v>387.79556071513673</v>
      </c>
      <c r="I90" s="37">
        <f t="shared" si="19"/>
        <v>1580.8575938233339</v>
      </c>
      <c r="J90" s="40">
        <f t="shared" si="20"/>
        <v>-94.723676000114693</v>
      </c>
      <c r="K90" s="37">
        <f t="shared" si="21"/>
        <v>1486.1339178232192</v>
      </c>
      <c r="L90" s="37">
        <f t="shared" si="22"/>
        <v>10670788.758307504</v>
      </c>
      <c r="M90" s="37">
        <f t="shared" si="23"/>
        <v>10031403.94530673</v>
      </c>
      <c r="N90" s="41">
        <f>'jan-feb'!M90</f>
        <v>2687226.5344687724</v>
      </c>
      <c r="O90" s="41">
        <f t="shared" si="24"/>
        <v>7344177.4108379576</v>
      </c>
      <c r="Q90" s="4"/>
      <c r="R90" s="4"/>
      <c r="S90" s="4"/>
      <c r="T90" s="4"/>
    </row>
    <row r="91" spans="1:20" s="34" customFormat="1" x14ac:dyDescent="0.2">
      <c r="A91" s="33">
        <v>540</v>
      </c>
      <c r="B91" s="34" t="s">
        <v>166</v>
      </c>
      <c r="C91" s="36">
        <v>21045055</v>
      </c>
      <c r="D91" s="36">
        <v>3014</v>
      </c>
      <c r="E91" s="37">
        <f t="shared" si="15"/>
        <v>6982.4336429993364</v>
      </c>
      <c r="F91" s="38">
        <f t="shared" si="16"/>
        <v>0.79305336561514961</v>
      </c>
      <c r="G91" s="39">
        <f t="shared" si="17"/>
        <v>1093.2362473085952</v>
      </c>
      <c r="H91" s="39">
        <f t="shared" si="18"/>
        <v>329.56385233203559</v>
      </c>
      <c r="I91" s="37">
        <f t="shared" si="19"/>
        <v>1422.8000996406308</v>
      </c>
      <c r="J91" s="40">
        <f t="shared" si="20"/>
        <v>-94.723676000114693</v>
      </c>
      <c r="K91" s="37">
        <f t="shared" si="21"/>
        <v>1328.0764236405162</v>
      </c>
      <c r="L91" s="37">
        <f t="shared" si="22"/>
        <v>4288319.5003168611</v>
      </c>
      <c r="M91" s="37">
        <f t="shared" si="23"/>
        <v>4002822.3408525158</v>
      </c>
      <c r="N91" s="41">
        <f>'jan-feb'!M91</f>
        <v>993027.36214650027</v>
      </c>
      <c r="O91" s="41">
        <f t="shared" si="24"/>
        <v>3009794.9787060153</v>
      </c>
      <c r="Q91" s="4"/>
      <c r="R91" s="4"/>
      <c r="S91" s="4"/>
      <c r="T91" s="4"/>
    </row>
    <row r="92" spans="1:20" s="34" customFormat="1" x14ac:dyDescent="0.2">
      <c r="A92" s="33">
        <v>541</v>
      </c>
      <c r="B92" s="34" t="s">
        <v>167</v>
      </c>
      <c r="C92" s="36">
        <v>8851752</v>
      </c>
      <c r="D92" s="36">
        <v>1352</v>
      </c>
      <c r="E92" s="37">
        <f t="shared" si="15"/>
        <v>6547.1538461538457</v>
      </c>
      <c r="F92" s="38">
        <f t="shared" si="16"/>
        <v>0.74361499992173608</v>
      </c>
      <c r="G92" s="39">
        <f t="shared" si="17"/>
        <v>1354.4041254158894</v>
      </c>
      <c r="H92" s="39">
        <f t="shared" si="18"/>
        <v>481.91178122795731</v>
      </c>
      <c r="I92" s="37">
        <f t="shared" si="19"/>
        <v>1836.3159066438468</v>
      </c>
      <c r="J92" s="40">
        <f t="shared" si="20"/>
        <v>-94.723676000114693</v>
      </c>
      <c r="K92" s="37">
        <f t="shared" si="21"/>
        <v>1741.5922306437321</v>
      </c>
      <c r="L92" s="37">
        <f t="shared" si="22"/>
        <v>2482699.1057824809</v>
      </c>
      <c r="M92" s="37">
        <f t="shared" si="23"/>
        <v>2354632.6958303261</v>
      </c>
      <c r="N92" s="41">
        <f>'jan-feb'!M92</f>
        <v>1166538.8173928559</v>
      </c>
      <c r="O92" s="41">
        <f t="shared" si="24"/>
        <v>1188093.8784374702</v>
      </c>
      <c r="Q92" s="4"/>
      <c r="R92" s="4"/>
      <c r="S92" s="4"/>
      <c r="T92" s="4"/>
    </row>
    <row r="93" spans="1:20" s="34" customFormat="1" x14ac:dyDescent="0.2">
      <c r="A93" s="33">
        <v>542</v>
      </c>
      <c r="B93" s="34" t="s">
        <v>168</v>
      </c>
      <c r="C93" s="36">
        <v>50563970</v>
      </c>
      <c r="D93" s="36">
        <v>6443</v>
      </c>
      <c r="E93" s="37">
        <f t="shared" si="15"/>
        <v>7847.89228620208</v>
      </c>
      <c r="F93" s="38">
        <f t="shared" si="16"/>
        <v>0.89135073940842635</v>
      </c>
      <c r="G93" s="39">
        <f t="shared" si="17"/>
        <v>573.96106138694904</v>
      </c>
      <c r="H93" s="39">
        <f t="shared" si="18"/>
        <v>26.653327211075382</v>
      </c>
      <c r="I93" s="37">
        <f t="shared" si="19"/>
        <v>600.61438859802445</v>
      </c>
      <c r="J93" s="40">
        <f t="shared" si="20"/>
        <v>-94.723676000114693</v>
      </c>
      <c r="K93" s="37">
        <f t="shared" si="21"/>
        <v>505.89071259790978</v>
      </c>
      <c r="L93" s="37">
        <f t="shared" si="22"/>
        <v>3869758.5057370714</v>
      </c>
      <c r="M93" s="37">
        <f t="shared" si="23"/>
        <v>3259453.8612683327</v>
      </c>
      <c r="N93" s="41">
        <f>'jan-feb'!M93</f>
        <v>644802.65594533109</v>
      </c>
      <c r="O93" s="41">
        <f t="shared" si="24"/>
        <v>2614651.2053230014</v>
      </c>
      <c r="Q93" s="4"/>
      <c r="R93" s="4"/>
      <c r="S93" s="4"/>
      <c r="T93" s="4"/>
    </row>
    <row r="94" spans="1:20" s="34" customFormat="1" x14ac:dyDescent="0.2">
      <c r="A94" s="33">
        <v>543</v>
      </c>
      <c r="B94" s="34" t="s">
        <v>169</v>
      </c>
      <c r="C94" s="36">
        <v>16614773</v>
      </c>
      <c r="D94" s="36">
        <v>2139</v>
      </c>
      <c r="E94" s="37">
        <f t="shared" si="15"/>
        <v>7767.5423094904163</v>
      </c>
      <c r="F94" s="38">
        <f t="shared" si="16"/>
        <v>0.88222472078565406</v>
      </c>
      <c r="G94" s="39">
        <f t="shared" si="17"/>
        <v>622.17104741394724</v>
      </c>
      <c r="H94" s="39">
        <f t="shared" si="18"/>
        <v>54.775819060157659</v>
      </c>
      <c r="I94" s="37">
        <f t="shared" si="19"/>
        <v>676.94686647410492</v>
      </c>
      <c r="J94" s="40">
        <f t="shared" si="20"/>
        <v>-94.723676000114693</v>
      </c>
      <c r="K94" s="37">
        <f t="shared" si="21"/>
        <v>582.22319047399026</v>
      </c>
      <c r="L94" s="37">
        <f t="shared" si="22"/>
        <v>1447989.3473881104</v>
      </c>
      <c r="M94" s="37">
        <f t="shared" si="23"/>
        <v>1245375.4044238653</v>
      </c>
      <c r="N94" s="41">
        <f>'jan-feb'!M94</f>
        <v>520970.76878943713</v>
      </c>
      <c r="O94" s="41">
        <f t="shared" si="24"/>
        <v>724404.63563442812</v>
      </c>
      <c r="Q94" s="4"/>
      <c r="R94" s="4"/>
      <c r="S94" s="4"/>
      <c r="T94" s="4"/>
    </row>
    <row r="95" spans="1:20" s="34" customFormat="1" x14ac:dyDescent="0.2">
      <c r="A95" s="33">
        <v>544</v>
      </c>
      <c r="B95" s="34" t="s">
        <v>170</v>
      </c>
      <c r="C95" s="36">
        <v>26133168</v>
      </c>
      <c r="D95" s="36">
        <v>3221</v>
      </c>
      <c r="E95" s="37">
        <f t="shared" si="15"/>
        <v>8113.3710027941634</v>
      </c>
      <c r="F95" s="38">
        <f t="shared" si="16"/>
        <v>0.92150337679204553</v>
      </c>
      <c r="G95" s="39">
        <f t="shared" si="17"/>
        <v>414.673831431699</v>
      </c>
      <c r="H95" s="39">
        <f t="shared" si="18"/>
        <v>0</v>
      </c>
      <c r="I95" s="37">
        <f t="shared" si="19"/>
        <v>414.673831431699</v>
      </c>
      <c r="J95" s="40">
        <f t="shared" si="20"/>
        <v>-94.723676000114693</v>
      </c>
      <c r="K95" s="37">
        <f t="shared" si="21"/>
        <v>319.95015543158434</v>
      </c>
      <c r="L95" s="37">
        <f t="shared" si="22"/>
        <v>1335664.4110415024</v>
      </c>
      <c r="M95" s="37">
        <f t="shared" si="23"/>
        <v>1030559.4506451332</v>
      </c>
      <c r="N95" s="41">
        <f>'jan-feb'!M95</f>
        <v>547847.98364114645</v>
      </c>
      <c r="O95" s="41">
        <f t="shared" si="24"/>
        <v>482711.46700398671</v>
      </c>
      <c r="Q95" s="4"/>
      <c r="R95" s="4"/>
      <c r="S95" s="4"/>
      <c r="T95" s="4"/>
    </row>
    <row r="96" spans="1:20" s="34" customFormat="1" x14ac:dyDescent="0.2">
      <c r="A96" s="33">
        <v>545</v>
      </c>
      <c r="B96" s="34" t="s">
        <v>171</v>
      </c>
      <c r="C96" s="36">
        <v>14145662</v>
      </c>
      <c r="D96" s="36">
        <v>1601</v>
      </c>
      <c r="E96" s="37">
        <f t="shared" si="15"/>
        <v>8835.5165521549025</v>
      </c>
      <c r="F96" s="38">
        <f t="shared" si="16"/>
        <v>1.0035234843456247</v>
      </c>
      <c r="G96" s="39">
        <f t="shared" si="17"/>
        <v>-18.613498184744458</v>
      </c>
      <c r="H96" s="39">
        <f t="shared" si="18"/>
        <v>0</v>
      </c>
      <c r="I96" s="37">
        <f t="shared" si="19"/>
        <v>-18.613498184744458</v>
      </c>
      <c r="J96" s="40">
        <f t="shared" si="20"/>
        <v>-94.723676000114693</v>
      </c>
      <c r="K96" s="37">
        <f t="shared" si="21"/>
        <v>-113.33717418485915</v>
      </c>
      <c r="L96" s="37">
        <f t="shared" si="22"/>
        <v>-29800.210593775875</v>
      </c>
      <c r="M96" s="37">
        <f t="shared" si="23"/>
        <v>-181452.81586995951</v>
      </c>
      <c r="N96" s="41">
        <f>'jan-feb'!M96</f>
        <v>-1068949.4504782755</v>
      </c>
      <c r="O96" s="41">
        <f t="shared" si="24"/>
        <v>887496.634608316</v>
      </c>
      <c r="Q96" s="4"/>
      <c r="R96" s="4"/>
      <c r="S96" s="4"/>
      <c r="T96" s="4"/>
    </row>
    <row r="97" spans="1:20" s="34" customFormat="1" x14ac:dyDescent="0.2">
      <c r="A97" s="33">
        <v>602</v>
      </c>
      <c r="B97" s="34" t="s">
        <v>172</v>
      </c>
      <c r="C97" s="36">
        <v>580854017</v>
      </c>
      <c r="D97" s="36">
        <v>68713</v>
      </c>
      <c r="E97" s="37">
        <f t="shared" si="15"/>
        <v>8453.3351330898076</v>
      </c>
      <c r="F97" s="38">
        <f t="shared" si="16"/>
        <v>0.96011594534680744</v>
      </c>
      <c r="G97" s="39">
        <f t="shared" si="17"/>
        <v>210.69535325431244</v>
      </c>
      <c r="H97" s="39">
        <f t="shared" si="18"/>
        <v>0</v>
      </c>
      <c r="I97" s="37">
        <f t="shared" si="19"/>
        <v>210.69535325431244</v>
      </c>
      <c r="J97" s="40">
        <f t="shared" si="20"/>
        <v>-94.723676000114693</v>
      </c>
      <c r="K97" s="37">
        <f t="shared" si="21"/>
        <v>115.97167725419774</v>
      </c>
      <c r="L97" s="37">
        <f t="shared" si="22"/>
        <v>14477509.80816357</v>
      </c>
      <c r="M97" s="37">
        <f t="shared" si="23"/>
        <v>7968761.8591676895</v>
      </c>
      <c r="N97" s="41">
        <f>'jan-feb'!M97</f>
        <v>6194819.903239402</v>
      </c>
      <c r="O97" s="41">
        <f t="shared" si="24"/>
        <v>1773941.9559282875</v>
      </c>
      <c r="Q97" s="4"/>
      <c r="R97" s="4"/>
      <c r="S97" s="4"/>
      <c r="T97" s="4"/>
    </row>
    <row r="98" spans="1:20" s="34" customFormat="1" x14ac:dyDescent="0.2">
      <c r="A98" s="33">
        <v>604</v>
      </c>
      <c r="B98" s="34" t="s">
        <v>173</v>
      </c>
      <c r="C98" s="36">
        <v>262428065</v>
      </c>
      <c r="D98" s="36">
        <v>27410</v>
      </c>
      <c r="E98" s="37">
        <f t="shared" si="15"/>
        <v>9574.1723823422108</v>
      </c>
      <c r="F98" s="38">
        <f t="shared" si="16"/>
        <v>1.0874188025272189</v>
      </c>
      <c r="G98" s="39">
        <f t="shared" si="17"/>
        <v>-461.80699629712944</v>
      </c>
      <c r="H98" s="39">
        <f t="shared" si="18"/>
        <v>0</v>
      </c>
      <c r="I98" s="37">
        <f t="shared" si="19"/>
        <v>-461.80699629712944</v>
      </c>
      <c r="J98" s="40">
        <f t="shared" si="20"/>
        <v>-94.723676000114693</v>
      </c>
      <c r="K98" s="37">
        <f t="shared" si="21"/>
        <v>-556.53067229724411</v>
      </c>
      <c r="L98" s="37">
        <f t="shared" si="22"/>
        <v>-12658129.768504318</v>
      </c>
      <c r="M98" s="37">
        <f t="shared" si="23"/>
        <v>-15254505.72766746</v>
      </c>
      <c r="N98" s="41">
        <f>'jan-feb'!M98</f>
        <v>-10591746.946164589</v>
      </c>
      <c r="O98" s="41">
        <f t="shared" si="24"/>
        <v>-4662758.7815028708</v>
      </c>
      <c r="Q98" s="4"/>
      <c r="R98" s="4"/>
      <c r="S98" s="4"/>
      <c r="T98" s="4"/>
    </row>
    <row r="99" spans="1:20" s="34" customFormat="1" x14ac:dyDescent="0.2">
      <c r="A99" s="33">
        <v>605</v>
      </c>
      <c r="B99" s="34" t="s">
        <v>174</v>
      </c>
      <c r="C99" s="36">
        <v>228008801</v>
      </c>
      <c r="D99" s="36">
        <v>30283</v>
      </c>
      <c r="E99" s="37">
        <f t="shared" si="15"/>
        <v>7529.2672786712019</v>
      </c>
      <c r="F99" s="38">
        <f t="shared" si="16"/>
        <v>0.85516183343223262</v>
      </c>
      <c r="G99" s="39">
        <f t="shared" si="17"/>
        <v>765.1360659054759</v>
      </c>
      <c r="H99" s="39">
        <f t="shared" si="18"/>
        <v>138.1720798468827</v>
      </c>
      <c r="I99" s="37">
        <f t="shared" si="19"/>
        <v>903.30814575235854</v>
      </c>
      <c r="J99" s="40">
        <f t="shared" si="20"/>
        <v>-94.723676000114693</v>
      </c>
      <c r="K99" s="37">
        <f t="shared" si="21"/>
        <v>808.58446975224388</v>
      </c>
      <c r="L99" s="37">
        <f t="shared" si="22"/>
        <v>27354880.577818673</v>
      </c>
      <c r="M99" s="37">
        <f t="shared" si="23"/>
        <v>24486363.4975072</v>
      </c>
      <c r="N99" s="41">
        <f>'jan-feb'!M99</f>
        <v>12306866.40215078</v>
      </c>
      <c r="O99" s="41">
        <f t="shared" si="24"/>
        <v>12179497.09535642</v>
      </c>
      <c r="Q99" s="4"/>
      <c r="R99" s="4"/>
      <c r="S99" s="4"/>
      <c r="T99" s="4"/>
    </row>
    <row r="100" spans="1:20" s="34" customFormat="1" x14ac:dyDescent="0.2">
      <c r="A100" s="33">
        <v>612</v>
      </c>
      <c r="B100" s="34" t="s">
        <v>175</v>
      </c>
      <c r="C100" s="36">
        <v>65223416</v>
      </c>
      <c r="D100" s="36">
        <v>6833</v>
      </c>
      <c r="E100" s="37">
        <f t="shared" si="15"/>
        <v>9545.3557734523638</v>
      </c>
      <c r="F100" s="38">
        <f t="shared" si="16"/>
        <v>1.0841458593337492</v>
      </c>
      <c r="G100" s="39">
        <f t="shared" si="17"/>
        <v>-444.51703096322126</v>
      </c>
      <c r="H100" s="39">
        <f t="shared" si="18"/>
        <v>0</v>
      </c>
      <c r="I100" s="37">
        <f t="shared" si="19"/>
        <v>-444.51703096322126</v>
      </c>
      <c r="J100" s="40">
        <f t="shared" si="20"/>
        <v>-94.723676000114693</v>
      </c>
      <c r="K100" s="37">
        <f t="shared" si="21"/>
        <v>-539.24070696333592</v>
      </c>
      <c r="L100" s="37">
        <f t="shared" si="22"/>
        <v>-3037384.8725716909</v>
      </c>
      <c r="M100" s="37">
        <f t="shared" si="23"/>
        <v>-3684631.7506804746</v>
      </c>
      <c r="N100" s="41">
        <f>'jan-feb'!M100</f>
        <v>-379756.96547036344</v>
      </c>
      <c r="O100" s="41">
        <f t="shared" si="24"/>
        <v>-3304874.7852101112</v>
      </c>
      <c r="Q100" s="4"/>
      <c r="R100" s="4"/>
      <c r="S100" s="4"/>
      <c r="T100" s="4"/>
    </row>
    <row r="101" spans="1:20" s="34" customFormat="1" x14ac:dyDescent="0.2">
      <c r="A101" s="33">
        <v>615</v>
      </c>
      <c r="B101" s="34" t="s">
        <v>176</v>
      </c>
      <c r="C101" s="36">
        <v>8388001</v>
      </c>
      <c r="D101" s="36">
        <v>1069</v>
      </c>
      <c r="E101" s="37">
        <f t="shared" si="15"/>
        <v>7846.586529466791</v>
      </c>
      <c r="F101" s="38">
        <f t="shared" si="16"/>
        <v>0.89120243369919361</v>
      </c>
      <c r="G101" s="39">
        <f t="shared" si="17"/>
        <v>574.74451542812233</v>
      </c>
      <c r="H101" s="39">
        <f t="shared" si="18"/>
        <v>27.110342068426505</v>
      </c>
      <c r="I101" s="37">
        <f t="shared" si="19"/>
        <v>601.85485749654879</v>
      </c>
      <c r="J101" s="40">
        <f t="shared" si="20"/>
        <v>-94.723676000114693</v>
      </c>
      <c r="K101" s="37">
        <f t="shared" si="21"/>
        <v>507.13118149643412</v>
      </c>
      <c r="L101" s="37">
        <f t="shared" si="22"/>
        <v>643382.8426638107</v>
      </c>
      <c r="M101" s="37">
        <f t="shared" si="23"/>
        <v>542123.23301968805</v>
      </c>
      <c r="N101" s="41">
        <f>'jan-feb'!M101</f>
        <v>293304.25176994299</v>
      </c>
      <c r="O101" s="41">
        <f t="shared" si="24"/>
        <v>248818.98124974506</v>
      </c>
      <c r="Q101" s="4"/>
      <c r="R101" s="4"/>
      <c r="S101" s="4"/>
      <c r="T101" s="4"/>
    </row>
    <row r="102" spans="1:20" s="34" customFormat="1" x14ac:dyDescent="0.2">
      <c r="A102" s="33">
        <v>616</v>
      </c>
      <c r="B102" s="34" t="s">
        <v>120</v>
      </c>
      <c r="C102" s="36">
        <v>28476926</v>
      </c>
      <c r="D102" s="36">
        <v>3341</v>
      </c>
      <c r="E102" s="37">
        <f t="shared" si="15"/>
        <v>8523.4738102364554</v>
      </c>
      <c r="F102" s="38">
        <f t="shared" si="16"/>
        <v>0.96808218130620149</v>
      </c>
      <c r="G102" s="39">
        <f t="shared" si="17"/>
        <v>168.61214696632376</v>
      </c>
      <c r="H102" s="39">
        <f t="shared" si="18"/>
        <v>0</v>
      </c>
      <c r="I102" s="37">
        <f t="shared" si="19"/>
        <v>168.61214696632376</v>
      </c>
      <c r="J102" s="40">
        <f t="shared" si="20"/>
        <v>-94.723676000114693</v>
      </c>
      <c r="K102" s="37">
        <f t="shared" si="21"/>
        <v>73.88847096620907</v>
      </c>
      <c r="L102" s="37">
        <f t="shared" si="22"/>
        <v>563333.18301448773</v>
      </c>
      <c r="M102" s="37">
        <f t="shared" si="23"/>
        <v>246861.38149810451</v>
      </c>
      <c r="N102" s="41">
        <f>'jan-feb'!M102</f>
        <v>-735255.17679445073</v>
      </c>
      <c r="O102" s="41">
        <f t="shared" si="24"/>
        <v>982116.55829255527</v>
      </c>
      <c r="Q102" s="4"/>
      <c r="R102" s="4"/>
      <c r="S102" s="4"/>
      <c r="T102" s="4"/>
    </row>
    <row r="103" spans="1:20" s="34" customFormat="1" x14ac:dyDescent="0.2">
      <c r="A103" s="33">
        <v>617</v>
      </c>
      <c r="B103" s="34" t="s">
        <v>177</v>
      </c>
      <c r="C103" s="36">
        <v>40335775</v>
      </c>
      <c r="D103" s="36">
        <v>4566</v>
      </c>
      <c r="E103" s="37">
        <f t="shared" si="15"/>
        <v>8833.9410862899695</v>
      </c>
      <c r="F103" s="38">
        <f t="shared" si="16"/>
        <v>1.0033445455156296</v>
      </c>
      <c r="G103" s="39">
        <f t="shared" si="17"/>
        <v>-17.668218665784661</v>
      </c>
      <c r="H103" s="39">
        <f t="shared" si="18"/>
        <v>0</v>
      </c>
      <c r="I103" s="37">
        <f t="shared" si="19"/>
        <v>-17.668218665784661</v>
      </c>
      <c r="J103" s="40">
        <f t="shared" si="20"/>
        <v>-94.723676000114693</v>
      </c>
      <c r="K103" s="37">
        <f t="shared" si="21"/>
        <v>-112.39189466589936</v>
      </c>
      <c r="L103" s="37">
        <f t="shared" si="22"/>
        <v>-80673.086427972754</v>
      </c>
      <c r="M103" s="37">
        <f t="shared" si="23"/>
        <v>-513181.39104449644</v>
      </c>
      <c r="N103" s="41">
        <f>'jan-feb'!M103</f>
        <v>-1234602.164574519</v>
      </c>
      <c r="O103" s="41">
        <f t="shared" si="24"/>
        <v>721420.77353002259</v>
      </c>
      <c r="Q103" s="4"/>
      <c r="R103" s="4"/>
      <c r="S103" s="4"/>
      <c r="T103" s="4"/>
    </row>
    <row r="104" spans="1:20" s="34" customFormat="1" x14ac:dyDescent="0.2">
      <c r="A104" s="33">
        <v>618</v>
      </c>
      <c r="B104" s="34" t="s">
        <v>178</v>
      </c>
      <c r="C104" s="36">
        <v>24053406</v>
      </c>
      <c r="D104" s="36">
        <v>2457</v>
      </c>
      <c r="E104" s="37">
        <f t="shared" si="15"/>
        <v>9789.7460317460318</v>
      </c>
      <c r="F104" s="38">
        <f t="shared" si="16"/>
        <v>1.1119033041979292</v>
      </c>
      <c r="G104" s="39">
        <f t="shared" si="17"/>
        <v>-591.15118593942202</v>
      </c>
      <c r="H104" s="39">
        <f t="shared" si="18"/>
        <v>0</v>
      </c>
      <c r="I104" s="37">
        <f t="shared" si="19"/>
        <v>-591.15118593942202</v>
      </c>
      <c r="J104" s="40">
        <f t="shared" si="20"/>
        <v>-94.723676000114693</v>
      </c>
      <c r="K104" s="37">
        <f t="shared" si="21"/>
        <v>-685.87486193953669</v>
      </c>
      <c r="L104" s="37">
        <f t="shared" si="22"/>
        <v>-1452458.4638531599</v>
      </c>
      <c r="M104" s="37">
        <f t="shared" si="23"/>
        <v>-1685194.5357854418</v>
      </c>
      <c r="N104" s="41">
        <f>'jan-feb'!M104</f>
        <v>-775649.95491887711</v>
      </c>
      <c r="O104" s="41">
        <f t="shared" si="24"/>
        <v>-909544.58086656465</v>
      </c>
      <c r="Q104" s="4"/>
      <c r="R104" s="4"/>
      <c r="S104" s="4"/>
      <c r="T104" s="4"/>
    </row>
    <row r="105" spans="1:20" s="34" customFormat="1" x14ac:dyDescent="0.2">
      <c r="A105" s="33">
        <v>619</v>
      </c>
      <c r="B105" s="34" t="s">
        <v>179</v>
      </c>
      <c r="C105" s="36">
        <v>42082998</v>
      </c>
      <c r="D105" s="36">
        <v>4626</v>
      </c>
      <c r="E105" s="37">
        <f t="shared" si="15"/>
        <v>9097.0596627756167</v>
      </c>
      <c r="F105" s="38">
        <f t="shared" si="16"/>
        <v>1.0332291220553611</v>
      </c>
      <c r="G105" s="39">
        <f t="shared" si="17"/>
        <v>-175.53936455717303</v>
      </c>
      <c r="H105" s="39">
        <f t="shared" si="18"/>
        <v>0</v>
      </c>
      <c r="I105" s="37">
        <f t="shared" si="19"/>
        <v>-175.53936455717303</v>
      </c>
      <c r="J105" s="40">
        <f t="shared" si="20"/>
        <v>-94.723676000114693</v>
      </c>
      <c r="K105" s="37">
        <f t="shared" si="21"/>
        <v>-270.2630405572877</v>
      </c>
      <c r="L105" s="37">
        <f t="shared" si="22"/>
        <v>-812045.10044148238</v>
      </c>
      <c r="M105" s="37">
        <f t="shared" si="23"/>
        <v>-1250236.8256180128</v>
      </c>
      <c r="N105" s="41">
        <f>'jan-feb'!M105</f>
        <v>-2412731.0447923187</v>
      </c>
      <c r="O105" s="41">
        <f t="shared" si="24"/>
        <v>1162494.2191743059</v>
      </c>
      <c r="Q105" s="4"/>
      <c r="R105" s="4"/>
      <c r="S105" s="4"/>
      <c r="T105" s="4"/>
    </row>
    <row r="106" spans="1:20" s="34" customFormat="1" x14ac:dyDescent="0.2">
      <c r="A106" s="33">
        <v>620</v>
      </c>
      <c r="B106" s="34" t="s">
        <v>180</v>
      </c>
      <c r="C106" s="36">
        <v>48829343</v>
      </c>
      <c r="D106" s="36">
        <v>4520</v>
      </c>
      <c r="E106" s="37">
        <f t="shared" si="15"/>
        <v>10802.951991150443</v>
      </c>
      <c r="F106" s="38">
        <f t="shared" si="16"/>
        <v>1.2269815759366973</v>
      </c>
      <c r="G106" s="39">
        <f t="shared" si="17"/>
        <v>-1199.0747615820687</v>
      </c>
      <c r="H106" s="39">
        <f t="shared" si="18"/>
        <v>0</v>
      </c>
      <c r="I106" s="37">
        <f t="shared" si="19"/>
        <v>-1199.0747615820687</v>
      </c>
      <c r="J106" s="40">
        <f t="shared" si="20"/>
        <v>-94.723676000114693</v>
      </c>
      <c r="K106" s="37">
        <f t="shared" si="21"/>
        <v>-1293.7984375821834</v>
      </c>
      <c r="L106" s="37">
        <f t="shared" si="22"/>
        <v>-5419817.9223509505</v>
      </c>
      <c r="M106" s="37">
        <f t="shared" si="23"/>
        <v>-5847968.9378714692</v>
      </c>
      <c r="N106" s="41">
        <f>'jan-feb'!M106</f>
        <v>-6924120.6430742042</v>
      </c>
      <c r="O106" s="41">
        <f t="shared" si="24"/>
        <v>1076151.705202735</v>
      </c>
      <c r="Q106" s="4"/>
      <c r="R106" s="4"/>
      <c r="S106" s="4"/>
      <c r="T106" s="4"/>
    </row>
    <row r="107" spans="1:20" s="34" customFormat="1" x14ac:dyDescent="0.2">
      <c r="A107" s="33">
        <v>621</v>
      </c>
      <c r="B107" s="34" t="s">
        <v>181</v>
      </c>
      <c r="C107" s="36">
        <v>27770217</v>
      </c>
      <c r="D107" s="36">
        <v>3488</v>
      </c>
      <c r="E107" s="37">
        <f t="shared" si="15"/>
        <v>7961.6447821100919</v>
      </c>
      <c r="F107" s="38">
        <f t="shared" si="16"/>
        <v>0.90427056139877493</v>
      </c>
      <c r="G107" s="39">
        <f t="shared" si="17"/>
        <v>505.70956384214185</v>
      </c>
      <c r="H107" s="39">
        <f t="shared" si="18"/>
        <v>0</v>
      </c>
      <c r="I107" s="37">
        <f t="shared" si="19"/>
        <v>505.70956384214185</v>
      </c>
      <c r="J107" s="40">
        <f t="shared" si="20"/>
        <v>-94.723676000114693</v>
      </c>
      <c r="K107" s="37">
        <f t="shared" si="21"/>
        <v>410.98588784202718</v>
      </c>
      <c r="L107" s="37">
        <f t="shared" si="22"/>
        <v>1763914.9586813909</v>
      </c>
      <c r="M107" s="37">
        <f t="shared" si="23"/>
        <v>1433518.7767929907</v>
      </c>
      <c r="N107" s="41">
        <f>'jan-feb'!M107</f>
        <v>700101.49043364031</v>
      </c>
      <c r="O107" s="41">
        <f t="shared" si="24"/>
        <v>733417.28635935043</v>
      </c>
      <c r="Q107" s="4"/>
      <c r="R107" s="4"/>
      <c r="S107" s="4"/>
      <c r="T107" s="4"/>
    </row>
    <row r="108" spans="1:20" s="34" customFormat="1" x14ac:dyDescent="0.2">
      <c r="A108" s="33">
        <v>622</v>
      </c>
      <c r="B108" s="34" t="s">
        <v>182</v>
      </c>
      <c r="C108" s="36">
        <v>21097060</v>
      </c>
      <c r="D108" s="36">
        <v>2277</v>
      </c>
      <c r="E108" s="37">
        <f t="shared" si="15"/>
        <v>9265.2876592007033</v>
      </c>
      <c r="F108" s="38">
        <f t="shared" si="16"/>
        <v>1.0523361820829735</v>
      </c>
      <c r="G108" s="39">
        <f t="shared" si="17"/>
        <v>-276.47616241222494</v>
      </c>
      <c r="H108" s="39">
        <f t="shared" si="18"/>
        <v>0</v>
      </c>
      <c r="I108" s="37">
        <f t="shared" si="19"/>
        <v>-276.47616241222494</v>
      </c>
      <c r="J108" s="40">
        <f t="shared" si="20"/>
        <v>-94.723676000114693</v>
      </c>
      <c r="K108" s="37">
        <f t="shared" si="21"/>
        <v>-371.19983841233966</v>
      </c>
      <c r="L108" s="37">
        <f t="shared" si="22"/>
        <v>-629536.22181263613</v>
      </c>
      <c r="M108" s="37">
        <f t="shared" si="23"/>
        <v>-845222.03206489736</v>
      </c>
      <c r="N108" s="41">
        <f>'jan-feb'!M108</f>
        <v>-502565.11426547932</v>
      </c>
      <c r="O108" s="41">
        <f t="shared" si="24"/>
        <v>-342656.91779941804</v>
      </c>
      <c r="Q108" s="4"/>
      <c r="R108" s="4"/>
      <c r="S108" s="4"/>
      <c r="T108" s="4"/>
    </row>
    <row r="109" spans="1:20" s="34" customFormat="1" x14ac:dyDescent="0.2">
      <c r="A109" s="33">
        <v>623</v>
      </c>
      <c r="B109" s="34" t="s">
        <v>183</v>
      </c>
      <c r="C109" s="36">
        <v>107162767</v>
      </c>
      <c r="D109" s="36">
        <v>13880</v>
      </c>
      <c r="E109" s="37">
        <f t="shared" si="15"/>
        <v>7720.6604466858789</v>
      </c>
      <c r="F109" s="38">
        <f t="shared" si="16"/>
        <v>0.87689995567016699</v>
      </c>
      <c r="G109" s="39">
        <f t="shared" si="17"/>
        <v>650.30016509666962</v>
      </c>
      <c r="H109" s="39">
        <f t="shared" si="18"/>
        <v>71.184471041745738</v>
      </c>
      <c r="I109" s="37">
        <f t="shared" si="19"/>
        <v>721.48463613841534</v>
      </c>
      <c r="J109" s="40">
        <f t="shared" si="20"/>
        <v>-94.723676000114693</v>
      </c>
      <c r="K109" s="37">
        <f t="shared" si="21"/>
        <v>626.76096013830067</v>
      </c>
      <c r="L109" s="37">
        <f t="shared" si="22"/>
        <v>10014206.749601206</v>
      </c>
      <c r="M109" s="37">
        <f t="shared" si="23"/>
        <v>8699442.1267196126</v>
      </c>
      <c r="N109" s="41">
        <f>'jan-feb'!M109</f>
        <v>1778286.0429491191</v>
      </c>
      <c r="O109" s="41">
        <f t="shared" si="24"/>
        <v>6921156.083770493</v>
      </c>
      <c r="Q109" s="4"/>
      <c r="R109" s="4"/>
      <c r="S109" s="4"/>
      <c r="T109" s="4"/>
    </row>
    <row r="110" spans="1:20" s="34" customFormat="1" x14ac:dyDescent="0.2">
      <c r="A110" s="33">
        <v>624</v>
      </c>
      <c r="B110" s="34" t="s">
        <v>184</v>
      </c>
      <c r="C110" s="36">
        <v>150094794</v>
      </c>
      <c r="D110" s="36">
        <v>18926</v>
      </c>
      <c r="E110" s="37">
        <f t="shared" si="15"/>
        <v>7930.6136531755255</v>
      </c>
      <c r="F110" s="38">
        <f t="shared" si="16"/>
        <v>0.90074609664928618</v>
      </c>
      <c r="G110" s="39">
        <f t="shared" si="17"/>
        <v>524.32824120288171</v>
      </c>
      <c r="H110" s="39">
        <f t="shared" si="18"/>
        <v>0</v>
      </c>
      <c r="I110" s="37">
        <f t="shared" si="19"/>
        <v>524.32824120288171</v>
      </c>
      <c r="J110" s="40">
        <f t="shared" si="20"/>
        <v>-94.723676000114693</v>
      </c>
      <c r="K110" s="37">
        <f t="shared" si="21"/>
        <v>429.60456520276705</v>
      </c>
      <c r="L110" s="37">
        <f t="shared" si="22"/>
        <v>9923436.2930057384</v>
      </c>
      <c r="M110" s="37">
        <f t="shared" si="23"/>
        <v>8130696.0010275692</v>
      </c>
      <c r="N110" s="41">
        <f>'jan-feb'!M110</f>
        <v>5829302.6630008807</v>
      </c>
      <c r="O110" s="41">
        <f t="shared" si="24"/>
        <v>2301393.3380266884</v>
      </c>
      <c r="Q110" s="4"/>
      <c r="R110" s="4"/>
      <c r="S110" s="4"/>
      <c r="T110" s="4"/>
    </row>
    <row r="111" spans="1:20" s="34" customFormat="1" x14ac:dyDescent="0.2">
      <c r="A111" s="33">
        <v>625</v>
      </c>
      <c r="B111" s="34" t="s">
        <v>185</v>
      </c>
      <c r="C111" s="36">
        <v>185471938</v>
      </c>
      <c r="D111" s="36">
        <v>24917</v>
      </c>
      <c r="E111" s="37">
        <f t="shared" si="15"/>
        <v>7443.5902395954572</v>
      </c>
      <c r="F111" s="38">
        <f t="shared" si="16"/>
        <v>0.84543077579975745</v>
      </c>
      <c r="G111" s="39">
        <f t="shared" si="17"/>
        <v>816.54228935092272</v>
      </c>
      <c r="H111" s="39">
        <f t="shared" si="18"/>
        <v>168.15904352339334</v>
      </c>
      <c r="I111" s="37">
        <f t="shared" si="19"/>
        <v>984.70133287431599</v>
      </c>
      <c r="J111" s="40">
        <f t="shared" si="20"/>
        <v>-94.723676000114693</v>
      </c>
      <c r="K111" s="37">
        <f t="shared" si="21"/>
        <v>889.97765687420133</v>
      </c>
      <c r="L111" s="37">
        <f t="shared" si="22"/>
        <v>24535803.11122933</v>
      </c>
      <c r="M111" s="37">
        <f t="shared" si="23"/>
        <v>22175573.276334476</v>
      </c>
      <c r="N111" s="41">
        <f>'jan-feb'!M111</f>
        <v>10213162.173060505</v>
      </c>
      <c r="O111" s="41">
        <f t="shared" si="24"/>
        <v>11962411.103273971</v>
      </c>
      <c r="Q111" s="4"/>
      <c r="R111" s="4"/>
      <c r="S111" s="4"/>
      <c r="T111" s="4"/>
    </row>
    <row r="112" spans="1:20" s="34" customFormat="1" x14ac:dyDescent="0.2">
      <c r="A112" s="33">
        <v>626</v>
      </c>
      <c r="B112" s="34" t="s">
        <v>186</v>
      </c>
      <c r="C112" s="36">
        <v>249165229</v>
      </c>
      <c r="D112" s="36">
        <v>25980</v>
      </c>
      <c r="E112" s="37">
        <f t="shared" si="15"/>
        <v>9590.6554657428787</v>
      </c>
      <c r="F112" s="38">
        <f t="shared" si="16"/>
        <v>1.0892909241161897</v>
      </c>
      <c r="G112" s="39">
        <f t="shared" si="17"/>
        <v>-471.69684633753019</v>
      </c>
      <c r="H112" s="39">
        <f t="shared" si="18"/>
        <v>0</v>
      </c>
      <c r="I112" s="37">
        <f t="shared" si="19"/>
        <v>-471.69684633753019</v>
      </c>
      <c r="J112" s="40">
        <f t="shared" si="20"/>
        <v>-94.723676000114693</v>
      </c>
      <c r="K112" s="37">
        <f t="shared" si="21"/>
        <v>-566.42052233764491</v>
      </c>
      <c r="L112" s="37">
        <f t="shared" si="22"/>
        <v>-12254684.067849034</v>
      </c>
      <c r="M112" s="37">
        <f t="shared" si="23"/>
        <v>-14715605.170332015</v>
      </c>
      <c r="N112" s="41">
        <f>'jan-feb'!M112</f>
        <v>-4144841.9343070486</v>
      </c>
      <c r="O112" s="41">
        <f t="shared" si="24"/>
        <v>-10570763.236024966</v>
      </c>
      <c r="Q112" s="4"/>
      <c r="R112" s="4"/>
      <c r="S112" s="4"/>
      <c r="T112" s="4"/>
    </row>
    <row r="113" spans="1:20" s="34" customFormat="1" x14ac:dyDescent="0.2">
      <c r="A113" s="33">
        <v>627</v>
      </c>
      <c r="B113" s="34" t="s">
        <v>187</v>
      </c>
      <c r="C113" s="36">
        <v>197557653</v>
      </c>
      <c r="D113" s="36">
        <v>22452</v>
      </c>
      <c r="E113" s="37">
        <f t="shared" si="15"/>
        <v>8799.1115713522177</v>
      </c>
      <c r="F113" s="38">
        <f t="shared" si="16"/>
        <v>0.99938866631127499</v>
      </c>
      <c r="G113" s="39">
        <f t="shared" si="17"/>
        <v>3.2294902968664245</v>
      </c>
      <c r="H113" s="39">
        <f t="shared" si="18"/>
        <v>0</v>
      </c>
      <c r="I113" s="37">
        <f t="shared" si="19"/>
        <v>3.2294902968664245</v>
      </c>
      <c r="J113" s="40">
        <f t="shared" si="20"/>
        <v>-94.723676000114693</v>
      </c>
      <c r="K113" s="37">
        <f t="shared" si="21"/>
        <v>-91.494185703248263</v>
      </c>
      <c r="L113" s="37">
        <f t="shared" si="22"/>
        <v>72508.516145244968</v>
      </c>
      <c r="M113" s="37">
        <f t="shared" si="23"/>
        <v>-2054227.4574093299</v>
      </c>
      <c r="N113" s="41">
        <f>'jan-feb'!M113</f>
        <v>1093362.4624995452</v>
      </c>
      <c r="O113" s="41">
        <f t="shared" si="24"/>
        <v>-3147589.9199088751</v>
      </c>
      <c r="Q113" s="4"/>
      <c r="R113" s="4"/>
      <c r="S113" s="4"/>
      <c r="T113" s="4"/>
    </row>
    <row r="114" spans="1:20" s="34" customFormat="1" x14ac:dyDescent="0.2">
      <c r="A114" s="33">
        <v>628</v>
      </c>
      <c r="B114" s="34" t="s">
        <v>188</v>
      </c>
      <c r="C114" s="36">
        <v>74738768</v>
      </c>
      <c r="D114" s="36">
        <v>9450</v>
      </c>
      <c r="E114" s="37">
        <f t="shared" si="15"/>
        <v>7908.8643386243384</v>
      </c>
      <c r="F114" s="38">
        <f t="shared" si="16"/>
        <v>0.89827584516011738</v>
      </c>
      <c r="G114" s="39">
        <f t="shared" si="17"/>
        <v>537.37782993359394</v>
      </c>
      <c r="H114" s="39">
        <f t="shared" si="18"/>
        <v>5.3131088632849242</v>
      </c>
      <c r="I114" s="37">
        <f t="shared" si="19"/>
        <v>542.69093879687887</v>
      </c>
      <c r="J114" s="40">
        <f t="shared" si="20"/>
        <v>-94.723676000114693</v>
      </c>
      <c r="K114" s="37">
        <f t="shared" si="21"/>
        <v>447.9672627967642</v>
      </c>
      <c r="L114" s="37">
        <f t="shared" si="22"/>
        <v>5128429.3716305057</v>
      </c>
      <c r="M114" s="37">
        <f t="shared" si="23"/>
        <v>4233290.633429422</v>
      </c>
      <c r="N114" s="41">
        <f>'jan-feb'!M114</f>
        <v>2964145.4582562814</v>
      </c>
      <c r="O114" s="41">
        <f t="shared" si="24"/>
        <v>1269145.1751731406</v>
      </c>
      <c r="Q114" s="4"/>
      <c r="R114" s="4"/>
      <c r="S114" s="4"/>
      <c r="T114" s="4"/>
    </row>
    <row r="115" spans="1:20" s="34" customFormat="1" x14ac:dyDescent="0.2">
      <c r="A115" s="33">
        <v>631</v>
      </c>
      <c r="B115" s="34" t="s">
        <v>189</v>
      </c>
      <c r="C115" s="36">
        <v>21364274</v>
      </c>
      <c r="D115" s="36">
        <v>2688</v>
      </c>
      <c r="E115" s="37">
        <f t="shared" si="15"/>
        <v>7948.0186011904761</v>
      </c>
      <c r="F115" s="38">
        <f t="shared" si="16"/>
        <v>0.90272292210976901</v>
      </c>
      <c r="G115" s="39">
        <f t="shared" si="17"/>
        <v>513.88527239391135</v>
      </c>
      <c r="H115" s="39">
        <f t="shared" si="18"/>
        <v>0</v>
      </c>
      <c r="I115" s="37">
        <f t="shared" si="19"/>
        <v>513.88527239391135</v>
      </c>
      <c r="J115" s="40">
        <f t="shared" si="20"/>
        <v>-94.723676000114693</v>
      </c>
      <c r="K115" s="37">
        <f t="shared" si="21"/>
        <v>419.16159639379669</v>
      </c>
      <c r="L115" s="37">
        <f t="shared" si="22"/>
        <v>1381323.6121948338</v>
      </c>
      <c r="M115" s="37">
        <f t="shared" si="23"/>
        <v>1126706.3711065254</v>
      </c>
      <c r="N115" s="41">
        <f>'jan-feb'!M115</f>
        <v>367780.32624259632</v>
      </c>
      <c r="O115" s="41">
        <f t="shared" si="24"/>
        <v>758926.04486392904</v>
      </c>
      <c r="Q115" s="4"/>
      <c r="R115" s="4"/>
      <c r="S115" s="4"/>
      <c r="T115" s="4"/>
    </row>
    <row r="116" spans="1:20" s="34" customFormat="1" x14ac:dyDescent="0.2">
      <c r="A116" s="33">
        <v>632</v>
      </c>
      <c r="B116" s="34" t="s">
        <v>190</v>
      </c>
      <c r="C116" s="36">
        <v>12079148</v>
      </c>
      <c r="D116" s="36">
        <v>1411</v>
      </c>
      <c r="E116" s="37">
        <f t="shared" si="15"/>
        <v>8560.7002126151674</v>
      </c>
      <c r="F116" s="38">
        <f t="shared" si="16"/>
        <v>0.9723102950564525</v>
      </c>
      <c r="G116" s="39">
        <f t="shared" si="17"/>
        <v>146.27630553909657</v>
      </c>
      <c r="H116" s="39">
        <f t="shared" si="18"/>
        <v>0</v>
      </c>
      <c r="I116" s="37">
        <f t="shared" si="19"/>
        <v>146.27630553909657</v>
      </c>
      <c r="J116" s="40">
        <f t="shared" si="20"/>
        <v>-94.723676000114693</v>
      </c>
      <c r="K116" s="37">
        <f t="shared" si="21"/>
        <v>51.552629538981876</v>
      </c>
      <c r="L116" s="37">
        <f t="shared" si="22"/>
        <v>206395.86711566526</v>
      </c>
      <c r="M116" s="37">
        <f t="shared" si="23"/>
        <v>72740.760279503433</v>
      </c>
      <c r="N116" s="41">
        <f>'jan-feb'!M116</f>
        <v>-325366.4964552442</v>
      </c>
      <c r="O116" s="41">
        <f t="shared" si="24"/>
        <v>398107.25673474761</v>
      </c>
      <c r="Q116" s="4"/>
      <c r="R116" s="4"/>
      <c r="S116" s="4"/>
      <c r="T116" s="4"/>
    </row>
    <row r="117" spans="1:20" s="34" customFormat="1" x14ac:dyDescent="0.2">
      <c r="A117" s="33">
        <v>633</v>
      </c>
      <c r="B117" s="34" t="s">
        <v>191</v>
      </c>
      <c r="C117" s="36">
        <v>30266866</v>
      </c>
      <c r="D117" s="36">
        <v>2482</v>
      </c>
      <c r="E117" s="37">
        <f t="shared" si="15"/>
        <v>12194.547139403707</v>
      </c>
      <c r="F117" s="38">
        <f t="shared" si="16"/>
        <v>1.3850366713836058</v>
      </c>
      <c r="G117" s="39">
        <f t="shared" si="17"/>
        <v>-2034.0318505340269</v>
      </c>
      <c r="H117" s="39">
        <f t="shared" si="18"/>
        <v>0</v>
      </c>
      <c r="I117" s="37">
        <f t="shared" si="19"/>
        <v>-2034.0318505340269</v>
      </c>
      <c r="J117" s="40">
        <f t="shared" si="20"/>
        <v>-94.723676000114693</v>
      </c>
      <c r="K117" s="37">
        <f t="shared" si="21"/>
        <v>-2128.7555265341416</v>
      </c>
      <c r="L117" s="37">
        <f t="shared" si="22"/>
        <v>-5048467.0530254552</v>
      </c>
      <c r="M117" s="37">
        <f t="shared" si="23"/>
        <v>-5283571.2168577397</v>
      </c>
      <c r="N117" s="41">
        <f>'jan-feb'!M117</f>
        <v>-6359823.1383429598</v>
      </c>
      <c r="O117" s="41">
        <f t="shared" si="24"/>
        <v>1076251.9214852201</v>
      </c>
      <c r="Q117" s="4"/>
      <c r="R117" s="4"/>
      <c r="S117" s="4"/>
      <c r="T117" s="4"/>
    </row>
    <row r="118" spans="1:20" s="34" customFormat="1" x14ac:dyDescent="0.2">
      <c r="A118" s="33">
        <v>701</v>
      </c>
      <c r="B118" s="34" t="s">
        <v>192</v>
      </c>
      <c r="C118" s="36">
        <v>196349802</v>
      </c>
      <c r="D118" s="36">
        <v>27317</v>
      </c>
      <c r="E118" s="37">
        <f t="shared" si="15"/>
        <v>7187.8245048870667</v>
      </c>
      <c r="F118" s="38">
        <f t="shared" si="16"/>
        <v>0.81638132297425348</v>
      </c>
      <c r="G118" s="39">
        <f t="shared" si="17"/>
        <v>970.00173017595694</v>
      </c>
      <c r="H118" s="39">
        <f t="shared" si="18"/>
        <v>257.67705067132999</v>
      </c>
      <c r="I118" s="37">
        <f t="shared" si="19"/>
        <v>1227.6787808472868</v>
      </c>
      <c r="J118" s="40">
        <f t="shared" si="20"/>
        <v>-94.723676000114693</v>
      </c>
      <c r="K118" s="37">
        <f t="shared" si="21"/>
        <v>1132.9551048471722</v>
      </c>
      <c r="L118" s="37">
        <f t="shared" si="22"/>
        <v>33536501.256405335</v>
      </c>
      <c r="M118" s="37">
        <f t="shared" si="23"/>
        <v>30948934.599110201</v>
      </c>
      <c r="N118" s="41">
        <f>'jan-feb'!M118</f>
        <v>14128304.371982725</v>
      </c>
      <c r="O118" s="41">
        <f t="shared" si="24"/>
        <v>16820630.227127478</v>
      </c>
      <c r="Q118" s="4"/>
      <c r="R118" s="4"/>
      <c r="S118" s="4"/>
      <c r="T118" s="4"/>
    </row>
    <row r="119" spans="1:20" s="34" customFormat="1" x14ac:dyDescent="0.2">
      <c r="A119" s="33">
        <v>704</v>
      </c>
      <c r="B119" s="34" t="s">
        <v>193</v>
      </c>
      <c r="C119" s="36">
        <v>381799968</v>
      </c>
      <c r="D119" s="36">
        <v>45360</v>
      </c>
      <c r="E119" s="37">
        <f t="shared" si="15"/>
        <v>8417.1068783068786</v>
      </c>
      <c r="F119" s="38">
        <f t="shared" si="16"/>
        <v>0.95600119956404295</v>
      </c>
      <c r="G119" s="39">
        <f t="shared" si="17"/>
        <v>232.43230612406987</v>
      </c>
      <c r="H119" s="39">
        <f t="shared" si="18"/>
        <v>0</v>
      </c>
      <c r="I119" s="37">
        <f t="shared" si="19"/>
        <v>232.43230612406987</v>
      </c>
      <c r="J119" s="40">
        <f t="shared" si="20"/>
        <v>-94.723676000114693</v>
      </c>
      <c r="K119" s="37">
        <f t="shared" si="21"/>
        <v>137.70863012395517</v>
      </c>
      <c r="L119" s="37">
        <f t="shared" si="22"/>
        <v>10543129.405787809</v>
      </c>
      <c r="M119" s="37">
        <f t="shared" si="23"/>
        <v>6246463.4624226065</v>
      </c>
      <c r="N119" s="41">
        <f>'jan-feb'!M119</f>
        <v>5656925.9553438099</v>
      </c>
      <c r="O119" s="41">
        <f t="shared" si="24"/>
        <v>589537.50707879663</v>
      </c>
      <c r="Q119" s="4"/>
      <c r="R119" s="4"/>
      <c r="S119" s="4"/>
      <c r="T119" s="4"/>
    </row>
    <row r="120" spans="1:20" s="34" customFormat="1" x14ac:dyDescent="0.2">
      <c r="A120" s="33">
        <v>710</v>
      </c>
      <c r="B120" s="34" t="s">
        <v>194</v>
      </c>
      <c r="C120" s="36">
        <v>473336590</v>
      </c>
      <c r="D120" s="36">
        <v>62615</v>
      </c>
      <c r="E120" s="37">
        <f t="shared" si="15"/>
        <v>7559.4760041523596</v>
      </c>
      <c r="F120" s="38">
        <f t="shared" si="16"/>
        <v>0.85859289094579672</v>
      </c>
      <c r="G120" s="39">
        <f t="shared" si="17"/>
        <v>747.01083061678128</v>
      </c>
      <c r="H120" s="39">
        <f t="shared" si="18"/>
        <v>127.59902592847752</v>
      </c>
      <c r="I120" s="37">
        <f t="shared" si="19"/>
        <v>874.60985654525882</v>
      </c>
      <c r="J120" s="40">
        <f t="shared" si="20"/>
        <v>-94.723676000114693</v>
      </c>
      <c r="K120" s="37">
        <f t="shared" si="21"/>
        <v>779.88618054514416</v>
      </c>
      <c r="L120" s="37">
        <f t="shared" si="22"/>
        <v>54763696.167581379</v>
      </c>
      <c r="M120" s="37">
        <f t="shared" si="23"/>
        <v>48832573.194834203</v>
      </c>
      <c r="N120" s="41">
        <f>'jan-feb'!M120</f>
        <v>26797669.750631411</v>
      </c>
      <c r="O120" s="41">
        <f t="shared" si="24"/>
        <v>22034903.444202792</v>
      </c>
      <c r="Q120" s="4"/>
      <c r="R120" s="4"/>
      <c r="S120" s="4"/>
      <c r="T120" s="4"/>
    </row>
    <row r="121" spans="1:20" s="34" customFormat="1" x14ac:dyDescent="0.2">
      <c r="A121" s="33">
        <v>711</v>
      </c>
      <c r="B121" s="34" t="s">
        <v>195</v>
      </c>
      <c r="C121" s="36">
        <v>49457887</v>
      </c>
      <c r="D121" s="36">
        <v>6672</v>
      </c>
      <c r="E121" s="37">
        <f t="shared" si="15"/>
        <v>7412.7528477218229</v>
      </c>
      <c r="F121" s="38">
        <f t="shared" si="16"/>
        <v>0.84192831538802138</v>
      </c>
      <c r="G121" s="39">
        <f t="shared" si="17"/>
        <v>835.04472447510318</v>
      </c>
      <c r="H121" s="39">
        <f t="shared" si="18"/>
        <v>178.95213067916532</v>
      </c>
      <c r="I121" s="37">
        <f t="shared" si="19"/>
        <v>1013.9968551542685</v>
      </c>
      <c r="J121" s="40">
        <f t="shared" si="20"/>
        <v>-94.723676000114693</v>
      </c>
      <c r="K121" s="37">
        <f t="shared" si="21"/>
        <v>919.27317915415381</v>
      </c>
      <c r="L121" s="37">
        <f t="shared" si="22"/>
        <v>6765387.0175892795</v>
      </c>
      <c r="M121" s="37">
        <f t="shared" si="23"/>
        <v>6133390.6513165142</v>
      </c>
      <c r="N121" s="41">
        <f>'jan-feb'!M121</f>
        <v>2949124.8950037998</v>
      </c>
      <c r="O121" s="41">
        <f t="shared" si="24"/>
        <v>3184265.7563127144</v>
      </c>
      <c r="Q121" s="4"/>
      <c r="R121" s="4"/>
      <c r="S121" s="4"/>
      <c r="T121" s="4"/>
    </row>
    <row r="122" spans="1:20" s="34" customFormat="1" x14ac:dyDescent="0.2">
      <c r="A122" s="33">
        <v>712</v>
      </c>
      <c r="B122" s="34" t="s">
        <v>196</v>
      </c>
      <c r="C122" s="36">
        <v>353080972</v>
      </c>
      <c r="D122" s="36">
        <v>46801</v>
      </c>
      <c r="E122" s="37">
        <f t="shared" si="15"/>
        <v>7544.3040105980645</v>
      </c>
      <c r="F122" s="38">
        <f t="shared" si="16"/>
        <v>0.85686968079207215</v>
      </c>
      <c r="G122" s="39">
        <f t="shared" si="17"/>
        <v>756.11402674935835</v>
      </c>
      <c r="H122" s="39">
        <f t="shared" si="18"/>
        <v>132.90922367248081</v>
      </c>
      <c r="I122" s="37">
        <f t="shared" si="19"/>
        <v>889.02325042183918</v>
      </c>
      <c r="J122" s="40">
        <f t="shared" si="20"/>
        <v>-94.723676000114693</v>
      </c>
      <c r="K122" s="37">
        <f t="shared" si="21"/>
        <v>794.29957442172451</v>
      </c>
      <c r="L122" s="37">
        <f t="shared" si="22"/>
        <v>41607177.142992496</v>
      </c>
      <c r="M122" s="37">
        <f t="shared" si="23"/>
        <v>37174014.382511131</v>
      </c>
      <c r="N122" s="41">
        <f>'jan-feb'!M122</f>
        <v>21528589.144233044</v>
      </c>
      <c r="O122" s="41">
        <f t="shared" si="24"/>
        <v>15645425.238278087</v>
      </c>
      <c r="Q122" s="4"/>
      <c r="R122" s="4"/>
      <c r="S122" s="4"/>
      <c r="T122" s="4"/>
    </row>
    <row r="123" spans="1:20" s="34" customFormat="1" x14ac:dyDescent="0.2">
      <c r="A123" s="33">
        <v>713</v>
      </c>
      <c r="B123" s="34" t="s">
        <v>197</v>
      </c>
      <c r="C123" s="36">
        <v>76039645</v>
      </c>
      <c r="D123" s="36">
        <v>9726</v>
      </c>
      <c r="E123" s="37">
        <f t="shared" si="15"/>
        <v>7818.1827061484682</v>
      </c>
      <c r="F123" s="38">
        <f t="shared" si="16"/>
        <v>0.88797637401418417</v>
      </c>
      <c r="G123" s="39">
        <f t="shared" si="17"/>
        <v>591.78680941911603</v>
      </c>
      <c r="H123" s="39">
        <f t="shared" si="18"/>
        <v>37.051680229839484</v>
      </c>
      <c r="I123" s="37">
        <f t="shared" si="19"/>
        <v>628.83848964895549</v>
      </c>
      <c r="J123" s="40">
        <f t="shared" si="20"/>
        <v>-94.723676000114693</v>
      </c>
      <c r="K123" s="37">
        <f t="shared" si="21"/>
        <v>534.11481364884082</v>
      </c>
      <c r="L123" s="37">
        <f t="shared" si="22"/>
        <v>6116083.1503257407</v>
      </c>
      <c r="M123" s="37">
        <f t="shared" si="23"/>
        <v>5194800.6775486255</v>
      </c>
      <c r="N123" s="41">
        <f>'jan-feb'!M123</f>
        <v>2980500.4171323357</v>
      </c>
      <c r="O123" s="41">
        <f t="shared" si="24"/>
        <v>2214300.2604162898</v>
      </c>
      <c r="Q123" s="4"/>
      <c r="R123" s="4"/>
      <c r="S123" s="4"/>
      <c r="T123" s="4"/>
    </row>
    <row r="124" spans="1:20" s="34" customFormat="1" x14ac:dyDescent="0.2">
      <c r="A124" s="33">
        <v>715</v>
      </c>
      <c r="B124" s="34" t="s">
        <v>198</v>
      </c>
      <c r="C124" s="36">
        <v>106671987</v>
      </c>
      <c r="D124" s="36">
        <v>14212</v>
      </c>
      <c r="E124" s="37">
        <f t="shared" si="15"/>
        <v>7505.7688573036867</v>
      </c>
      <c r="F124" s="38">
        <f t="shared" si="16"/>
        <v>0.85249292125848997</v>
      </c>
      <c r="G124" s="39">
        <f t="shared" si="17"/>
        <v>779.23511872598499</v>
      </c>
      <c r="H124" s="39">
        <f t="shared" si="18"/>
        <v>146.39652732551303</v>
      </c>
      <c r="I124" s="37">
        <f t="shared" si="19"/>
        <v>925.63164605149802</v>
      </c>
      <c r="J124" s="40">
        <f t="shared" si="20"/>
        <v>-94.723676000114693</v>
      </c>
      <c r="K124" s="37">
        <f t="shared" si="21"/>
        <v>830.90797005138336</v>
      </c>
      <c r="L124" s="37">
        <f t="shared" si="22"/>
        <v>13155076.95368389</v>
      </c>
      <c r="M124" s="37">
        <f t="shared" si="23"/>
        <v>11808864.070370261</v>
      </c>
      <c r="N124" s="41">
        <f>'jan-feb'!M124</f>
        <v>5695213.0766178062</v>
      </c>
      <c r="O124" s="41">
        <f t="shared" si="24"/>
        <v>6113650.9937524544</v>
      </c>
      <c r="Q124" s="4"/>
      <c r="R124" s="4"/>
      <c r="S124" s="4"/>
      <c r="T124" s="4"/>
    </row>
    <row r="125" spans="1:20" s="34" customFormat="1" x14ac:dyDescent="0.2">
      <c r="A125" s="33">
        <v>716</v>
      </c>
      <c r="B125" s="34" t="s">
        <v>199</v>
      </c>
      <c r="C125" s="36">
        <v>71318929</v>
      </c>
      <c r="D125" s="36">
        <v>9621</v>
      </c>
      <c r="E125" s="37">
        <f t="shared" si="15"/>
        <v>7412.8395177216507</v>
      </c>
      <c r="F125" s="38">
        <f t="shared" si="16"/>
        <v>0.8419381592245081</v>
      </c>
      <c r="G125" s="39">
        <f t="shared" si="17"/>
        <v>834.99272247520651</v>
      </c>
      <c r="H125" s="39">
        <f t="shared" si="18"/>
        <v>178.92179617922559</v>
      </c>
      <c r="I125" s="37">
        <f t="shared" si="19"/>
        <v>1013.9145186544321</v>
      </c>
      <c r="J125" s="40">
        <f t="shared" si="20"/>
        <v>-94.723676000114693</v>
      </c>
      <c r="K125" s="37">
        <f t="shared" si="21"/>
        <v>919.19084265431741</v>
      </c>
      <c r="L125" s="37">
        <f t="shared" si="22"/>
        <v>9754871.5839742906</v>
      </c>
      <c r="M125" s="37">
        <f t="shared" si="23"/>
        <v>8843535.097177187</v>
      </c>
      <c r="N125" s="41">
        <f>'jan-feb'!M125</f>
        <v>4717794.8659294872</v>
      </c>
      <c r="O125" s="41">
        <f t="shared" si="24"/>
        <v>4125740.2312476998</v>
      </c>
      <c r="Q125" s="4"/>
      <c r="R125" s="4"/>
      <c r="S125" s="4"/>
      <c r="T125" s="4"/>
    </row>
    <row r="126" spans="1:20" s="34" customFormat="1" x14ac:dyDescent="0.2">
      <c r="A126" s="33">
        <v>729</v>
      </c>
      <c r="B126" s="34" t="s">
        <v>200</v>
      </c>
      <c r="C126" s="36">
        <v>238212927</v>
      </c>
      <c r="D126" s="36">
        <v>26734</v>
      </c>
      <c r="E126" s="37">
        <f t="shared" si="15"/>
        <v>8910.4857858906253</v>
      </c>
      <c r="F126" s="38">
        <f t="shared" si="16"/>
        <v>1.0120383670028075</v>
      </c>
      <c r="G126" s="39">
        <f t="shared" si="17"/>
        <v>-63.595038426178142</v>
      </c>
      <c r="H126" s="39">
        <f t="shared" si="18"/>
        <v>0</v>
      </c>
      <c r="I126" s="37">
        <f t="shared" si="19"/>
        <v>-63.595038426178142</v>
      </c>
      <c r="J126" s="40">
        <f t="shared" si="20"/>
        <v>-94.723676000114693</v>
      </c>
      <c r="K126" s="37">
        <f t="shared" si="21"/>
        <v>-158.31871442629284</v>
      </c>
      <c r="L126" s="37">
        <f t="shared" si="22"/>
        <v>-1700149.7572854464</v>
      </c>
      <c r="M126" s="37">
        <f t="shared" si="23"/>
        <v>-4232492.511472513</v>
      </c>
      <c r="N126" s="41">
        <f>'jan-feb'!M126</f>
        <v>106701.31762260763</v>
      </c>
      <c r="O126" s="41">
        <f t="shared" si="24"/>
        <v>-4339193.8290951205</v>
      </c>
      <c r="Q126" s="4"/>
      <c r="R126" s="4"/>
      <c r="S126" s="4"/>
      <c r="T126" s="4"/>
    </row>
    <row r="127" spans="1:20" s="34" customFormat="1" x14ac:dyDescent="0.2">
      <c r="A127" s="33">
        <v>805</v>
      </c>
      <c r="B127" s="34" t="s">
        <v>201</v>
      </c>
      <c r="C127" s="36">
        <v>287950596</v>
      </c>
      <c r="D127" s="36">
        <v>36091</v>
      </c>
      <c r="E127" s="37">
        <f t="shared" si="15"/>
        <v>7978.4598930481279</v>
      </c>
      <c r="F127" s="38">
        <f t="shared" si="16"/>
        <v>0.90618039413108764</v>
      </c>
      <c r="G127" s="39">
        <f t="shared" si="17"/>
        <v>495.62049727932026</v>
      </c>
      <c r="H127" s="39">
        <f t="shared" si="18"/>
        <v>0</v>
      </c>
      <c r="I127" s="37">
        <f t="shared" si="19"/>
        <v>495.62049727932026</v>
      </c>
      <c r="J127" s="40">
        <f t="shared" si="20"/>
        <v>-94.723676000114693</v>
      </c>
      <c r="K127" s="37">
        <f t="shared" si="21"/>
        <v>400.8968212792056</v>
      </c>
      <c r="L127" s="37">
        <f t="shared" si="22"/>
        <v>17887439.367307946</v>
      </c>
      <c r="M127" s="37">
        <f t="shared" si="23"/>
        <v>14468767.176787809</v>
      </c>
      <c r="N127" s="41">
        <f>'jan-feb'!M127</f>
        <v>7443367.4715425875</v>
      </c>
      <c r="O127" s="41">
        <f t="shared" si="24"/>
        <v>7025399.705245221</v>
      </c>
      <c r="Q127" s="4"/>
      <c r="R127" s="4"/>
      <c r="S127" s="4"/>
      <c r="T127" s="4"/>
    </row>
    <row r="128" spans="1:20" s="34" customFormat="1" x14ac:dyDescent="0.2">
      <c r="A128" s="33">
        <v>806</v>
      </c>
      <c r="B128" s="34" t="s">
        <v>202</v>
      </c>
      <c r="C128" s="36">
        <v>406097345</v>
      </c>
      <c r="D128" s="36">
        <v>54510</v>
      </c>
      <c r="E128" s="37">
        <f t="shared" si="15"/>
        <v>7449.9604659695469</v>
      </c>
      <c r="F128" s="38">
        <f t="shared" si="16"/>
        <v>0.84615429566747102</v>
      </c>
      <c r="G128" s="39">
        <f t="shared" si="17"/>
        <v>812.72015352646883</v>
      </c>
      <c r="H128" s="39">
        <f t="shared" si="18"/>
        <v>165.92946429246194</v>
      </c>
      <c r="I128" s="37">
        <f t="shared" si="19"/>
        <v>978.64961781893078</v>
      </c>
      <c r="J128" s="40">
        <f t="shared" si="20"/>
        <v>-94.723676000114693</v>
      </c>
      <c r="K128" s="37">
        <f t="shared" si="21"/>
        <v>883.92594181881611</v>
      </c>
      <c r="L128" s="37">
        <f t="shared" si="22"/>
        <v>53346190.667309918</v>
      </c>
      <c r="M128" s="37">
        <f t="shared" si="23"/>
        <v>48182803.088543668</v>
      </c>
      <c r="N128" s="41">
        <f>'jan-feb'!M128</f>
        <v>23230408.303021137</v>
      </c>
      <c r="O128" s="41">
        <f t="shared" si="24"/>
        <v>24952394.785522532</v>
      </c>
      <c r="Q128" s="4"/>
      <c r="R128" s="4"/>
      <c r="S128" s="4"/>
      <c r="T128" s="4"/>
    </row>
    <row r="129" spans="1:20" s="34" customFormat="1" x14ac:dyDescent="0.2">
      <c r="A129" s="33">
        <v>807</v>
      </c>
      <c r="B129" s="34" t="s">
        <v>203</v>
      </c>
      <c r="C129" s="36">
        <v>94608119</v>
      </c>
      <c r="D129" s="36">
        <v>12664</v>
      </c>
      <c r="E129" s="37">
        <f t="shared" si="15"/>
        <v>7470.6347915350598</v>
      </c>
      <c r="F129" s="38">
        <f t="shared" si="16"/>
        <v>0.84850245167006944</v>
      </c>
      <c r="G129" s="39">
        <f t="shared" si="17"/>
        <v>800.31555818716117</v>
      </c>
      <c r="H129" s="39">
        <f t="shared" si="18"/>
        <v>158.69345034453244</v>
      </c>
      <c r="I129" s="37">
        <f t="shared" si="19"/>
        <v>959.00900853169355</v>
      </c>
      <c r="J129" s="40">
        <f t="shared" si="20"/>
        <v>-94.723676000114693</v>
      </c>
      <c r="K129" s="37">
        <f t="shared" si="21"/>
        <v>864.28533253157889</v>
      </c>
      <c r="L129" s="37">
        <f t="shared" si="22"/>
        <v>12144890.084045367</v>
      </c>
      <c r="M129" s="37">
        <f t="shared" si="23"/>
        <v>10945309.451179914</v>
      </c>
      <c r="N129" s="41">
        <f>'jan-feb'!M129</f>
        <v>2139895.4286965178</v>
      </c>
      <c r="O129" s="41">
        <f t="shared" si="24"/>
        <v>8805414.0224833973</v>
      </c>
      <c r="Q129" s="4"/>
      <c r="R129" s="4"/>
      <c r="S129" s="4"/>
      <c r="T129" s="4"/>
    </row>
    <row r="130" spans="1:20" s="34" customFormat="1" x14ac:dyDescent="0.2">
      <c r="A130" s="33">
        <v>811</v>
      </c>
      <c r="B130" s="34" t="s">
        <v>204</v>
      </c>
      <c r="C130" s="36">
        <v>17352194</v>
      </c>
      <c r="D130" s="36">
        <v>2351</v>
      </c>
      <c r="E130" s="37">
        <f t="shared" si="15"/>
        <v>7380.7715865589107</v>
      </c>
      <c r="F130" s="38">
        <f t="shared" si="16"/>
        <v>0.83829593617775944</v>
      </c>
      <c r="G130" s="39">
        <f t="shared" si="17"/>
        <v>854.23348117285059</v>
      </c>
      <c r="H130" s="39">
        <f t="shared" si="18"/>
        <v>190.14557208618461</v>
      </c>
      <c r="I130" s="37">
        <f t="shared" si="19"/>
        <v>1044.3790532590351</v>
      </c>
      <c r="J130" s="40">
        <f t="shared" si="20"/>
        <v>-94.723676000114693</v>
      </c>
      <c r="K130" s="37">
        <f t="shared" si="21"/>
        <v>949.65537725892045</v>
      </c>
      <c r="L130" s="37">
        <f t="shared" si="22"/>
        <v>2455335.1542119915</v>
      </c>
      <c r="M130" s="37">
        <f t="shared" si="23"/>
        <v>2232639.7919357219</v>
      </c>
      <c r="N130" s="41">
        <f>'jan-feb'!M130</f>
        <v>1144793.3016942339</v>
      </c>
      <c r="O130" s="41">
        <f t="shared" si="24"/>
        <v>1087846.490241488</v>
      </c>
      <c r="Q130" s="4"/>
      <c r="R130" s="4"/>
      <c r="S130" s="4"/>
      <c r="T130" s="4"/>
    </row>
    <row r="131" spans="1:20" s="34" customFormat="1" x14ac:dyDescent="0.2">
      <c r="A131" s="33">
        <v>814</v>
      </c>
      <c r="B131" s="34" t="s">
        <v>205</v>
      </c>
      <c r="C131" s="36">
        <v>110617801</v>
      </c>
      <c r="D131" s="36">
        <v>14183</v>
      </c>
      <c r="E131" s="37">
        <f t="shared" si="15"/>
        <v>7799.3232038355782</v>
      </c>
      <c r="F131" s="38">
        <f t="shared" si="16"/>
        <v>0.88583434266125327</v>
      </c>
      <c r="G131" s="39">
        <f t="shared" si="17"/>
        <v>603.10251080685009</v>
      </c>
      <c r="H131" s="39">
        <f t="shared" si="18"/>
        <v>43.65250603935101</v>
      </c>
      <c r="I131" s="37">
        <f t="shared" si="19"/>
        <v>646.7550168462011</v>
      </c>
      <c r="J131" s="40">
        <f t="shared" si="20"/>
        <v>-94.723676000114693</v>
      </c>
      <c r="K131" s="37">
        <f t="shared" si="21"/>
        <v>552.03134084608644</v>
      </c>
      <c r="L131" s="37">
        <f t="shared" si="22"/>
        <v>9172926.4039296694</v>
      </c>
      <c r="M131" s="37">
        <f t="shared" si="23"/>
        <v>7829460.5072200438</v>
      </c>
      <c r="N131" s="41">
        <f>'jan-feb'!M131</f>
        <v>3742214.6843808303</v>
      </c>
      <c r="O131" s="41">
        <f t="shared" si="24"/>
        <v>4087245.8228392135</v>
      </c>
      <c r="Q131" s="4"/>
      <c r="R131" s="4"/>
      <c r="S131" s="4"/>
      <c r="T131" s="4"/>
    </row>
    <row r="132" spans="1:20" s="34" customFormat="1" x14ac:dyDescent="0.2">
      <c r="A132" s="33">
        <v>815</v>
      </c>
      <c r="B132" s="34" t="s">
        <v>206</v>
      </c>
      <c r="C132" s="36">
        <v>74010831</v>
      </c>
      <c r="D132" s="36">
        <v>10506</v>
      </c>
      <c r="E132" s="37">
        <f t="shared" si="15"/>
        <v>7044.625071387778</v>
      </c>
      <c r="F132" s="38">
        <f t="shared" si="16"/>
        <v>0.80011696608993788</v>
      </c>
      <c r="G132" s="39">
        <f t="shared" si="17"/>
        <v>1055.9213902755303</v>
      </c>
      <c r="H132" s="39">
        <f t="shared" si="18"/>
        <v>307.79685239608102</v>
      </c>
      <c r="I132" s="37">
        <f t="shared" si="19"/>
        <v>1363.7182426716113</v>
      </c>
      <c r="J132" s="40">
        <f t="shared" si="20"/>
        <v>-94.723676000114693</v>
      </c>
      <c r="K132" s="37">
        <f t="shared" si="21"/>
        <v>1268.9945666714966</v>
      </c>
      <c r="L132" s="37">
        <f t="shared" si="22"/>
        <v>14327223.857507948</v>
      </c>
      <c r="M132" s="37">
        <f t="shared" si="23"/>
        <v>13332056.917450743</v>
      </c>
      <c r="N132" s="41">
        <f>'jan-feb'!M132</f>
        <v>6060232.411782058</v>
      </c>
      <c r="O132" s="41">
        <f t="shared" si="24"/>
        <v>7271824.5056686848</v>
      </c>
      <c r="Q132" s="4"/>
      <c r="R132" s="4"/>
      <c r="S132" s="4"/>
      <c r="T132" s="4"/>
    </row>
    <row r="133" spans="1:20" s="34" customFormat="1" x14ac:dyDescent="0.2">
      <c r="A133" s="33">
        <v>817</v>
      </c>
      <c r="B133" s="34" t="s">
        <v>207</v>
      </c>
      <c r="C133" s="36">
        <v>25850065</v>
      </c>
      <c r="D133" s="36">
        <v>4105</v>
      </c>
      <c r="E133" s="37">
        <f t="shared" si="15"/>
        <v>6297.2143727162002</v>
      </c>
      <c r="F133" s="38">
        <f t="shared" si="16"/>
        <v>0.71522728429932758</v>
      </c>
      <c r="G133" s="39">
        <f t="shared" si="17"/>
        <v>1504.3678094784768</v>
      </c>
      <c r="H133" s="39">
        <f t="shared" si="18"/>
        <v>569.39059693113325</v>
      </c>
      <c r="I133" s="37">
        <f t="shared" si="19"/>
        <v>2073.75840640961</v>
      </c>
      <c r="J133" s="40">
        <f t="shared" si="20"/>
        <v>-94.723676000114693</v>
      </c>
      <c r="K133" s="37">
        <f t="shared" si="21"/>
        <v>1979.0347304094953</v>
      </c>
      <c r="L133" s="37">
        <f t="shared" si="22"/>
        <v>8512778.2583114486</v>
      </c>
      <c r="M133" s="37">
        <f t="shared" si="23"/>
        <v>8123937.568330978</v>
      </c>
      <c r="N133" s="41">
        <f>'jan-feb'!M133</f>
        <v>3778968.4494065642</v>
      </c>
      <c r="O133" s="41">
        <f t="shared" si="24"/>
        <v>4344969.1189244138</v>
      </c>
      <c r="Q133" s="4"/>
      <c r="R133" s="4"/>
      <c r="S133" s="4"/>
      <c r="T133" s="4"/>
    </row>
    <row r="134" spans="1:20" s="34" customFormat="1" x14ac:dyDescent="0.2">
      <c r="A134" s="33">
        <v>819</v>
      </c>
      <c r="B134" s="34" t="s">
        <v>208</v>
      </c>
      <c r="C134" s="36">
        <v>45454070</v>
      </c>
      <c r="D134" s="36">
        <v>6609</v>
      </c>
      <c r="E134" s="37">
        <f t="shared" si="15"/>
        <v>6877.601755182327</v>
      </c>
      <c r="F134" s="38">
        <f t="shared" si="16"/>
        <v>0.78114673166662318</v>
      </c>
      <c r="G134" s="39">
        <f t="shared" si="17"/>
        <v>1156.1353799988008</v>
      </c>
      <c r="H134" s="39">
        <f t="shared" si="18"/>
        <v>366.2550130679889</v>
      </c>
      <c r="I134" s="37">
        <f t="shared" si="19"/>
        <v>1522.3903930667898</v>
      </c>
      <c r="J134" s="40">
        <f t="shared" si="20"/>
        <v>-94.723676000114693</v>
      </c>
      <c r="K134" s="37">
        <f t="shared" si="21"/>
        <v>1427.6667170666751</v>
      </c>
      <c r="L134" s="37">
        <f t="shared" si="22"/>
        <v>10061478.107778413</v>
      </c>
      <c r="M134" s="37">
        <f t="shared" si="23"/>
        <v>9435449.3330936562</v>
      </c>
      <c r="N134" s="41">
        <f>'jan-feb'!M134</f>
        <v>3197323.9842820908</v>
      </c>
      <c r="O134" s="41">
        <f t="shared" si="24"/>
        <v>6238125.348811565</v>
      </c>
      <c r="Q134" s="4"/>
      <c r="R134" s="4"/>
      <c r="S134" s="4"/>
      <c r="T134" s="4"/>
    </row>
    <row r="135" spans="1:20" s="34" customFormat="1" x14ac:dyDescent="0.2">
      <c r="A135" s="33">
        <v>821</v>
      </c>
      <c r="B135" s="34" t="s">
        <v>209</v>
      </c>
      <c r="C135" s="36">
        <v>42011545</v>
      </c>
      <c r="D135" s="36">
        <v>6460</v>
      </c>
      <c r="E135" s="37">
        <f t="shared" si="15"/>
        <v>6503.335139318885</v>
      </c>
      <c r="F135" s="38">
        <f t="shared" si="16"/>
        <v>0.73863814303929221</v>
      </c>
      <c r="G135" s="39">
        <f t="shared" si="17"/>
        <v>1380.6953495168659</v>
      </c>
      <c r="H135" s="39">
        <f t="shared" si="18"/>
        <v>497.2483286201936</v>
      </c>
      <c r="I135" s="37">
        <f t="shared" si="19"/>
        <v>1877.9436781370596</v>
      </c>
      <c r="J135" s="40">
        <f t="shared" si="20"/>
        <v>-94.723676000114693</v>
      </c>
      <c r="K135" s="37">
        <f t="shared" si="21"/>
        <v>1783.2200021369449</v>
      </c>
      <c r="L135" s="37">
        <f t="shared" si="22"/>
        <v>12131516.160765406</v>
      </c>
      <c r="M135" s="37">
        <f t="shared" si="23"/>
        <v>11519601.213804664</v>
      </c>
      <c r="N135" s="41">
        <f>'jan-feb'!M135</f>
        <v>5377500.3620990021</v>
      </c>
      <c r="O135" s="41">
        <f t="shared" si="24"/>
        <v>6142100.851705662</v>
      </c>
      <c r="Q135" s="4"/>
      <c r="R135" s="4"/>
      <c r="S135" s="4"/>
      <c r="T135" s="4"/>
    </row>
    <row r="136" spans="1:20" s="34" customFormat="1" x14ac:dyDescent="0.2">
      <c r="A136" s="33">
        <v>822</v>
      </c>
      <c r="B136" s="34" t="s">
        <v>210</v>
      </c>
      <c r="C136" s="36">
        <v>30308757</v>
      </c>
      <c r="D136" s="36">
        <v>4359</v>
      </c>
      <c r="E136" s="37">
        <f t="shared" si="15"/>
        <v>6953.1445285615964</v>
      </c>
      <c r="F136" s="38">
        <f t="shared" si="16"/>
        <v>0.78972675601621334</v>
      </c>
      <c r="G136" s="39">
        <f t="shared" si="17"/>
        <v>1110.809715971239</v>
      </c>
      <c r="H136" s="39">
        <f t="shared" si="18"/>
        <v>339.81504238524462</v>
      </c>
      <c r="I136" s="37">
        <f t="shared" si="19"/>
        <v>1450.6247583564837</v>
      </c>
      <c r="J136" s="40">
        <f t="shared" si="20"/>
        <v>-94.723676000114693</v>
      </c>
      <c r="K136" s="37">
        <f t="shared" si="21"/>
        <v>1355.901082356369</v>
      </c>
      <c r="L136" s="37">
        <f t="shared" si="22"/>
        <v>6323273.3216759125</v>
      </c>
      <c r="M136" s="37">
        <f t="shared" si="23"/>
        <v>5910372.8179914122</v>
      </c>
      <c r="N136" s="41">
        <f>'jan-feb'!M136</f>
        <v>2783756.5227925004</v>
      </c>
      <c r="O136" s="41">
        <f t="shared" si="24"/>
        <v>3126616.2951989118</v>
      </c>
      <c r="Q136" s="4"/>
      <c r="R136" s="4"/>
      <c r="S136" s="4"/>
      <c r="T136" s="4"/>
    </row>
    <row r="137" spans="1:20" s="34" customFormat="1" x14ac:dyDescent="0.2">
      <c r="A137" s="33">
        <v>826</v>
      </c>
      <c r="B137" s="34" t="s">
        <v>211</v>
      </c>
      <c r="C137" s="36">
        <v>66903068</v>
      </c>
      <c r="D137" s="36">
        <v>5856</v>
      </c>
      <c r="E137" s="37">
        <f t="shared" ref="E137:E200" si="25">(C137)/D137</f>
        <v>11424.704234972678</v>
      </c>
      <c r="F137" s="38">
        <f t="shared" ref="F137:F200" si="26">IF(ISNUMBER(C137),E137/E$435,"")</f>
        <v>1.2975991764399781</v>
      </c>
      <c r="G137" s="39">
        <f t="shared" ref="G137:G200" si="27">(E$435-E137)*0.6</f>
        <v>-1572.1261078754098</v>
      </c>
      <c r="H137" s="39">
        <f t="shared" ref="H137:H200" si="28">IF(E137&gt;=E$435*0.9,0,IF(E137&lt;0.9*E$435,(E$435*0.9-E137)*0.35))</f>
        <v>0</v>
      </c>
      <c r="I137" s="37">
        <f t="shared" ref="I137:I200" si="29">G137+H137</f>
        <v>-1572.1261078754098</v>
      </c>
      <c r="J137" s="40">
        <f t="shared" ref="J137:J200" si="30">I$437</f>
        <v>-94.723676000114693</v>
      </c>
      <c r="K137" s="37">
        <f t="shared" ref="K137:K200" si="31">I137+J137</f>
        <v>-1666.8497838755245</v>
      </c>
      <c r="L137" s="37">
        <f t="shared" ref="L137:L200" si="32">(I137*D137)</f>
        <v>-9206370.4877183996</v>
      </c>
      <c r="M137" s="37">
        <f t="shared" ref="M137:M200" si="33">(K137*D137)</f>
        <v>-9761072.3343750723</v>
      </c>
      <c r="N137" s="41">
        <f>'jan-feb'!M137</f>
        <v>-11394471.3892572</v>
      </c>
      <c r="O137" s="41">
        <f t="shared" ref="O137:O200" si="34">M137-N137</f>
        <v>1633399.0548821278</v>
      </c>
      <c r="Q137" s="4"/>
      <c r="R137" s="4"/>
      <c r="S137" s="4"/>
      <c r="T137" s="4"/>
    </row>
    <row r="138" spans="1:20" s="34" customFormat="1" x14ac:dyDescent="0.2">
      <c r="A138" s="33">
        <v>827</v>
      </c>
      <c r="B138" s="34" t="s">
        <v>212</v>
      </c>
      <c r="C138" s="36">
        <v>13906263</v>
      </c>
      <c r="D138" s="36">
        <v>1587</v>
      </c>
      <c r="E138" s="37">
        <f t="shared" si="25"/>
        <v>8762.6105860113421</v>
      </c>
      <c r="F138" s="38">
        <f t="shared" si="26"/>
        <v>0.99524294423887505</v>
      </c>
      <c r="G138" s="39">
        <f t="shared" si="27"/>
        <v>25.130081501391761</v>
      </c>
      <c r="H138" s="39">
        <f t="shared" si="28"/>
        <v>0</v>
      </c>
      <c r="I138" s="37">
        <f t="shared" si="29"/>
        <v>25.130081501391761</v>
      </c>
      <c r="J138" s="40">
        <f t="shared" si="30"/>
        <v>-94.723676000114693</v>
      </c>
      <c r="K138" s="37">
        <f t="shared" si="31"/>
        <v>-69.593594498722936</v>
      </c>
      <c r="L138" s="37">
        <f t="shared" si="32"/>
        <v>39881.439342708727</v>
      </c>
      <c r="M138" s="37">
        <f t="shared" si="33"/>
        <v>-110445.03446947331</v>
      </c>
      <c r="N138" s="41">
        <f>'jan-feb'!M138</f>
        <v>-814317.89176078839</v>
      </c>
      <c r="O138" s="41">
        <f t="shared" si="34"/>
        <v>703872.8572913151</v>
      </c>
      <c r="Q138" s="4"/>
      <c r="R138" s="4"/>
      <c r="S138" s="4"/>
      <c r="T138" s="4"/>
    </row>
    <row r="139" spans="1:20" s="34" customFormat="1" x14ac:dyDescent="0.2">
      <c r="A139" s="33">
        <v>828</v>
      </c>
      <c r="B139" s="34" t="s">
        <v>213</v>
      </c>
      <c r="C139" s="36">
        <v>24048092</v>
      </c>
      <c r="D139" s="36">
        <v>2959</v>
      </c>
      <c r="E139" s="37">
        <f t="shared" si="25"/>
        <v>8127.1010476512338</v>
      </c>
      <c r="F139" s="38">
        <f t="shared" si="26"/>
        <v>0.9230628127767847</v>
      </c>
      <c r="G139" s="39">
        <f t="shared" si="27"/>
        <v>406.43580451745675</v>
      </c>
      <c r="H139" s="39">
        <f t="shared" si="28"/>
        <v>0</v>
      </c>
      <c r="I139" s="37">
        <f t="shared" si="29"/>
        <v>406.43580451745675</v>
      </c>
      <c r="J139" s="40">
        <f t="shared" si="30"/>
        <v>-94.723676000114693</v>
      </c>
      <c r="K139" s="37">
        <f t="shared" si="31"/>
        <v>311.71212851734208</v>
      </c>
      <c r="L139" s="37">
        <f t="shared" si="32"/>
        <v>1202643.5455671544</v>
      </c>
      <c r="M139" s="37">
        <f t="shared" si="33"/>
        <v>922356.18828281516</v>
      </c>
      <c r="N139" s="41">
        <f>'jan-feb'!M139</f>
        <v>-335997.44607446325</v>
      </c>
      <c r="O139" s="41">
        <f t="shared" si="34"/>
        <v>1258353.6343572785</v>
      </c>
      <c r="Q139" s="4"/>
      <c r="R139" s="4"/>
      <c r="S139" s="4"/>
      <c r="T139" s="4"/>
    </row>
    <row r="140" spans="1:20" s="34" customFormat="1" x14ac:dyDescent="0.2">
      <c r="A140" s="33">
        <v>829</v>
      </c>
      <c r="B140" s="34" t="s">
        <v>214</v>
      </c>
      <c r="C140" s="36">
        <v>20773630</v>
      </c>
      <c r="D140" s="36">
        <v>2397</v>
      </c>
      <c r="E140" s="37">
        <f t="shared" si="25"/>
        <v>8666.5123070504796</v>
      </c>
      <c r="F140" s="38">
        <f t="shared" si="26"/>
        <v>0.98432825926565715</v>
      </c>
      <c r="G140" s="39">
        <f t="shared" si="27"/>
        <v>82.789048877909224</v>
      </c>
      <c r="H140" s="39">
        <f t="shared" si="28"/>
        <v>0</v>
      </c>
      <c r="I140" s="37">
        <f t="shared" si="29"/>
        <v>82.789048877909224</v>
      </c>
      <c r="J140" s="40">
        <f t="shared" si="30"/>
        <v>-94.723676000114693</v>
      </c>
      <c r="K140" s="37">
        <f t="shared" si="31"/>
        <v>-11.93462712220547</v>
      </c>
      <c r="L140" s="37">
        <f t="shared" si="32"/>
        <v>198445.3501603484</v>
      </c>
      <c r="M140" s="37">
        <f t="shared" si="33"/>
        <v>-28607.301211926511</v>
      </c>
      <c r="N140" s="41">
        <f>'jan-feb'!M140</f>
        <v>-1140308.8747010776</v>
      </c>
      <c r="O140" s="41">
        <f t="shared" si="34"/>
        <v>1111701.573489151</v>
      </c>
      <c r="Q140" s="4"/>
      <c r="R140" s="4"/>
      <c r="S140" s="4"/>
      <c r="T140" s="4"/>
    </row>
    <row r="141" spans="1:20" s="34" customFormat="1" x14ac:dyDescent="0.2">
      <c r="A141" s="33">
        <v>830</v>
      </c>
      <c r="B141" s="34" t="s">
        <v>215</v>
      </c>
      <c r="C141" s="36">
        <v>13304891</v>
      </c>
      <c r="D141" s="36">
        <v>1489</v>
      </c>
      <c r="E141" s="37">
        <f t="shared" si="25"/>
        <v>8935.4539959704507</v>
      </c>
      <c r="F141" s="38">
        <f t="shared" si="26"/>
        <v>1.0148742153688057</v>
      </c>
      <c r="G141" s="39">
        <f t="shared" si="27"/>
        <v>-78.575964474073402</v>
      </c>
      <c r="H141" s="39">
        <f t="shared" si="28"/>
        <v>0</v>
      </c>
      <c r="I141" s="37">
        <f t="shared" si="29"/>
        <v>-78.575964474073402</v>
      </c>
      <c r="J141" s="40">
        <f t="shared" si="30"/>
        <v>-94.723676000114693</v>
      </c>
      <c r="K141" s="37">
        <f t="shared" si="31"/>
        <v>-173.2996404741881</v>
      </c>
      <c r="L141" s="37">
        <f t="shared" si="32"/>
        <v>-116999.61110189529</v>
      </c>
      <c r="M141" s="37">
        <f t="shared" si="33"/>
        <v>-258043.16466606606</v>
      </c>
      <c r="N141" s="41">
        <f>'jan-feb'!M141</f>
        <v>-1015514.3807383833</v>
      </c>
      <c r="O141" s="41">
        <f t="shared" si="34"/>
        <v>757471.21607231721</v>
      </c>
      <c r="Q141" s="4"/>
      <c r="R141" s="4"/>
      <c r="S141" s="4"/>
      <c r="T141" s="4"/>
    </row>
    <row r="142" spans="1:20" s="34" customFormat="1" x14ac:dyDescent="0.2">
      <c r="A142" s="33">
        <v>831</v>
      </c>
      <c r="B142" s="34" t="s">
        <v>216</v>
      </c>
      <c r="C142" s="36">
        <v>11053350</v>
      </c>
      <c r="D142" s="36">
        <v>1320</v>
      </c>
      <c r="E142" s="37">
        <f t="shared" si="25"/>
        <v>8373.75</v>
      </c>
      <c r="F142" s="38">
        <f t="shared" si="26"/>
        <v>0.95107679640866016</v>
      </c>
      <c r="G142" s="39">
        <f t="shared" si="27"/>
        <v>258.44643310819703</v>
      </c>
      <c r="H142" s="39">
        <f t="shared" si="28"/>
        <v>0</v>
      </c>
      <c r="I142" s="37">
        <f t="shared" si="29"/>
        <v>258.44643310819703</v>
      </c>
      <c r="J142" s="40">
        <f t="shared" si="30"/>
        <v>-94.723676000114693</v>
      </c>
      <c r="K142" s="37">
        <f t="shared" si="31"/>
        <v>163.72275710808233</v>
      </c>
      <c r="L142" s="37">
        <f t="shared" si="32"/>
        <v>341149.2917028201</v>
      </c>
      <c r="M142" s="37">
        <f t="shared" si="33"/>
        <v>216114.03938266868</v>
      </c>
      <c r="N142" s="41">
        <f>'jan-feb'!M142</f>
        <v>-883388.96479158243</v>
      </c>
      <c r="O142" s="41">
        <f t="shared" si="34"/>
        <v>1099503.0041742511</v>
      </c>
      <c r="Q142" s="4"/>
      <c r="R142" s="4"/>
      <c r="S142" s="4"/>
      <c r="T142" s="4"/>
    </row>
    <row r="143" spans="1:20" s="34" customFormat="1" x14ac:dyDescent="0.2">
      <c r="A143" s="33">
        <v>833</v>
      </c>
      <c r="B143" s="34" t="s">
        <v>217</v>
      </c>
      <c r="C143" s="36">
        <v>27704871</v>
      </c>
      <c r="D143" s="36">
        <v>2236</v>
      </c>
      <c r="E143" s="37">
        <f t="shared" si="25"/>
        <v>12390.371645796064</v>
      </c>
      <c r="F143" s="38">
        <f t="shared" si="26"/>
        <v>1.4072780977693886</v>
      </c>
      <c r="G143" s="39">
        <f t="shared" si="27"/>
        <v>-2151.5265543694409</v>
      </c>
      <c r="H143" s="39">
        <f t="shared" si="28"/>
        <v>0</v>
      </c>
      <c r="I143" s="37">
        <f t="shared" si="29"/>
        <v>-2151.5265543694409</v>
      </c>
      <c r="J143" s="40">
        <f t="shared" si="30"/>
        <v>-94.723676000114693</v>
      </c>
      <c r="K143" s="37">
        <f t="shared" si="31"/>
        <v>-2246.2502303695555</v>
      </c>
      <c r="L143" s="37">
        <f t="shared" si="32"/>
        <v>-4810813.37557007</v>
      </c>
      <c r="M143" s="37">
        <f t="shared" si="33"/>
        <v>-5022615.515106326</v>
      </c>
      <c r="N143" s="41">
        <f>'jan-feb'!M143</f>
        <v>-6015629.7494499842</v>
      </c>
      <c r="O143" s="41">
        <f t="shared" si="34"/>
        <v>993014.2343436582</v>
      </c>
      <c r="Q143" s="4"/>
      <c r="R143" s="4"/>
      <c r="S143" s="4"/>
      <c r="T143" s="4"/>
    </row>
    <row r="144" spans="1:20" s="34" customFormat="1" x14ac:dyDescent="0.2">
      <c r="A144" s="33">
        <v>834</v>
      </c>
      <c r="B144" s="34" t="s">
        <v>218</v>
      </c>
      <c r="C144" s="36">
        <v>49432410</v>
      </c>
      <c r="D144" s="36">
        <v>3709</v>
      </c>
      <c r="E144" s="37">
        <f t="shared" si="25"/>
        <v>13327.692100296576</v>
      </c>
      <c r="F144" s="38">
        <f t="shared" si="26"/>
        <v>1.5137374182739005</v>
      </c>
      <c r="G144" s="39">
        <f t="shared" si="27"/>
        <v>-2713.9188270697482</v>
      </c>
      <c r="H144" s="39">
        <f t="shared" si="28"/>
        <v>0</v>
      </c>
      <c r="I144" s="37">
        <f t="shared" si="29"/>
        <v>-2713.9188270697482</v>
      </c>
      <c r="J144" s="40">
        <f t="shared" si="30"/>
        <v>-94.723676000114693</v>
      </c>
      <c r="K144" s="37">
        <f t="shared" si="31"/>
        <v>-2808.6425030698629</v>
      </c>
      <c r="L144" s="37">
        <f t="shared" si="32"/>
        <v>-10065924.929601695</v>
      </c>
      <c r="M144" s="37">
        <f t="shared" si="33"/>
        <v>-10417255.043886121</v>
      </c>
      <c r="N144" s="41">
        <f>'jan-feb'!M144</f>
        <v>-10706312.348796953</v>
      </c>
      <c r="O144" s="41">
        <f t="shared" si="34"/>
        <v>289057.30491083115</v>
      </c>
      <c r="Q144" s="4"/>
      <c r="R144" s="4"/>
      <c r="S144" s="4"/>
      <c r="T144" s="4"/>
    </row>
    <row r="145" spans="1:20" s="34" customFormat="1" x14ac:dyDescent="0.2">
      <c r="A145" s="33">
        <v>901</v>
      </c>
      <c r="B145" s="34" t="s">
        <v>219</v>
      </c>
      <c r="C145" s="36">
        <v>48470239</v>
      </c>
      <c r="D145" s="36">
        <v>6882</v>
      </c>
      <c r="E145" s="37">
        <f t="shared" si="25"/>
        <v>7043.0454809648354</v>
      </c>
      <c r="F145" s="38">
        <f t="shared" si="26"/>
        <v>0.79993755879940609</v>
      </c>
      <c r="G145" s="39">
        <f t="shared" si="27"/>
        <v>1056.8691445292957</v>
      </c>
      <c r="H145" s="39">
        <f t="shared" si="28"/>
        <v>308.34970904411097</v>
      </c>
      <c r="I145" s="37">
        <f t="shared" si="29"/>
        <v>1365.2188535734067</v>
      </c>
      <c r="J145" s="40">
        <f t="shared" si="30"/>
        <v>-94.723676000114693</v>
      </c>
      <c r="K145" s="37">
        <f t="shared" si="31"/>
        <v>1270.495177573292</v>
      </c>
      <c r="L145" s="37">
        <f t="shared" si="32"/>
        <v>9395436.1502921842</v>
      </c>
      <c r="M145" s="37">
        <f t="shared" si="33"/>
        <v>8743547.812059395</v>
      </c>
      <c r="N145" s="41">
        <f>'jan-feb'!M145</f>
        <v>3775713.2474094946</v>
      </c>
      <c r="O145" s="41">
        <f t="shared" si="34"/>
        <v>4967834.5646499004</v>
      </c>
      <c r="Q145" s="4"/>
      <c r="R145" s="4"/>
      <c r="S145" s="4"/>
      <c r="T145" s="4"/>
    </row>
    <row r="146" spans="1:20" s="34" customFormat="1" x14ac:dyDescent="0.2">
      <c r="A146" s="33">
        <v>904</v>
      </c>
      <c r="B146" s="34" t="s">
        <v>220</v>
      </c>
      <c r="C146" s="36">
        <v>200646001</v>
      </c>
      <c r="D146" s="36">
        <v>23017</v>
      </c>
      <c r="E146" s="37">
        <f t="shared" si="25"/>
        <v>8717.295955163574</v>
      </c>
      <c r="F146" s="38">
        <f t="shared" si="26"/>
        <v>0.99009618275959321</v>
      </c>
      <c r="G146" s="39">
        <f t="shared" si="27"/>
        <v>52.318860010052596</v>
      </c>
      <c r="H146" s="39">
        <f t="shared" si="28"/>
        <v>0</v>
      </c>
      <c r="I146" s="37">
        <f t="shared" si="29"/>
        <v>52.318860010052596</v>
      </c>
      <c r="J146" s="40">
        <f t="shared" si="30"/>
        <v>-94.723676000114693</v>
      </c>
      <c r="K146" s="37">
        <f t="shared" si="31"/>
        <v>-42.404815990062097</v>
      </c>
      <c r="L146" s="37">
        <f t="shared" si="32"/>
        <v>1204223.2008513806</v>
      </c>
      <c r="M146" s="37">
        <f t="shared" si="33"/>
        <v>-976031.64964325924</v>
      </c>
      <c r="N146" s="41">
        <f>'jan-feb'!M146</f>
        <v>-4624187.24288473</v>
      </c>
      <c r="O146" s="41">
        <f t="shared" si="34"/>
        <v>3648155.5932414709</v>
      </c>
      <c r="Q146" s="4"/>
      <c r="R146" s="4"/>
      <c r="S146" s="4"/>
      <c r="T146" s="4"/>
    </row>
    <row r="147" spans="1:20" s="34" customFormat="1" x14ac:dyDescent="0.2">
      <c r="A147" s="33">
        <v>906</v>
      </c>
      <c r="B147" s="34" t="s">
        <v>221</v>
      </c>
      <c r="C147" s="36">
        <v>327497690</v>
      </c>
      <c r="D147" s="36">
        <v>44645</v>
      </c>
      <c r="E147" s="37">
        <f t="shared" si="25"/>
        <v>7335.5961473849256</v>
      </c>
      <c r="F147" s="38">
        <f t="shared" si="26"/>
        <v>0.83316498386058391</v>
      </c>
      <c r="G147" s="39">
        <f t="shared" si="27"/>
        <v>881.33874467724161</v>
      </c>
      <c r="H147" s="39">
        <f t="shared" si="28"/>
        <v>205.95697579707939</v>
      </c>
      <c r="I147" s="37">
        <f t="shared" si="29"/>
        <v>1087.2957204743211</v>
      </c>
      <c r="J147" s="40">
        <f t="shared" si="30"/>
        <v>-94.723676000114693</v>
      </c>
      <c r="K147" s="37">
        <f t="shared" si="31"/>
        <v>992.57204447420645</v>
      </c>
      <c r="L147" s="37">
        <f t="shared" si="32"/>
        <v>48542317.440576069</v>
      </c>
      <c r="M147" s="37">
        <f t="shared" si="33"/>
        <v>44313378.925550945</v>
      </c>
      <c r="N147" s="41">
        <f>'jan-feb'!M147</f>
        <v>21280829.816201221</v>
      </c>
      <c r="O147" s="41">
        <f t="shared" si="34"/>
        <v>23032549.109349724</v>
      </c>
      <c r="Q147" s="4"/>
      <c r="R147" s="4"/>
      <c r="S147" s="4"/>
      <c r="T147" s="4"/>
    </row>
    <row r="148" spans="1:20" s="34" customFormat="1" x14ac:dyDescent="0.2">
      <c r="A148" s="33">
        <v>911</v>
      </c>
      <c r="B148" s="34" t="s">
        <v>222</v>
      </c>
      <c r="C148" s="36">
        <v>15031826</v>
      </c>
      <c r="D148" s="36">
        <v>2467</v>
      </c>
      <c r="E148" s="37">
        <f t="shared" si="25"/>
        <v>6093.1601134981756</v>
      </c>
      <c r="F148" s="38">
        <f t="shared" si="26"/>
        <v>0.69205113608011626</v>
      </c>
      <c r="G148" s="39">
        <f t="shared" si="27"/>
        <v>1626.8003650092917</v>
      </c>
      <c r="H148" s="39">
        <f t="shared" si="28"/>
        <v>640.80958765744185</v>
      </c>
      <c r="I148" s="37">
        <f t="shared" si="29"/>
        <v>2267.6099526667335</v>
      </c>
      <c r="J148" s="40">
        <f t="shared" si="30"/>
        <v>-94.723676000114693</v>
      </c>
      <c r="K148" s="37">
        <f t="shared" si="31"/>
        <v>2172.8862766666189</v>
      </c>
      <c r="L148" s="37">
        <f t="shared" si="32"/>
        <v>5594193.753228832</v>
      </c>
      <c r="M148" s="37">
        <f t="shared" si="33"/>
        <v>5360510.444536549</v>
      </c>
      <c r="N148" s="41">
        <f>'jan-feb'!M148</f>
        <v>2087604.7706421423</v>
      </c>
      <c r="O148" s="41">
        <f t="shared" si="34"/>
        <v>3272905.6738944068</v>
      </c>
      <c r="Q148" s="4"/>
      <c r="R148" s="4"/>
      <c r="S148" s="4"/>
      <c r="T148" s="4"/>
    </row>
    <row r="149" spans="1:20" s="34" customFormat="1" x14ac:dyDescent="0.2">
      <c r="A149" s="33">
        <v>912</v>
      </c>
      <c r="B149" s="34" t="s">
        <v>223</v>
      </c>
      <c r="C149" s="36">
        <v>12750516</v>
      </c>
      <c r="D149" s="36">
        <v>2087</v>
      </c>
      <c r="E149" s="37">
        <f t="shared" si="25"/>
        <v>6109.4949688548159</v>
      </c>
      <c r="F149" s="38">
        <f t="shared" si="26"/>
        <v>0.69390642217086318</v>
      </c>
      <c r="G149" s="39">
        <f t="shared" si="27"/>
        <v>1616.9994517953076</v>
      </c>
      <c r="H149" s="39">
        <f t="shared" si="28"/>
        <v>635.09238828261778</v>
      </c>
      <c r="I149" s="37">
        <f t="shared" si="29"/>
        <v>2252.0918400779256</v>
      </c>
      <c r="J149" s="40">
        <f t="shared" si="30"/>
        <v>-94.723676000114693</v>
      </c>
      <c r="K149" s="37">
        <f t="shared" si="31"/>
        <v>2157.3681640778109</v>
      </c>
      <c r="L149" s="37">
        <f t="shared" si="32"/>
        <v>4700115.6702426309</v>
      </c>
      <c r="M149" s="37">
        <f t="shared" si="33"/>
        <v>4502427.3584303912</v>
      </c>
      <c r="N149" s="41">
        <f>'jan-feb'!M149</f>
        <v>1849186.0258127886</v>
      </c>
      <c r="O149" s="41">
        <f t="shared" si="34"/>
        <v>2653241.3326176023</v>
      </c>
      <c r="Q149" s="4"/>
      <c r="R149" s="4"/>
      <c r="S149" s="4"/>
      <c r="T149" s="4"/>
    </row>
    <row r="150" spans="1:20" s="34" customFormat="1" x14ac:dyDescent="0.2">
      <c r="A150" s="33">
        <v>914</v>
      </c>
      <c r="B150" s="34" t="s">
        <v>224</v>
      </c>
      <c r="C150" s="36">
        <v>41889763</v>
      </c>
      <c r="D150" s="36">
        <v>6086</v>
      </c>
      <c r="E150" s="37">
        <f t="shared" si="25"/>
        <v>6882.9712454814326</v>
      </c>
      <c r="F150" s="38">
        <f t="shared" si="26"/>
        <v>0.78175658957162641</v>
      </c>
      <c r="G150" s="39">
        <f t="shared" si="27"/>
        <v>1152.9136858193374</v>
      </c>
      <c r="H150" s="39">
        <f t="shared" si="28"/>
        <v>364.37569146330196</v>
      </c>
      <c r="I150" s="37">
        <f t="shared" si="29"/>
        <v>1517.2893772826394</v>
      </c>
      <c r="J150" s="40">
        <f t="shared" si="30"/>
        <v>-94.723676000114693</v>
      </c>
      <c r="K150" s="37">
        <f t="shared" si="31"/>
        <v>1422.5657012825247</v>
      </c>
      <c r="L150" s="37">
        <f t="shared" si="32"/>
        <v>9234223.1501421425</v>
      </c>
      <c r="M150" s="37">
        <f t="shared" si="33"/>
        <v>8657734.8580054455</v>
      </c>
      <c r="N150" s="41">
        <f>'jan-feb'!M150</f>
        <v>4006944.6587669542</v>
      </c>
      <c r="O150" s="41">
        <f t="shared" si="34"/>
        <v>4650790.1992384912</v>
      </c>
      <c r="Q150" s="4"/>
      <c r="R150" s="4"/>
      <c r="S150" s="4"/>
      <c r="T150" s="4"/>
    </row>
    <row r="151" spans="1:20" s="34" customFormat="1" x14ac:dyDescent="0.2">
      <c r="A151" s="33">
        <v>919</v>
      </c>
      <c r="B151" s="34" t="s">
        <v>225</v>
      </c>
      <c r="C151" s="36">
        <v>40304565</v>
      </c>
      <c r="D151" s="36">
        <v>5790</v>
      </c>
      <c r="E151" s="37">
        <f t="shared" si="25"/>
        <v>6961.0647668393785</v>
      </c>
      <c r="F151" s="38">
        <f t="shared" si="26"/>
        <v>0.79062632369473573</v>
      </c>
      <c r="G151" s="39">
        <f t="shared" si="27"/>
        <v>1106.0575730045698</v>
      </c>
      <c r="H151" s="39">
        <f t="shared" si="28"/>
        <v>337.04295898802087</v>
      </c>
      <c r="I151" s="37">
        <f t="shared" si="29"/>
        <v>1443.1005319925907</v>
      </c>
      <c r="J151" s="40">
        <f t="shared" si="30"/>
        <v>-94.723676000114693</v>
      </c>
      <c r="K151" s="37">
        <f t="shared" si="31"/>
        <v>1348.3768559924761</v>
      </c>
      <c r="L151" s="37">
        <f t="shared" si="32"/>
        <v>8355552.0802370999</v>
      </c>
      <c r="M151" s="37">
        <f t="shared" si="33"/>
        <v>7807101.9961964367</v>
      </c>
      <c r="N151" s="41">
        <f>'jan-feb'!M151</f>
        <v>1789552.794899879</v>
      </c>
      <c r="O151" s="41">
        <f t="shared" si="34"/>
        <v>6017549.2012965577</v>
      </c>
      <c r="Q151" s="4"/>
      <c r="R151" s="4"/>
      <c r="S151" s="4"/>
      <c r="T151" s="4"/>
    </row>
    <row r="152" spans="1:20" s="34" customFormat="1" x14ac:dyDescent="0.2">
      <c r="A152" s="33">
        <v>926</v>
      </c>
      <c r="B152" s="34" t="s">
        <v>226</v>
      </c>
      <c r="C152" s="36">
        <v>84386092</v>
      </c>
      <c r="D152" s="36">
        <v>10871</v>
      </c>
      <c r="E152" s="37">
        <f t="shared" si="25"/>
        <v>7762.4958145524788</v>
      </c>
      <c r="F152" s="38">
        <f t="shared" si="26"/>
        <v>0.88165154816422808</v>
      </c>
      <c r="G152" s="39">
        <f t="shared" si="27"/>
        <v>625.19894437670973</v>
      </c>
      <c r="H152" s="39">
        <f t="shared" si="28"/>
        <v>56.542092288435782</v>
      </c>
      <c r="I152" s="37">
        <f t="shared" si="29"/>
        <v>681.74103666514554</v>
      </c>
      <c r="J152" s="40">
        <f t="shared" si="30"/>
        <v>-94.723676000114693</v>
      </c>
      <c r="K152" s="37">
        <f t="shared" si="31"/>
        <v>587.01736066503088</v>
      </c>
      <c r="L152" s="37">
        <f t="shared" si="32"/>
        <v>7411206.8095867969</v>
      </c>
      <c r="M152" s="37">
        <f t="shared" si="33"/>
        <v>6381465.727789551</v>
      </c>
      <c r="N152" s="41">
        <f>'jan-feb'!M152</f>
        <v>4088710.1278681485</v>
      </c>
      <c r="O152" s="41">
        <f t="shared" si="34"/>
        <v>2292755.5999214025</v>
      </c>
      <c r="Q152" s="4"/>
      <c r="R152" s="4"/>
      <c r="S152" s="4"/>
      <c r="T152" s="4"/>
    </row>
    <row r="153" spans="1:20" s="34" customFormat="1" x14ac:dyDescent="0.2">
      <c r="A153" s="33">
        <v>928</v>
      </c>
      <c r="B153" s="34" t="s">
        <v>227</v>
      </c>
      <c r="C153" s="36">
        <v>32573110</v>
      </c>
      <c r="D153" s="36">
        <v>5187</v>
      </c>
      <c r="E153" s="37">
        <f t="shared" si="25"/>
        <v>6279.7590129169075</v>
      </c>
      <c r="F153" s="38">
        <f t="shared" si="26"/>
        <v>0.71324473315102821</v>
      </c>
      <c r="G153" s="39">
        <f t="shared" si="27"/>
        <v>1514.8410253580525</v>
      </c>
      <c r="H153" s="39">
        <f t="shared" si="28"/>
        <v>575.49997286088569</v>
      </c>
      <c r="I153" s="37">
        <f t="shared" si="29"/>
        <v>2090.3409982189382</v>
      </c>
      <c r="J153" s="40">
        <f t="shared" si="30"/>
        <v>-94.723676000114693</v>
      </c>
      <c r="K153" s="37">
        <f t="shared" si="31"/>
        <v>1995.6173222188236</v>
      </c>
      <c r="L153" s="37">
        <f t="shared" si="32"/>
        <v>10842598.757761633</v>
      </c>
      <c r="M153" s="37">
        <f t="shared" si="33"/>
        <v>10351267.050349038</v>
      </c>
      <c r="N153" s="41">
        <f>'jan-feb'!M153</f>
        <v>4067529.7494206699</v>
      </c>
      <c r="O153" s="41">
        <f t="shared" si="34"/>
        <v>6283737.3009283682</v>
      </c>
      <c r="Q153" s="4"/>
      <c r="R153" s="4"/>
      <c r="S153" s="4"/>
      <c r="T153" s="4"/>
    </row>
    <row r="154" spans="1:20" s="34" customFormat="1" x14ac:dyDescent="0.2">
      <c r="A154" s="33">
        <v>929</v>
      </c>
      <c r="B154" s="34" t="s">
        <v>228</v>
      </c>
      <c r="C154" s="36">
        <v>13229161</v>
      </c>
      <c r="D154" s="36">
        <v>1845</v>
      </c>
      <c r="E154" s="37">
        <f t="shared" si="25"/>
        <v>7170.2769647696477</v>
      </c>
      <c r="F154" s="38">
        <f t="shared" si="26"/>
        <v>0.81438830213654911</v>
      </c>
      <c r="G154" s="39">
        <f t="shared" si="27"/>
        <v>980.53025424640828</v>
      </c>
      <c r="H154" s="39">
        <f t="shared" si="28"/>
        <v>263.81868971242665</v>
      </c>
      <c r="I154" s="37">
        <f t="shared" si="29"/>
        <v>1244.348943958835</v>
      </c>
      <c r="J154" s="40">
        <f t="shared" si="30"/>
        <v>-94.723676000114693</v>
      </c>
      <c r="K154" s="37">
        <f t="shared" si="31"/>
        <v>1149.6252679587203</v>
      </c>
      <c r="L154" s="37">
        <f t="shared" si="32"/>
        <v>2295823.8016040507</v>
      </c>
      <c r="M154" s="37">
        <f t="shared" si="33"/>
        <v>2121058.619383839</v>
      </c>
      <c r="N154" s="41">
        <f>'jan-feb'!M154</f>
        <v>137508.98330267487</v>
      </c>
      <c r="O154" s="41">
        <f t="shared" si="34"/>
        <v>1983549.636081164</v>
      </c>
      <c r="Q154" s="4"/>
      <c r="R154" s="4"/>
      <c r="S154" s="4"/>
      <c r="T154" s="4"/>
    </row>
    <row r="155" spans="1:20" s="34" customFormat="1" x14ac:dyDescent="0.2">
      <c r="A155" s="33">
        <v>935</v>
      </c>
      <c r="B155" s="34" t="s">
        <v>229</v>
      </c>
      <c r="C155" s="36">
        <v>9783404</v>
      </c>
      <c r="D155" s="36">
        <v>1330</v>
      </c>
      <c r="E155" s="37">
        <f t="shared" si="25"/>
        <v>7355.9428571428571</v>
      </c>
      <c r="F155" s="38">
        <f t="shared" si="26"/>
        <v>0.83547592979687657</v>
      </c>
      <c r="G155" s="39">
        <f t="shared" si="27"/>
        <v>869.13071882248278</v>
      </c>
      <c r="H155" s="39">
        <f t="shared" si="28"/>
        <v>198.83562738180339</v>
      </c>
      <c r="I155" s="37">
        <f t="shared" si="29"/>
        <v>1067.9663462042861</v>
      </c>
      <c r="J155" s="40">
        <f t="shared" si="30"/>
        <v>-94.723676000114693</v>
      </c>
      <c r="K155" s="37">
        <f t="shared" si="31"/>
        <v>973.24267020417142</v>
      </c>
      <c r="L155" s="37">
        <f t="shared" si="32"/>
        <v>1420395.2404517005</v>
      </c>
      <c r="M155" s="37">
        <f t="shared" si="33"/>
        <v>1294412.751371548</v>
      </c>
      <c r="N155" s="41">
        <f>'jan-feb'!M155</f>
        <v>-380528.67816121539</v>
      </c>
      <c r="O155" s="41">
        <f t="shared" si="34"/>
        <v>1674941.4295327635</v>
      </c>
      <c r="Q155" s="4"/>
      <c r="R155" s="4"/>
      <c r="S155" s="4"/>
      <c r="T155" s="4"/>
    </row>
    <row r="156" spans="1:20" s="34" customFormat="1" x14ac:dyDescent="0.2">
      <c r="A156" s="33">
        <v>937</v>
      </c>
      <c r="B156" s="34" t="s">
        <v>230</v>
      </c>
      <c r="C156" s="36">
        <v>23508865</v>
      </c>
      <c r="D156" s="36">
        <v>3625</v>
      </c>
      <c r="E156" s="37">
        <f t="shared" si="25"/>
        <v>6485.2041379310349</v>
      </c>
      <c r="F156" s="38">
        <f t="shared" si="26"/>
        <v>0.73657885362706499</v>
      </c>
      <c r="G156" s="39">
        <f t="shared" si="27"/>
        <v>1391.5739503495761</v>
      </c>
      <c r="H156" s="39">
        <f t="shared" si="28"/>
        <v>503.59417910594112</v>
      </c>
      <c r="I156" s="37">
        <f t="shared" si="29"/>
        <v>1895.1681294555171</v>
      </c>
      <c r="J156" s="40">
        <f t="shared" si="30"/>
        <v>-94.723676000114693</v>
      </c>
      <c r="K156" s="37">
        <f t="shared" si="31"/>
        <v>1800.4444534554025</v>
      </c>
      <c r="L156" s="37">
        <f t="shared" si="32"/>
        <v>6869984.4692762494</v>
      </c>
      <c r="M156" s="37">
        <f t="shared" si="33"/>
        <v>6526611.1437758338</v>
      </c>
      <c r="N156" s="41">
        <f>'jan-feb'!M156</f>
        <v>2671944.9796221177</v>
      </c>
      <c r="O156" s="41">
        <f t="shared" si="34"/>
        <v>3854666.1641537161</v>
      </c>
      <c r="Q156" s="4"/>
      <c r="R156" s="4"/>
      <c r="S156" s="4"/>
      <c r="T156" s="4"/>
    </row>
    <row r="157" spans="1:20" s="34" customFormat="1" x14ac:dyDescent="0.2">
      <c r="A157" s="33">
        <v>938</v>
      </c>
      <c r="B157" s="34" t="s">
        <v>231</v>
      </c>
      <c r="C157" s="36">
        <v>9571142</v>
      </c>
      <c r="D157" s="36">
        <v>1207</v>
      </c>
      <c r="E157" s="37">
        <f t="shared" si="25"/>
        <v>7929.6951118475563</v>
      </c>
      <c r="F157" s="38">
        <f t="shared" si="26"/>
        <v>0.90064177023118508</v>
      </c>
      <c r="G157" s="39">
        <f t="shared" si="27"/>
        <v>524.87936599966326</v>
      </c>
      <c r="H157" s="39">
        <f t="shared" si="28"/>
        <v>0</v>
      </c>
      <c r="I157" s="37">
        <f t="shared" si="29"/>
        <v>524.87936599966326</v>
      </c>
      <c r="J157" s="40">
        <f t="shared" si="30"/>
        <v>-94.723676000114693</v>
      </c>
      <c r="K157" s="37">
        <f t="shared" si="31"/>
        <v>430.1556899995486</v>
      </c>
      <c r="L157" s="37">
        <f t="shared" si="32"/>
        <v>633529.39476159355</v>
      </c>
      <c r="M157" s="37">
        <f t="shared" si="33"/>
        <v>519197.91782945517</v>
      </c>
      <c r="N157" s="41">
        <f>'jan-feb'!M157</f>
        <v>-342050.18371472729</v>
      </c>
      <c r="O157" s="41">
        <f t="shared" si="34"/>
        <v>861248.10154418251</v>
      </c>
      <c r="Q157" s="4"/>
      <c r="R157" s="4"/>
      <c r="S157" s="4"/>
      <c r="T157" s="4"/>
    </row>
    <row r="158" spans="1:20" s="34" customFormat="1" x14ac:dyDescent="0.2">
      <c r="A158" s="33">
        <v>940</v>
      </c>
      <c r="B158" s="34" t="s">
        <v>232</v>
      </c>
      <c r="C158" s="36">
        <v>15914271</v>
      </c>
      <c r="D158" s="36">
        <v>1225</v>
      </c>
      <c r="E158" s="37">
        <f t="shared" si="25"/>
        <v>12991.241632653062</v>
      </c>
      <c r="F158" s="38">
        <f t="shared" si="26"/>
        <v>1.4755239257625898</v>
      </c>
      <c r="G158" s="39">
        <f t="shared" si="27"/>
        <v>-2512.0485464836402</v>
      </c>
      <c r="H158" s="39">
        <f t="shared" si="28"/>
        <v>0</v>
      </c>
      <c r="I158" s="37">
        <f t="shared" si="29"/>
        <v>-2512.0485464836402</v>
      </c>
      <c r="J158" s="40">
        <f t="shared" si="30"/>
        <v>-94.723676000114693</v>
      </c>
      <c r="K158" s="37">
        <f t="shared" si="31"/>
        <v>-2606.7722224837548</v>
      </c>
      <c r="L158" s="37">
        <f t="shared" si="32"/>
        <v>-3077259.4694424593</v>
      </c>
      <c r="M158" s="37">
        <f t="shared" si="33"/>
        <v>-3193295.9725425998</v>
      </c>
      <c r="N158" s="41">
        <f>'jan-feb'!M158</f>
        <v>-3724458.5877800663</v>
      </c>
      <c r="O158" s="41">
        <f t="shared" si="34"/>
        <v>531162.61523746653</v>
      </c>
      <c r="Q158" s="4"/>
      <c r="R158" s="4"/>
      <c r="S158" s="4"/>
      <c r="T158" s="4"/>
    </row>
    <row r="159" spans="1:20" s="34" customFormat="1" x14ac:dyDescent="0.2">
      <c r="A159" s="33">
        <v>941</v>
      </c>
      <c r="B159" s="34" t="s">
        <v>233</v>
      </c>
      <c r="C159" s="36">
        <v>28708999</v>
      </c>
      <c r="D159" s="36">
        <v>958</v>
      </c>
      <c r="E159" s="37">
        <f t="shared" si="25"/>
        <v>29967.639874739041</v>
      </c>
      <c r="F159" s="38">
        <f t="shared" si="26"/>
        <v>3.4036754056420637</v>
      </c>
      <c r="G159" s="39">
        <f t="shared" si="27"/>
        <v>-12697.887491735226</v>
      </c>
      <c r="H159" s="39">
        <f t="shared" si="28"/>
        <v>0</v>
      </c>
      <c r="I159" s="37">
        <f t="shared" si="29"/>
        <v>-12697.887491735226</v>
      </c>
      <c r="J159" s="40">
        <f t="shared" si="30"/>
        <v>-94.723676000114693</v>
      </c>
      <c r="K159" s="37">
        <f t="shared" si="31"/>
        <v>-12792.61116773534</v>
      </c>
      <c r="L159" s="37">
        <f t="shared" si="32"/>
        <v>-12164576.217082346</v>
      </c>
      <c r="M159" s="37">
        <f t="shared" si="33"/>
        <v>-12255321.498690456</v>
      </c>
      <c r="N159" s="41">
        <f>'jan-feb'!M159</f>
        <v>-11075584.460810861</v>
      </c>
      <c r="O159" s="41">
        <f t="shared" si="34"/>
        <v>-1179737.0378795955</v>
      </c>
      <c r="Q159" s="4"/>
      <c r="R159" s="4"/>
      <c r="S159" s="4"/>
      <c r="T159" s="4"/>
    </row>
    <row r="160" spans="1:20" s="34" customFormat="1" x14ac:dyDescent="0.2">
      <c r="A160" s="33">
        <v>1001</v>
      </c>
      <c r="B160" s="34" t="s">
        <v>234</v>
      </c>
      <c r="C160" s="36">
        <v>712722262</v>
      </c>
      <c r="D160" s="36">
        <v>91440</v>
      </c>
      <c r="E160" s="37">
        <f t="shared" si="25"/>
        <v>7794.4254374453194</v>
      </c>
      <c r="F160" s="38">
        <f t="shared" si="26"/>
        <v>0.88527806238443518</v>
      </c>
      <c r="G160" s="39">
        <f t="shared" si="27"/>
        <v>606.04117064100535</v>
      </c>
      <c r="H160" s="39">
        <f t="shared" si="28"/>
        <v>45.366724275941579</v>
      </c>
      <c r="I160" s="37">
        <f t="shared" si="29"/>
        <v>651.40789491694693</v>
      </c>
      <c r="J160" s="40">
        <f t="shared" si="30"/>
        <v>-94.723676000114693</v>
      </c>
      <c r="K160" s="37">
        <f t="shared" si="31"/>
        <v>556.68421891683226</v>
      </c>
      <c r="L160" s="37">
        <f t="shared" si="32"/>
        <v>59564737.911205627</v>
      </c>
      <c r="M160" s="37">
        <f t="shared" si="33"/>
        <v>50903204.977755144</v>
      </c>
      <c r="N160" s="41">
        <f>'jan-feb'!M160</f>
        <v>32758964.368936945</v>
      </c>
      <c r="O160" s="41">
        <f t="shared" si="34"/>
        <v>18144240.608818199</v>
      </c>
      <c r="Q160" s="4"/>
      <c r="R160" s="4"/>
      <c r="S160" s="4"/>
      <c r="T160" s="4"/>
    </row>
    <row r="161" spans="1:20" s="34" customFormat="1" x14ac:dyDescent="0.2">
      <c r="A161" s="33">
        <v>1002</v>
      </c>
      <c r="B161" s="34" t="s">
        <v>235</v>
      </c>
      <c r="C161" s="36">
        <v>114264514</v>
      </c>
      <c r="D161" s="36">
        <v>15659</v>
      </c>
      <c r="E161" s="37">
        <f t="shared" si="25"/>
        <v>7297.0505140813593</v>
      </c>
      <c r="F161" s="38">
        <f t="shared" si="26"/>
        <v>0.82878703402473997</v>
      </c>
      <c r="G161" s="39">
        <f t="shared" si="27"/>
        <v>904.46612465938142</v>
      </c>
      <c r="H161" s="39">
        <f t="shared" si="28"/>
        <v>219.4479474533276</v>
      </c>
      <c r="I161" s="37">
        <f t="shared" si="29"/>
        <v>1123.9140721127089</v>
      </c>
      <c r="J161" s="40">
        <f t="shared" si="30"/>
        <v>-94.723676000114693</v>
      </c>
      <c r="K161" s="37">
        <f t="shared" si="31"/>
        <v>1029.1903961125943</v>
      </c>
      <c r="L161" s="37">
        <f t="shared" si="32"/>
        <v>17599370.45521291</v>
      </c>
      <c r="M161" s="37">
        <f t="shared" si="33"/>
        <v>16116092.412727114</v>
      </c>
      <c r="N161" s="41">
        <f>'jan-feb'!M161</f>
        <v>7065194.8927180022</v>
      </c>
      <c r="O161" s="41">
        <f t="shared" si="34"/>
        <v>9050897.5200091116</v>
      </c>
      <c r="Q161" s="4"/>
      <c r="R161" s="4"/>
      <c r="S161" s="4"/>
      <c r="T161" s="4"/>
    </row>
    <row r="162" spans="1:20" s="34" customFormat="1" x14ac:dyDescent="0.2">
      <c r="A162" s="33">
        <v>1003</v>
      </c>
      <c r="B162" s="34" t="s">
        <v>236</v>
      </c>
      <c r="C162" s="36">
        <v>69248237</v>
      </c>
      <c r="D162" s="36">
        <v>9726</v>
      </c>
      <c r="E162" s="37">
        <f t="shared" si="25"/>
        <v>7119.9092124203171</v>
      </c>
      <c r="F162" s="38">
        <f t="shared" si="26"/>
        <v>0.80866761540160881</v>
      </c>
      <c r="G162" s="39">
        <f t="shared" si="27"/>
        <v>1010.7509056560067</v>
      </c>
      <c r="H162" s="39">
        <f t="shared" si="28"/>
        <v>281.44740303469234</v>
      </c>
      <c r="I162" s="37">
        <f t="shared" si="29"/>
        <v>1292.1983086906989</v>
      </c>
      <c r="J162" s="40">
        <f t="shared" si="30"/>
        <v>-94.723676000114693</v>
      </c>
      <c r="K162" s="37">
        <f t="shared" si="31"/>
        <v>1197.4746326905843</v>
      </c>
      <c r="L162" s="37">
        <f t="shared" si="32"/>
        <v>12567920.750325738</v>
      </c>
      <c r="M162" s="37">
        <f t="shared" si="33"/>
        <v>11646638.277548622</v>
      </c>
      <c r="N162" s="41">
        <f>'jan-feb'!M162</f>
        <v>5823839.0171323363</v>
      </c>
      <c r="O162" s="41">
        <f t="shared" si="34"/>
        <v>5822799.2604162861</v>
      </c>
      <c r="Q162" s="4"/>
      <c r="R162" s="4"/>
      <c r="S162" s="4"/>
      <c r="T162" s="4"/>
    </row>
    <row r="163" spans="1:20" s="34" customFormat="1" x14ac:dyDescent="0.2">
      <c r="A163" s="33">
        <v>1004</v>
      </c>
      <c r="B163" s="34" t="s">
        <v>237</v>
      </c>
      <c r="C163" s="36">
        <v>72051528</v>
      </c>
      <c r="D163" s="36">
        <v>9066</v>
      </c>
      <c r="E163" s="37">
        <f t="shared" si="25"/>
        <v>7947.4440767703509</v>
      </c>
      <c r="F163" s="38">
        <f t="shared" si="26"/>
        <v>0.90265766856805218</v>
      </c>
      <c r="G163" s="39">
        <f t="shared" si="27"/>
        <v>514.22998704598649</v>
      </c>
      <c r="H163" s="39">
        <f t="shared" si="28"/>
        <v>0</v>
      </c>
      <c r="I163" s="37">
        <f t="shared" si="29"/>
        <v>514.22998704598649</v>
      </c>
      <c r="J163" s="40">
        <f t="shared" si="30"/>
        <v>-94.723676000114693</v>
      </c>
      <c r="K163" s="37">
        <f t="shared" si="31"/>
        <v>419.50631104587183</v>
      </c>
      <c r="L163" s="37">
        <f t="shared" si="32"/>
        <v>4662009.0625589136</v>
      </c>
      <c r="M163" s="37">
        <f t="shared" si="33"/>
        <v>3803244.2159418738</v>
      </c>
      <c r="N163" s="41">
        <f>'jan-feb'!M163</f>
        <v>1694253.4190905432</v>
      </c>
      <c r="O163" s="41">
        <f t="shared" si="34"/>
        <v>2108990.7968513304</v>
      </c>
      <c r="Q163" s="4"/>
      <c r="R163" s="4"/>
      <c r="S163" s="4"/>
      <c r="T163" s="4"/>
    </row>
    <row r="164" spans="1:20" s="34" customFormat="1" x14ac:dyDescent="0.2">
      <c r="A164" s="33">
        <v>1014</v>
      </c>
      <c r="B164" s="34" t="s">
        <v>238</v>
      </c>
      <c r="C164" s="36">
        <v>97313543</v>
      </c>
      <c r="D164" s="36">
        <v>14532</v>
      </c>
      <c r="E164" s="37">
        <f t="shared" si="25"/>
        <v>6696.5003440682631</v>
      </c>
      <c r="F164" s="38">
        <f t="shared" si="26"/>
        <v>0.76057753030433606</v>
      </c>
      <c r="G164" s="39">
        <f t="shared" si="27"/>
        <v>1264.7962266672391</v>
      </c>
      <c r="H164" s="39">
        <f t="shared" si="28"/>
        <v>429.64050695791127</v>
      </c>
      <c r="I164" s="37">
        <f t="shared" si="29"/>
        <v>1694.4367336251503</v>
      </c>
      <c r="J164" s="40">
        <f t="shared" si="30"/>
        <v>-94.723676000114693</v>
      </c>
      <c r="K164" s="37">
        <f t="shared" si="31"/>
        <v>1599.7130576250356</v>
      </c>
      <c r="L164" s="37">
        <f t="shared" si="32"/>
        <v>24623554.613040686</v>
      </c>
      <c r="M164" s="37">
        <f t="shared" si="33"/>
        <v>23247030.153407019</v>
      </c>
      <c r="N164" s="41">
        <f>'jan-feb'!M164</f>
        <v>7403450.1064740997</v>
      </c>
      <c r="O164" s="41">
        <f t="shared" si="34"/>
        <v>15843580.046932919</v>
      </c>
      <c r="Q164" s="4"/>
      <c r="R164" s="4"/>
      <c r="S164" s="4"/>
      <c r="T164" s="4"/>
    </row>
    <row r="165" spans="1:20" s="34" customFormat="1" x14ac:dyDescent="0.2">
      <c r="A165" s="33">
        <v>1017</v>
      </c>
      <c r="B165" s="34" t="s">
        <v>239</v>
      </c>
      <c r="C165" s="36">
        <v>41095518</v>
      </c>
      <c r="D165" s="36">
        <v>6656</v>
      </c>
      <c r="E165" s="37">
        <f t="shared" si="25"/>
        <v>6174.2064302884619</v>
      </c>
      <c r="F165" s="38">
        <f t="shared" si="26"/>
        <v>0.70125624386738317</v>
      </c>
      <c r="G165" s="39">
        <f t="shared" si="27"/>
        <v>1578.1725749351199</v>
      </c>
      <c r="H165" s="39">
        <f t="shared" si="28"/>
        <v>612.44337678084162</v>
      </c>
      <c r="I165" s="37">
        <f t="shared" si="29"/>
        <v>2190.6159517159613</v>
      </c>
      <c r="J165" s="40">
        <f t="shared" si="30"/>
        <v>-94.723676000114693</v>
      </c>
      <c r="K165" s="37">
        <f t="shared" si="31"/>
        <v>2095.8922757158466</v>
      </c>
      <c r="L165" s="37">
        <f t="shared" si="32"/>
        <v>14580739.774621438</v>
      </c>
      <c r="M165" s="37">
        <f t="shared" si="33"/>
        <v>13950258.987164674</v>
      </c>
      <c r="N165" s="41">
        <f>'jan-feb'!M165</f>
        <v>6117328.0010109851</v>
      </c>
      <c r="O165" s="41">
        <f t="shared" si="34"/>
        <v>7832930.9861536892</v>
      </c>
      <c r="Q165" s="4"/>
      <c r="R165" s="4"/>
      <c r="S165" s="4"/>
      <c r="T165" s="4"/>
    </row>
    <row r="166" spans="1:20" s="34" customFormat="1" x14ac:dyDescent="0.2">
      <c r="A166" s="33">
        <v>1018</v>
      </c>
      <c r="B166" s="34" t="s">
        <v>240</v>
      </c>
      <c r="C166" s="36">
        <v>85919749</v>
      </c>
      <c r="D166" s="36">
        <v>11342</v>
      </c>
      <c r="E166" s="37">
        <f t="shared" si="25"/>
        <v>7575.3614001058013</v>
      </c>
      <c r="F166" s="38">
        <f t="shared" si="26"/>
        <v>0.86039712817440794</v>
      </c>
      <c r="G166" s="39">
        <f t="shared" si="27"/>
        <v>737.47959304471624</v>
      </c>
      <c r="H166" s="39">
        <f t="shared" si="28"/>
        <v>122.03913734477291</v>
      </c>
      <c r="I166" s="37">
        <f t="shared" si="29"/>
        <v>859.51873038948918</v>
      </c>
      <c r="J166" s="40">
        <f t="shared" si="30"/>
        <v>-94.723676000114693</v>
      </c>
      <c r="K166" s="37">
        <f t="shared" si="31"/>
        <v>764.79505438937451</v>
      </c>
      <c r="L166" s="37">
        <f t="shared" si="32"/>
        <v>9748661.4400775861</v>
      </c>
      <c r="M166" s="37">
        <f t="shared" si="33"/>
        <v>8674305.5068842862</v>
      </c>
      <c r="N166" s="41">
        <f>'jan-feb'!M166</f>
        <v>3796979.4104066403</v>
      </c>
      <c r="O166" s="41">
        <f t="shared" si="34"/>
        <v>4877326.0964776464</v>
      </c>
      <c r="Q166" s="4"/>
      <c r="R166" s="4"/>
      <c r="S166" s="4"/>
      <c r="T166" s="4"/>
    </row>
    <row r="167" spans="1:20" s="34" customFormat="1" x14ac:dyDescent="0.2">
      <c r="A167" s="33">
        <v>1021</v>
      </c>
      <c r="B167" s="34" t="s">
        <v>241</v>
      </c>
      <c r="C167" s="36">
        <v>16063734</v>
      </c>
      <c r="D167" s="36">
        <v>2308</v>
      </c>
      <c r="E167" s="37">
        <f t="shared" si="25"/>
        <v>6960.0233968804159</v>
      </c>
      <c r="F167" s="38">
        <f t="shared" si="26"/>
        <v>0.79050804660210139</v>
      </c>
      <c r="G167" s="39">
        <f t="shared" si="27"/>
        <v>1106.6823949799475</v>
      </c>
      <c r="H167" s="39">
        <f t="shared" si="28"/>
        <v>337.40743847365775</v>
      </c>
      <c r="I167" s="37">
        <f t="shared" si="29"/>
        <v>1444.0898334536053</v>
      </c>
      <c r="J167" s="40">
        <f t="shared" si="30"/>
        <v>-94.723676000114693</v>
      </c>
      <c r="K167" s="37">
        <f t="shared" si="31"/>
        <v>1349.3661574534906</v>
      </c>
      <c r="L167" s="37">
        <f t="shared" si="32"/>
        <v>3332959.335610921</v>
      </c>
      <c r="M167" s="37">
        <f t="shared" si="33"/>
        <v>3114337.0914026564</v>
      </c>
      <c r="N167" s="41">
        <f>'jan-feb'!M167</f>
        <v>318300.03428865806</v>
      </c>
      <c r="O167" s="41">
        <f t="shared" si="34"/>
        <v>2796037.0571139986</v>
      </c>
      <c r="Q167" s="4"/>
      <c r="R167" s="4"/>
      <c r="S167" s="4"/>
      <c r="T167" s="4"/>
    </row>
    <row r="168" spans="1:20" s="34" customFormat="1" x14ac:dyDescent="0.2">
      <c r="A168" s="33">
        <v>1026</v>
      </c>
      <c r="B168" s="34" t="s">
        <v>242</v>
      </c>
      <c r="C168" s="36">
        <v>13247761</v>
      </c>
      <c r="D168" s="36">
        <v>943</v>
      </c>
      <c r="E168" s="37">
        <f t="shared" si="25"/>
        <v>14048.527041357371</v>
      </c>
      <c r="F168" s="38">
        <f t="shared" si="26"/>
        <v>1.5956086690854876</v>
      </c>
      <c r="G168" s="39">
        <f t="shared" si="27"/>
        <v>-3146.4197917062252</v>
      </c>
      <c r="H168" s="39">
        <f t="shared" si="28"/>
        <v>0</v>
      </c>
      <c r="I168" s="37">
        <f t="shared" si="29"/>
        <v>-3146.4197917062252</v>
      </c>
      <c r="J168" s="40">
        <f t="shared" si="30"/>
        <v>-94.723676000114693</v>
      </c>
      <c r="K168" s="37">
        <f t="shared" si="31"/>
        <v>-3241.1434677063398</v>
      </c>
      <c r="L168" s="37">
        <f t="shared" si="32"/>
        <v>-2967073.8635789705</v>
      </c>
      <c r="M168" s="37">
        <f t="shared" si="33"/>
        <v>-3056398.2900470784</v>
      </c>
      <c r="N168" s="41">
        <f>'jan-feb'!M168</f>
        <v>-3676073.7907564109</v>
      </c>
      <c r="O168" s="41">
        <f t="shared" si="34"/>
        <v>619675.50070933253</v>
      </c>
      <c r="Q168" s="4"/>
      <c r="R168" s="4"/>
      <c r="S168" s="4"/>
      <c r="T168" s="4"/>
    </row>
    <row r="169" spans="1:20" s="34" customFormat="1" x14ac:dyDescent="0.2">
      <c r="A169" s="33">
        <v>1027</v>
      </c>
      <c r="B169" s="34" t="s">
        <v>243</v>
      </c>
      <c r="C169" s="36">
        <v>11661968</v>
      </c>
      <c r="D169" s="36">
        <v>1786</v>
      </c>
      <c r="E169" s="37">
        <f t="shared" si="25"/>
        <v>6529.6573348264274</v>
      </c>
      <c r="F169" s="38">
        <f t="shared" si="26"/>
        <v>0.74162777485033926</v>
      </c>
      <c r="G169" s="39">
        <f t="shared" si="27"/>
        <v>1364.9020322123406</v>
      </c>
      <c r="H169" s="39">
        <f t="shared" si="28"/>
        <v>488.03556019255376</v>
      </c>
      <c r="I169" s="37">
        <f t="shared" si="29"/>
        <v>1852.9375924048943</v>
      </c>
      <c r="J169" s="40">
        <f t="shared" si="30"/>
        <v>-94.723676000114693</v>
      </c>
      <c r="K169" s="37">
        <f t="shared" si="31"/>
        <v>1758.2139164047796</v>
      </c>
      <c r="L169" s="37">
        <f t="shared" si="32"/>
        <v>3309346.5400351412</v>
      </c>
      <c r="M169" s="37">
        <f t="shared" si="33"/>
        <v>3140170.0546989366</v>
      </c>
      <c r="N169" s="41">
        <f>'jan-feb'!M169</f>
        <v>1318857.135697959</v>
      </c>
      <c r="O169" s="41">
        <f t="shared" si="34"/>
        <v>1821312.9190009777</v>
      </c>
      <c r="Q169" s="4"/>
      <c r="R169" s="4"/>
      <c r="S169" s="4"/>
      <c r="T169" s="4"/>
    </row>
    <row r="170" spans="1:20" s="34" customFormat="1" x14ac:dyDescent="0.2">
      <c r="A170" s="33">
        <v>1029</v>
      </c>
      <c r="B170" s="34" t="s">
        <v>244</v>
      </c>
      <c r="C170" s="36">
        <v>32814681</v>
      </c>
      <c r="D170" s="36">
        <v>4938</v>
      </c>
      <c r="E170" s="37">
        <f t="shared" si="25"/>
        <v>6645.3383961117861</v>
      </c>
      <c r="F170" s="38">
        <f t="shared" si="26"/>
        <v>0.75476664013440353</v>
      </c>
      <c r="G170" s="39">
        <f t="shared" si="27"/>
        <v>1295.4933954411254</v>
      </c>
      <c r="H170" s="39">
        <f t="shared" si="28"/>
        <v>447.5471887426782</v>
      </c>
      <c r="I170" s="37">
        <f t="shared" si="29"/>
        <v>1743.0405841838035</v>
      </c>
      <c r="J170" s="40">
        <f t="shared" si="30"/>
        <v>-94.723676000114693</v>
      </c>
      <c r="K170" s="37">
        <f t="shared" si="31"/>
        <v>1648.3169081836888</v>
      </c>
      <c r="L170" s="37">
        <f t="shared" si="32"/>
        <v>8607134.4046996217</v>
      </c>
      <c r="M170" s="37">
        <f t="shared" si="33"/>
        <v>8139388.8926110556</v>
      </c>
      <c r="N170" s="41">
        <f>'jan-feb'!M170</f>
        <v>3203373.402282489</v>
      </c>
      <c r="O170" s="41">
        <f t="shared" si="34"/>
        <v>4936015.4903285671</v>
      </c>
      <c r="Q170" s="4"/>
      <c r="R170" s="4"/>
      <c r="S170" s="4"/>
      <c r="T170" s="4"/>
    </row>
    <row r="171" spans="1:20" s="34" customFormat="1" x14ac:dyDescent="0.2">
      <c r="A171" s="33">
        <v>1032</v>
      </c>
      <c r="B171" s="34" t="s">
        <v>245</v>
      </c>
      <c r="C171" s="36">
        <v>57110770</v>
      </c>
      <c r="D171" s="36">
        <v>8571</v>
      </c>
      <c r="E171" s="37">
        <f t="shared" si="25"/>
        <v>6663.2563294831407</v>
      </c>
      <c r="F171" s="38">
        <f t="shared" si="26"/>
        <v>0.75680172963063785</v>
      </c>
      <c r="G171" s="39">
        <f t="shared" si="27"/>
        <v>1284.7426354183126</v>
      </c>
      <c r="H171" s="39">
        <f t="shared" si="28"/>
        <v>441.27591206270409</v>
      </c>
      <c r="I171" s="37">
        <f t="shared" si="29"/>
        <v>1726.0185474810166</v>
      </c>
      <c r="J171" s="40">
        <f t="shared" si="30"/>
        <v>-94.723676000114693</v>
      </c>
      <c r="K171" s="37">
        <f t="shared" si="31"/>
        <v>1631.294871480902</v>
      </c>
      <c r="L171" s="37">
        <f t="shared" si="32"/>
        <v>14793704.970459793</v>
      </c>
      <c r="M171" s="37">
        <f t="shared" si="33"/>
        <v>13981828.34346281</v>
      </c>
      <c r="N171" s="41">
        <f>'jan-feb'!M171</f>
        <v>5827538.303901013</v>
      </c>
      <c r="O171" s="41">
        <f t="shared" si="34"/>
        <v>8154290.0395617969</v>
      </c>
      <c r="Q171" s="4"/>
      <c r="R171" s="4"/>
      <c r="S171" s="4"/>
      <c r="T171" s="4"/>
    </row>
    <row r="172" spans="1:20" s="34" customFormat="1" x14ac:dyDescent="0.2">
      <c r="A172" s="33">
        <v>1034</v>
      </c>
      <c r="B172" s="34" t="s">
        <v>246</v>
      </c>
      <c r="C172" s="36">
        <v>11378862</v>
      </c>
      <c r="D172" s="36">
        <v>1699</v>
      </c>
      <c r="E172" s="37">
        <f t="shared" si="25"/>
        <v>6697.3878752207183</v>
      </c>
      <c r="F172" s="38">
        <f t="shared" si="26"/>
        <v>0.76067833463754286</v>
      </c>
      <c r="G172" s="39">
        <f t="shared" si="27"/>
        <v>1264.263707975766</v>
      </c>
      <c r="H172" s="39">
        <f t="shared" si="28"/>
        <v>429.32987105455192</v>
      </c>
      <c r="I172" s="37">
        <f t="shared" si="29"/>
        <v>1693.5935790303179</v>
      </c>
      <c r="J172" s="40">
        <f t="shared" si="30"/>
        <v>-94.723676000114693</v>
      </c>
      <c r="K172" s="37">
        <f t="shared" si="31"/>
        <v>1598.8699030302032</v>
      </c>
      <c r="L172" s="37">
        <f t="shared" si="32"/>
        <v>2877415.4907725099</v>
      </c>
      <c r="M172" s="37">
        <f t="shared" si="33"/>
        <v>2716479.9652483151</v>
      </c>
      <c r="N172" s="41">
        <f>'jan-feb'!M172</f>
        <v>1178174.1589870285</v>
      </c>
      <c r="O172" s="41">
        <f t="shared" si="34"/>
        <v>1538305.8062612866</v>
      </c>
      <c r="Q172" s="4"/>
      <c r="R172" s="4"/>
      <c r="S172" s="4"/>
      <c r="T172" s="4"/>
    </row>
    <row r="173" spans="1:20" s="34" customFormat="1" x14ac:dyDescent="0.2">
      <c r="A173" s="33">
        <v>1037</v>
      </c>
      <c r="B173" s="34" t="s">
        <v>247</v>
      </c>
      <c r="C173" s="36">
        <v>54108866</v>
      </c>
      <c r="D173" s="36">
        <v>6024</v>
      </c>
      <c r="E173" s="37">
        <f t="shared" si="25"/>
        <v>8982.2154714475437</v>
      </c>
      <c r="F173" s="38">
        <f t="shared" si="26"/>
        <v>1.0201853070890143</v>
      </c>
      <c r="G173" s="39">
        <f t="shared" si="27"/>
        <v>-106.63284976032919</v>
      </c>
      <c r="H173" s="39">
        <f t="shared" si="28"/>
        <v>0</v>
      </c>
      <c r="I173" s="37">
        <f t="shared" si="29"/>
        <v>-106.63284976032919</v>
      </c>
      <c r="J173" s="40">
        <f t="shared" si="30"/>
        <v>-94.723676000114693</v>
      </c>
      <c r="K173" s="37">
        <f t="shared" si="31"/>
        <v>-201.3565257604439</v>
      </c>
      <c r="L173" s="37">
        <f t="shared" si="32"/>
        <v>-642356.28695622308</v>
      </c>
      <c r="M173" s="37">
        <f t="shared" si="33"/>
        <v>-1212971.711180914</v>
      </c>
      <c r="N173" s="41">
        <f>'jan-feb'!M173</f>
        <v>-4562027.8938670391</v>
      </c>
      <c r="O173" s="41">
        <f t="shared" si="34"/>
        <v>3349056.1826861249</v>
      </c>
      <c r="Q173" s="4"/>
      <c r="R173" s="4"/>
      <c r="S173" s="4"/>
      <c r="T173" s="4"/>
    </row>
    <row r="174" spans="1:20" s="34" customFormat="1" x14ac:dyDescent="0.2">
      <c r="A174" s="33">
        <v>1046</v>
      </c>
      <c r="B174" s="34" t="s">
        <v>248</v>
      </c>
      <c r="C174" s="36">
        <v>36197497</v>
      </c>
      <c r="D174" s="36">
        <v>1842</v>
      </c>
      <c r="E174" s="37">
        <f t="shared" si="25"/>
        <v>19651.192725298588</v>
      </c>
      <c r="F174" s="38">
        <f t="shared" si="26"/>
        <v>2.2319502520120791</v>
      </c>
      <c r="G174" s="39">
        <f t="shared" si="27"/>
        <v>-6508.0192020709555</v>
      </c>
      <c r="H174" s="39">
        <f t="shared" si="28"/>
        <v>0</v>
      </c>
      <c r="I174" s="37">
        <f t="shared" si="29"/>
        <v>-6508.0192020709555</v>
      </c>
      <c r="J174" s="40">
        <f t="shared" si="30"/>
        <v>-94.723676000114693</v>
      </c>
      <c r="K174" s="37">
        <f t="shared" si="31"/>
        <v>-6602.7428780710707</v>
      </c>
      <c r="L174" s="37">
        <f t="shared" si="32"/>
        <v>-11987771.370214701</v>
      </c>
      <c r="M174" s="37">
        <f t="shared" si="33"/>
        <v>-12162252.381406913</v>
      </c>
      <c r="N174" s="41">
        <f>'jan-feb'!M174</f>
        <v>-11848559.882686434</v>
      </c>
      <c r="O174" s="41">
        <f t="shared" si="34"/>
        <v>-313692.49872047827</v>
      </c>
      <c r="Q174" s="4"/>
      <c r="R174" s="4"/>
      <c r="S174" s="4"/>
      <c r="T174" s="4"/>
    </row>
    <row r="175" spans="1:20" s="34" customFormat="1" x14ac:dyDescent="0.2">
      <c r="A175" s="33">
        <v>1101</v>
      </c>
      <c r="B175" s="34" t="s">
        <v>249</v>
      </c>
      <c r="C175" s="36">
        <v>127221843</v>
      </c>
      <c r="D175" s="36">
        <v>14898</v>
      </c>
      <c r="E175" s="37">
        <f t="shared" si="25"/>
        <v>8539.5249697946037</v>
      </c>
      <c r="F175" s="38">
        <f t="shared" si="26"/>
        <v>0.96990524569326908</v>
      </c>
      <c r="G175" s="39">
        <f t="shared" si="27"/>
        <v>158.98145123143476</v>
      </c>
      <c r="H175" s="39">
        <f t="shared" si="28"/>
        <v>0</v>
      </c>
      <c r="I175" s="37">
        <f t="shared" si="29"/>
        <v>158.98145123143476</v>
      </c>
      <c r="J175" s="40">
        <f t="shared" si="30"/>
        <v>-94.723676000114693</v>
      </c>
      <c r="K175" s="37">
        <f t="shared" si="31"/>
        <v>64.257775231320068</v>
      </c>
      <c r="L175" s="37">
        <f t="shared" si="32"/>
        <v>2368505.6604459151</v>
      </c>
      <c r="M175" s="37">
        <f t="shared" si="33"/>
        <v>957312.33539620636</v>
      </c>
      <c r="N175" s="41">
        <f>'jan-feb'!M175</f>
        <v>-155826.29807954023</v>
      </c>
      <c r="O175" s="41">
        <f t="shared" si="34"/>
        <v>1113138.6334757465</v>
      </c>
      <c r="Q175" s="4"/>
      <c r="R175" s="4"/>
      <c r="S175" s="4"/>
      <c r="T175" s="4"/>
    </row>
    <row r="176" spans="1:20" s="34" customFormat="1" x14ac:dyDescent="0.2">
      <c r="A176" s="33">
        <v>1102</v>
      </c>
      <c r="B176" s="34" t="s">
        <v>250</v>
      </c>
      <c r="C176" s="36">
        <v>705788196</v>
      </c>
      <c r="D176" s="36">
        <v>76328</v>
      </c>
      <c r="E176" s="37">
        <f t="shared" si="25"/>
        <v>9246.7796352583591</v>
      </c>
      <c r="F176" s="38">
        <f t="shared" si="26"/>
        <v>1.0502340710671276</v>
      </c>
      <c r="G176" s="39">
        <f t="shared" si="27"/>
        <v>-265.37134804681847</v>
      </c>
      <c r="H176" s="39">
        <f t="shared" si="28"/>
        <v>0</v>
      </c>
      <c r="I176" s="37">
        <f t="shared" si="29"/>
        <v>-265.37134804681847</v>
      </c>
      <c r="J176" s="40">
        <f t="shared" si="30"/>
        <v>-94.723676000114693</v>
      </c>
      <c r="K176" s="37">
        <f t="shared" si="31"/>
        <v>-360.09502404693319</v>
      </c>
      <c r="L176" s="37">
        <f t="shared" si="32"/>
        <v>-20255264.25371756</v>
      </c>
      <c r="M176" s="37">
        <f t="shared" si="33"/>
        <v>-27485332.995454315</v>
      </c>
      <c r="N176" s="41">
        <f>'jan-feb'!M176</f>
        <v>-8385657.5277362801</v>
      </c>
      <c r="O176" s="41">
        <f t="shared" si="34"/>
        <v>-19099675.467718035</v>
      </c>
      <c r="Q176" s="4"/>
      <c r="R176" s="4"/>
      <c r="S176" s="4"/>
      <c r="T176" s="4"/>
    </row>
    <row r="177" spans="1:20" s="34" customFormat="1" x14ac:dyDescent="0.2">
      <c r="A177" s="33">
        <v>1103</v>
      </c>
      <c r="B177" s="34" t="s">
        <v>251</v>
      </c>
      <c r="C177" s="36">
        <v>1520419573</v>
      </c>
      <c r="D177" s="36">
        <v>133140</v>
      </c>
      <c r="E177" s="37">
        <f t="shared" si="25"/>
        <v>11419.705370286916</v>
      </c>
      <c r="F177" s="38">
        <f t="shared" si="26"/>
        <v>1.2970314135845054</v>
      </c>
      <c r="G177" s="39">
        <f t="shared" si="27"/>
        <v>-1569.1267890639526</v>
      </c>
      <c r="H177" s="39">
        <f t="shared" si="28"/>
        <v>0</v>
      </c>
      <c r="I177" s="37">
        <f t="shared" si="29"/>
        <v>-1569.1267890639526</v>
      </c>
      <c r="J177" s="40">
        <f t="shared" si="30"/>
        <v>-94.723676000114693</v>
      </c>
      <c r="K177" s="37">
        <f t="shared" si="31"/>
        <v>-1663.8504650640673</v>
      </c>
      <c r="L177" s="37">
        <f t="shared" si="32"/>
        <v>-208913540.69597465</v>
      </c>
      <c r="M177" s="37">
        <f t="shared" si="33"/>
        <v>-221525050.91862991</v>
      </c>
      <c r="N177" s="41">
        <f>'jan-feb'!M177</f>
        <v>-89475115.603296369</v>
      </c>
      <c r="O177" s="41">
        <f t="shared" si="34"/>
        <v>-132049935.31533355</v>
      </c>
      <c r="Q177" s="4"/>
      <c r="R177" s="4"/>
      <c r="S177" s="4"/>
      <c r="T177" s="4"/>
    </row>
    <row r="178" spans="1:20" s="34" customFormat="1" x14ac:dyDescent="0.2">
      <c r="A178" s="33">
        <v>1106</v>
      </c>
      <c r="B178" s="34" t="s">
        <v>252</v>
      </c>
      <c r="C178" s="36">
        <v>312657640</v>
      </c>
      <c r="D178" s="36">
        <v>37167</v>
      </c>
      <c r="E178" s="37">
        <f t="shared" si="25"/>
        <v>8412.2377377781359</v>
      </c>
      <c r="F178" s="38">
        <f t="shared" si="26"/>
        <v>0.95544817056564435</v>
      </c>
      <c r="G178" s="39">
        <f t="shared" si="27"/>
        <v>235.35379044131548</v>
      </c>
      <c r="H178" s="39">
        <f t="shared" si="28"/>
        <v>0</v>
      </c>
      <c r="I178" s="37">
        <f t="shared" si="29"/>
        <v>235.35379044131548</v>
      </c>
      <c r="J178" s="40">
        <f t="shared" si="30"/>
        <v>-94.723676000114693</v>
      </c>
      <c r="K178" s="37">
        <f t="shared" si="31"/>
        <v>140.63011444120079</v>
      </c>
      <c r="L178" s="37">
        <f t="shared" si="32"/>
        <v>8747394.3293323722</v>
      </c>
      <c r="M178" s="37">
        <f t="shared" si="33"/>
        <v>5226799.4634361099</v>
      </c>
      <c r="N178" s="41">
        <f>'jan-feb'!M178</f>
        <v>2504947.3390842942</v>
      </c>
      <c r="O178" s="41">
        <f t="shared" si="34"/>
        <v>2721852.1243518158</v>
      </c>
      <c r="Q178" s="4"/>
      <c r="R178" s="4"/>
      <c r="S178" s="4"/>
      <c r="T178" s="4"/>
    </row>
    <row r="179" spans="1:20" s="34" customFormat="1" x14ac:dyDescent="0.2">
      <c r="A179" s="33">
        <v>1111</v>
      </c>
      <c r="B179" s="34" t="s">
        <v>253</v>
      </c>
      <c r="C179" s="36">
        <v>24259877</v>
      </c>
      <c r="D179" s="36">
        <v>3331</v>
      </c>
      <c r="E179" s="37">
        <f t="shared" si="25"/>
        <v>7283.0612428700088</v>
      </c>
      <c r="F179" s="38">
        <f t="shared" si="26"/>
        <v>0.82719815553567788</v>
      </c>
      <c r="G179" s="39">
        <f t="shared" si="27"/>
        <v>912.85968738619169</v>
      </c>
      <c r="H179" s="39">
        <f t="shared" si="28"/>
        <v>224.34419237730029</v>
      </c>
      <c r="I179" s="37">
        <f t="shared" si="29"/>
        <v>1137.2038797634921</v>
      </c>
      <c r="J179" s="40">
        <f t="shared" si="30"/>
        <v>-94.723676000114693</v>
      </c>
      <c r="K179" s="37">
        <f t="shared" si="31"/>
        <v>1042.4802037633774</v>
      </c>
      <c r="L179" s="37">
        <f t="shared" si="32"/>
        <v>3788026.123492192</v>
      </c>
      <c r="M179" s="37">
        <f t="shared" si="33"/>
        <v>3472501.5587358102</v>
      </c>
      <c r="N179" s="41">
        <f>'jan-feb'!M179</f>
        <v>1334500.3962541444</v>
      </c>
      <c r="O179" s="41">
        <f t="shared" si="34"/>
        <v>2138001.1624816656</v>
      </c>
      <c r="Q179" s="4"/>
      <c r="R179" s="4"/>
      <c r="S179" s="4"/>
      <c r="T179" s="4"/>
    </row>
    <row r="180" spans="1:20" s="34" customFormat="1" x14ac:dyDescent="0.2">
      <c r="A180" s="33">
        <v>1112</v>
      </c>
      <c r="B180" s="34" t="s">
        <v>254</v>
      </c>
      <c r="C180" s="36">
        <v>22865310</v>
      </c>
      <c r="D180" s="36">
        <v>3237</v>
      </c>
      <c r="E180" s="37">
        <f t="shared" si="25"/>
        <v>7063.734939759036</v>
      </c>
      <c r="F180" s="38">
        <f t="shared" si="26"/>
        <v>0.80228743360930821</v>
      </c>
      <c r="G180" s="39">
        <f t="shared" si="27"/>
        <v>1044.4554692527754</v>
      </c>
      <c r="H180" s="39">
        <f t="shared" si="28"/>
        <v>301.10839846614073</v>
      </c>
      <c r="I180" s="37">
        <f t="shared" si="29"/>
        <v>1345.5638677189161</v>
      </c>
      <c r="J180" s="40">
        <f t="shared" si="30"/>
        <v>-94.723676000114693</v>
      </c>
      <c r="K180" s="37">
        <f t="shared" si="31"/>
        <v>1250.8401917188014</v>
      </c>
      <c r="L180" s="37">
        <f t="shared" si="32"/>
        <v>4355590.2398061315</v>
      </c>
      <c r="M180" s="37">
        <f t="shared" si="33"/>
        <v>4048969.7005937602</v>
      </c>
      <c r="N180" s="41">
        <f>'jan-feb'!M180</f>
        <v>1302570.0627963573</v>
      </c>
      <c r="O180" s="41">
        <f t="shared" si="34"/>
        <v>2746399.6377974031</v>
      </c>
      <c r="Q180" s="4"/>
      <c r="R180" s="4"/>
      <c r="S180" s="4"/>
      <c r="T180" s="4"/>
    </row>
    <row r="181" spans="1:20" s="34" customFormat="1" x14ac:dyDescent="0.2">
      <c r="A181" s="33">
        <v>1114</v>
      </c>
      <c r="B181" s="34" t="s">
        <v>255</v>
      </c>
      <c r="C181" s="36">
        <v>21205820</v>
      </c>
      <c r="D181" s="36">
        <v>2826</v>
      </c>
      <c r="E181" s="37">
        <f t="shared" si="25"/>
        <v>7503.8287331917909</v>
      </c>
      <c r="F181" s="38">
        <f t="shared" si="26"/>
        <v>0.85227256514265448</v>
      </c>
      <c r="G181" s="39">
        <f t="shared" si="27"/>
        <v>780.39919319312241</v>
      </c>
      <c r="H181" s="39">
        <f t="shared" si="28"/>
        <v>147.07557076467654</v>
      </c>
      <c r="I181" s="37">
        <f t="shared" si="29"/>
        <v>927.47476395779893</v>
      </c>
      <c r="J181" s="40">
        <f t="shared" si="30"/>
        <v>-94.723676000114693</v>
      </c>
      <c r="K181" s="37">
        <f t="shared" si="31"/>
        <v>832.75108795768426</v>
      </c>
      <c r="L181" s="37">
        <f t="shared" si="32"/>
        <v>2621043.6829447397</v>
      </c>
      <c r="M181" s="37">
        <f t="shared" si="33"/>
        <v>2353354.5745684155</v>
      </c>
      <c r="N181" s="41">
        <f>'jan-feb'!M181</f>
        <v>1562173.5452309255</v>
      </c>
      <c r="O181" s="41">
        <f t="shared" si="34"/>
        <v>791181.02933748998</v>
      </c>
      <c r="Q181" s="4"/>
      <c r="R181" s="4"/>
      <c r="S181" s="4"/>
      <c r="T181" s="4"/>
    </row>
    <row r="182" spans="1:20" s="34" customFormat="1" x14ac:dyDescent="0.2">
      <c r="A182" s="33">
        <v>1119</v>
      </c>
      <c r="B182" s="34" t="s">
        <v>256</v>
      </c>
      <c r="C182" s="36">
        <v>140868670</v>
      </c>
      <c r="D182" s="36">
        <v>18762</v>
      </c>
      <c r="E182" s="37">
        <f t="shared" si="25"/>
        <v>7508.1904914188253</v>
      </c>
      <c r="F182" s="38">
        <f t="shared" si="26"/>
        <v>0.85276796649106801</v>
      </c>
      <c r="G182" s="39">
        <f t="shared" si="27"/>
        <v>777.78213825690182</v>
      </c>
      <c r="H182" s="39">
        <f t="shared" si="28"/>
        <v>145.5489553852145</v>
      </c>
      <c r="I182" s="37">
        <f t="shared" si="29"/>
        <v>923.33109364211634</v>
      </c>
      <c r="J182" s="40">
        <f t="shared" si="30"/>
        <v>-94.723676000114693</v>
      </c>
      <c r="K182" s="37">
        <f t="shared" si="31"/>
        <v>828.60741764200168</v>
      </c>
      <c r="L182" s="37">
        <f t="shared" si="32"/>
        <v>17323537.978913385</v>
      </c>
      <c r="M182" s="37">
        <f t="shared" si="33"/>
        <v>15546332.369799236</v>
      </c>
      <c r="N182" s="41">
        <f>'jan-feb'!M182</f>
        <v>7129899.9620745303</v>
      </c>
      <c r="O182" s="41">
        <f t="shared" si="34"/>
        <v>8416432.4077247046</v>
      </c>
      <c r="Q182" s="4"/>
      <c r="R182" s="4"/>
      <c r="S182" s="4"/>
      <c r="T182" s="4"/>
    </row>
    <row r="183" spans="1:20" s="34" customFormat="1" x14ac:dyDescent="0.2">
      <c r="A183" s="33">
        <v>1120</v>
      </c>
      <c r="B183" s="34" t="s">
        <v>257</v>
      </c>
      <c r="C183" s="36">
        <v>158822502</v>
      </c>
      <c r="D183" s="36">
        <v>19217</v>
      </c>
      <c r="E183" s="37">
        <f t="shared" si="25"/>
        <v>8264.6876203361608</v>
      </c>
      <c r="F183" s="38">
        <f t="shared" si="26"/>
        <v>0.93868967013197535</v>
      </c>
      <c r="G183" s="39">
        <f t="shared" si="27"/>
        <v>323.88386090650056</v>
      </c>
      <c r="H183" s="39">
        <f t="shared" si="28"/>
        <v>0</v>
      </c>
      <c r="I183" s="37">
        <f t="shared" si="29"/>
        <v>323.88386090650056</v>
      </c>
      <c r="J183" s="40">
        <f t="shared" si="30"/>
        <v>-94.723676000114693</v>
      </c>
      <c r="K183" s="37">
        <f t="shared" si="31"/>
        <v>229.16018490638587</v>
      </c>
      <c r="L183" s="37">
        <f t="shared" si="32"/>
        <v>6224076.1550402213</v>
      </c>
      <c r="M183" s="37">
        <f t="shared" si="33"/>
        <v>4403771.2733460171</v>
      </c>
      <c r="N183" s="41">
        <f>'jan-feb'!M183</f>
        <v>2595739.6375758834</v>
      </c>
      <c r="O183" s="41">
        <f t="shared" si="34"/>
        <v>1808031.6357701337</v>
      </c>
      <c r="Q183" s="4"/>
      <c r="R183" s="4"/>
      <c r="S183" s="4"/>
      <c r="T183" s="4"/>
    </row>
    <row r="184" spans="1:20" s="34" customFormat="1" x14ac:dyDescent="0.2">
      <c r="A184" s="33">
        <v>1121</v>
      </c>
      <c r="B184" s="34" t="s">
        <v>258</v>
      </c>
      <c r="C184" s="36">
        <v>159925241</v>
      </c>
      <c r="D184" s="36">
        <v>18699</v>
      </c>
      <c r="E184" s="37">
        <f t="shared" si="25"/>
        <v>8552.6092839189259</v>
      </c>
      <c r="F184" s="38">
        <f t="shared" si="26"/>
        <v>0.97139134064004506</v>
      </c>
      <c r="G184" s="39">
        <f t="shared" si="27"/>
        <v>151.13086275684145</v>
      </c>
      <c r="H184" s="39">
        <f t="shared" si="28"/>
        <v>0</v>
      </c>
      <c r="I184" s="37">
        <f t="shared" si="29"/>
        <v>151.13086275684145</v>
      </c>
      <c r="J184" s="40">
        <f t="shared" si="30"/>
        <v>-94.723676000114693</v>
      </c>
      <c r="K184" s="37">
        <f t="shared" si="31"/>
        <v>56.407186756726759</v>
      </c>
      <c r="L184" s="37">
        <f t="shared" si="32"/>
        <v>2825996.0026901783</v>
      </c>
      <c r="M184" s="37">
        <f t="shared" si="33"/>
        <v>1054757.9851640337</v>
      </c>
      <c r="N184" s="41">
        <f>'jan-feb'!M184</f>
        <v>1517965.3101228822</v>
      </c>
      <c r="O184" s="41">
        <f t="shared" si="34"/>
        <v>-463207.32495884853</v>
      </c>
      <c r="Q184" s="4"/>
      <c r="R184" s="4"/>
      <c r="S184" s="4"/>
      <c r="T184" s="4"/>
    </row>
    <row r="185" spans="1:20" s="34" customFormat="1" x14ac:dyDescent="0.2">
      <c r="A185" s="33">
        <v>1122</v>
      </c>
      <c r="B185" s="34" t="s">
        <v>259</v>
      </c>
      <c r="C185" s="36">
        <v>94949228</v>
      </c>
      <c r="D185" s="36">
        <v>11866</v>
      </c>
      <c r="E185" s="37">
        <f t="shared" si="25"/>
        <v>8001.7889769088151</v>
      </c>
      <c r="F185" s="38">
        <f t="shared" si="26"/>
        <v>0.90883007322843012</v>
      </c>
      <c r="G185" s="39">
        <f t="shared" si="27"/>
        <v>481.62304696290789</v>
      </c>
      <c r="H185" s="39">
        <f t="shared" si="28"/>
        <v>0</v>
      </c>
      <c r="I185" s="37">
        <f t="shared" si="29"/>
        <v>481.62304696290789</v>
      </c>
      <c r="J185" s="40">
        <f t="shared" si="30"/>
        <v>-94.723676000114693</v>
      </c>
      <c r="K185" s="37">
        <f t="shared" si="31"/>
        <v>386.89937096279323</v>
      </c>
      <c r="L185" s="37">
        <f t="shared" si="32"/>
        <v>5714939.0752618648</v>
      </c>
      <c r="M185" s="37">
        <f t="shared" si="33"/>
        <v>4590947.9358445043</v>
      </c>
      <c r="N185" s="41">
        <f>'jan-feb'!M185</f>
        <v>594166.47559324838</v>
      </c>
      <c r="O185" s="41">
        <f t="shared" si="34"/>
        <v>3996781.4602512559</v>
      </c>
      <c r="Q185" s="4"/>
      <c r="R185" s="4"/>
      <c r="S185" s="4"/>
      <c r="T185" s="4"/>
    </row>
    <row r="186" spans="1:20" s="34" customFormat="1" x14ac:dyDescent="0.2">
      <c r="A186" s="33">
        <v>1124</v>
      </c>
      <c r="B186" s="34" t="s">
        <v>260</v>
      </c>
      <c r="C186" s="36">
        <v>308699056</v>
      </c>
      <c r="D186" s="36">
        <v>26265</v>
      </c>
      <c r="E186" s="37">
        <f t="shared" si="25"/>
        <v>11753.247896440129</v>
      </c>
      <c r="F186" s="38">
        <f t="shared" si="26"/>
        <v>1.3349146268688583</v>
      </c>
      <c r="G186" s="39">
        <f t="shared" si="27"/>
        <v>-1769.2523047558802</v>
      </c>
      <c r="H186" s="39">
        <f t="shared" si="28"/>
        <v>0</v>
      </c>
      <c r="I186" s="37">
        <f t="shared" si="29"/>
        <v>-1769.2523047558802</v>
      </c>
      <c r="J186" s="40">
        <f t="shared" si="30"/>
        <v>-94.723676000114693</v>
      </c>
      <c r="K186" s="37">
        <f t="shared" si="31"/>
        <v>-1863.9759807559949</v>
      </c>
      <c r="L186" s="37">
        <f t="shared" si="32"/>
        <v>-46469411.784413196</v>
      </c>
      <c r="M186" s="37">
        <f t="shared" si="33"/>
        <v>-48957329.134556204</v>
      </c>
      <c r="N186" s="41">
        <f>'jan-feb'!M186</f>
        <v>-14312977.065341601</v>
      </c>
      <c r="O186" s="41">
        <f t="shared" si="34"/>
        <v>-34644352.069214605</v>
      </c>
      <c r="Q186" s="4"/>
      <c r="R186" s="4"/>
      <c r="S186" s="4"/>
      <c r="T186" s="4"/>
    </row>
    <row r="187" spans="1:20" s="34" customFormat="1" x14ac:dyDescent="0.2">
      <c r="A187" s="33">
        <v>1127</v>
      </c>
      <c r="B187" s="34" t="s">
        <v>261</v>
      </c>
      <c r="C187" s="36">
        <v>110215913</v>
      </c>
      <c r="D187" s="36">
        <v>10972</v>
      </c>
      <c r="E187" s="37">
        <f t="shared" si="25"/>
        <v>10045.198049580751</v>
      </c>
      <c r="F187" s="38">
        <f t="shared" si="26"/>
        <v>1.1409171255752539</v>
      </c>
      <c r="G187" s="39">
        <f t="shared" si="27"/>
        <v>-744.42239664025362</v>
      </c>
      <c r="H187" s="39">
        <f t="shared" si="28"/>
        <v>0</v>
      </c>
      <c r="I187" s="37">
        <f t="shared" si="29"/>
        <v>-744.42239664025362</v>
      </c>
      <c r="J187" s="40">
        <f t="shared" si="30"/>
        <v>-94.723676000114693</v>
      </c>
      <c r="K187" s="37">
        <f t="shared" si="31"/>
        <v>-839.14607264036829</v>
      </c>
      <c r="L187" s="37">
        <f t="shared" si="32"/>
        <v>-8167802.5359368632</v>
      </c>
      <c r="M187" s="37">
        <f t="shared" si="33"/>
        <v>-9207110.7090101205</v>
      </c>
      <c r="N187" s="41">
        <f>'jan-feb'!M187</f>
        <v>-1509393.3891615462</v>
      </c>
      <c r="O187" s="41">
        <f t="shared" si="34"/>
        <v>-7697717.3198485747</v>
      </c>
      <c r="Q187" s="4"/>
      <c r="R187" s="4"/>
      <c r="S187" s="4"/>
      <c r="T187" s="4"/>
    </row>
    <row r="188" spans="1:20" s="34" customFormat="1" x14ac:dyDescent="0.2">
      <c r="A188" s="33">
        <v>1129</v>
      </c>
      <c r="B188" s="34" t="s">
        <v>262</v>
      </c>
      <c r="C188" s="36">
        <v>18815880</v>
      </c>
      <c r="D188" s="36">
        <v>1246</v>
      </c>
      <c r="E188" s="37">
        <f t="shared" si="25"/>
        <v>15101.027287319423</v>
      </c>
      <c r="F188" s="38">
        <f t="shared" si="26"/>
        <v>1.7151499214692958</v>
      </c>
      <c r="G188" s="39">
        <f t="shared" si="27"/>
        <v>-3777.9199392834562</v>
      </c>
      <c r="H188" s="39">
        <f t="shared" si="28"/>
        <v>0</v>
      </c>
      <c r="I188" s="37">
        <f t="shared" si="29"/>
        <v>-3777.9199392834562</v>
      </c>
      <c r="J188" s="40">
        <f t="shared" si="30"/>
        <v>-94.723676000114693</v>
      </c>
      <c r="K188" s="37">
        <f t="shared" si="31"/>
        <v>-3872.6436152835709</v>
      </c>
      <c r="L188" s="37">
        <f t="shared" si="32"/>
        <v>-4707288.2443471868</v>
      </c>
      <c r="M188" s="37">
        <f t="shared" si="33"/>
        <v>-4825313.9446433289</v>
      </c>
      <c r="N188" s="41">
        <f>'jan-feb'!M188</f>
        <v>-5292436.1258562971</v>
      </c>
      <c r="O188" s="41">
        <f t="shared" si="34"/>
        <v>467122.18121296819</v>
      </c>
      <c r="Q188" s="4"/>
      <c r="R188" s="4"/>
      <c r="S188" s="4"/>
      <c r="T188" s="4"/>
    </row>
    <row r="189" spans="1:20" s="34" customFormat="1" x14ac:dyDescent="0.2">
      <c r="A189" s="33">
        <v>1130</v>
      </c>
      <c r="B189" s="34" t="s">
        <v>263</v>
      </c>
      <c r="C189" s="36">
        <v>100854937</v>
      </c>
      <c r="D189" s="36">
        <v>12638</v>
      </c>
      <c r="E189" s="37">
        <f t="shared" si="25"/>
        <v>7980.292530463681</v>
      </c>
      <c r="F189" s="38">
        <f t="shared" si="26"/>
        <v>0.90638854208417474</v>
      </c>
      <c r="G189" s="39">
        <f t="shared" si="27"/>
        <v>494.52091482998839</v>
      </c>
      <c r="H189" s="39">
        <f t="shared" si="28"/>
        <v>0</v>
      </c>
      <c r="I189" s="37">
        <f t="shared" si="29"/>
        <v>494.52091482998839</v>
      </c>
      <c r="J189" s="40">
        <f t="shared" si="30"/>
        <v>-94.723676000114693</v>
      </c>
      <c r="K189" s="37">
        <f t="shared" si="31"/>
        <v>399.79723882987366</v>
      </c>
      <c r="L189" s="37">
        <f t="shared" si="32"/>
        <v>6249755.3216213929</v>
      </c>
      <c r="M189" s="37">
        <f t="shared" si="33"/>
        <v>5052637.5043319436</v>
      </c>
      <c r="N189" s="41">
        <f>'jan-feb'!M189</f>
        <v>1649786.7234575658</v>
      </c>
      <c r="O189" s="41">
        <f t="shared" si="34"/>
        <v>3402850.780874378</v>
      </c>
      <c r="Q189" s="4"/>
      <c r="R189" s="4"/>
      <c r="S189" s="4"/>
      <c r="T189" s="4"/>
    </row>
    <row r="190" spans="1:20" s="34" customFormat="1" x14ac:dyDescent="0.2">
      <c r="A190" s="33">
        <v>1133</v>
      </c>
      <c r="B190" s="34" t="s">
        <v>264</v>
      </c>
      <c r="C190" s="36">
        <v>33492863</v>
      </c>
      <c r="D190" s="36">
        <v>2723</v>
      </c>
      <c r="E190" s="37">
        <f t="shared" si="25"/>
        <v>12299.986412045539</v>
      </c>
      <c r="F190" s="38">
        <f t="shared" si="26"/>
        <v>1.3970122911047405</v>
      </c>
      <c r="G190" s="39">
        <f t="shared" si="27"/>
        <v>-2097.2954141191262</v>
      </c>
      <c r="H190" s="39">
        <f t="shared" si="28"/>
        <v>0</v>
      </c>
      <c r="I190" s="37">
        <f t="shared" si="29"/>
        <v>-2097.2954141191262</v>
      </c>
      <c r="J190" s="40">
        <f t="shared" si="30"/>
        <v>-94.723676000114693</v>
      </c>
      <c r="K190" s="37">
        <f t="shared" si="31"/>
        <v>-2192.0190901192409</v>
      </c>
      <c r="L190" s="37">
        <f t="shared" si="32"/>
        <v>-5710935.4126463812</v>
      </c>
      <c r="M190" s="37">
        <f t="shared" si="33"/>
        <v>-5968867.9823946934</v>
      </c>
      <c r="N190" s="41">
        <f>'jan-feb'!M190</f>
        <v>-6617051.1705511203</v>
      </c>
      <c r="O190" s="41">
        <f t="shared" si="34"/>
        <v>648183.18815642688</v>
      </c>
      <c r="Q190" s="4"/>
      <c r="R190" s="4"/>
      <c r="S190" s="4"/>
      <c r="T190" s="4"/>
    </row>
    <row r="191" spans="1:20" s="34" customFormat="1" x14ac:dyDescent="0.2">
      <c r="A191" s="33">
        <v>1134</v>
      </c>
      <c r="B191" s="34" t="s">
        <v>265</v>
      </c>
      <c r="C191" s="36">
        <v>56534871</v>
      </c>
      <c r="D191" s="36">
        <v>3849</v>
      </c>
      <c r="E191" s="37">
        <f t="shared" si="25"/>
        <v>14688.197194076383</v>
      </c>
      <c r="F191" s="38">
        <f t="shared" si="26"/>
        <v>1.6682613563052202</v>
      </c>
      <c r="G191" s="39">
        <f t="shared" si="27"/>
        <v>-3530.2218833376328</v>
      </c>
      <c r="H191" s="39">
        <f t="shared" si="28"/>
        <v>0</v>
      </c>
      <c r="I191" s="37">
        <f t="shared" si="29"/>
        <v>-3530.2218833376328</v>
      </c>
      <c r="J191" s="40">
        <f t="shared" si="30"/>
        <v>-94.723676000114693</v>
      </c>
      <c r="K191" s="37">
        <f t="shared" si="31"/>
        <v>-3624.9455593377475</v>
      </c>
      <c r="L191" s="37">
        <f t="shared" si="32"/>
        <v>-13587824.028966548</v>
      </c>
      <c r="M191" s="37">
        <f t="shared" si="33"/>
        <v>-13952415.457890989</v>
      </c>
      <c r="N191" s="41">
        <f>'jan-feb'!M191</f>
        <v>-13769578.935971819</v>
      </c>
      <c r="O191" s="41">
        <f t="shared" si="34"/>
        <v>-182836.52191917039</v>
      </c>
      <c r="Q191" s="4"/>
      <c r="R191" s="4"/>
      <c r="S191" s="4"/>
      <c r="T191" s="4"/>
    </row>
    <row r="192" spans="1:20" s="34" customFormat="1" x14ac:dyDescent="0.2">
      <c r="A192" s="33">
        <v>1135</v>
      </c>
      <c r="B192" s="34" t="s">
        <v>266</v>
      </c>
      <c r="C192" s="36">
        <v>41544137</v>
      </c>
      <c r="D192" s="36">
        <v>4663</v>
      </c>
      <c r="E192" s="37">
        <f t="shared" si="25"/>
        <v>8909.3152476946179</v>
      </c>
      <c r="F192" s="38">
        <f t="shared" si="26"/>
        <v>1.0119054191935783</v>
      </c>
      <c r="G192" s="39">
        <f t="shared" si="27"/>
        <v>-62.892715508573744</v>
      </c>
      <c r="H192" s="39">
        <f t="shared" si="28"/>
        <v>0</v>
      </c>
      <c r="I192" s="37">
        <f t="shared" si="29"/>
        <v>-62.892715508573744</v>
      </c>
      <c r="J192" s="40">
        <f t="shared" si="30"/>
        <v>-94.723676000114693</v>
      </c>
      <c r="K192" s="37">
        <f t="shared" si="31"/>
        <v>-157.61639150868842</v>
      </c>
      <c r="L192" s="37">
        <f t="shared" si="32"/>
        <v>-293268.73241647938</v>
      </c>
      <c r="M192" s="37">
        <f t="shared" si="33"/>
        <v>-734965.23360501416</v>
      </c>
      <c r="N192" s="41">
        <f>'jan-feb'!M192</f>
        <v>-2412697.1642599599</v>
      </c>
      <c r="O192" s="41">
        <f t="shared" si="34"/>
        <v>1677731.9306549458</v>
      </c>
      <c r="Q192" s="4"/>
      <c r="R192" s="4"/>
      <c r="S192" s="4"/>
      <c r="T192" s="4"/>
    </row>
    <row r="193" spans="1:20" s="34" customFormat="1" x14ac:dyDescent="0.2">
      <c r="A193" s="33">
        <v>1141</v>
      </c>
      <c r="B193" s="34" t="s">
        <v>267</v>
      </c>
      <c r="C193" s="36">
        <v>26165315</v>
      </c>
      <c r="D193" s="36">
        <v>3197</v>
      </c>
      <c r="E193" s="37">
        <f t="shared" si="25"/>
        <v>8184.3337503909916</v>
      </c>
      <c r="F193" s="38">
        <f t="shared" si="26"/>
        <v>0.92956320932212444</v>
      </c>
      <c r="G193" s="39">
        <f t="shared" si="27"/>
        <v>372.09618287360206</v>
      </c>
      <c r="H193" s="39">
        <f t="shared" si="28"/>
        <v>0</v>
      </c>
      <c r="I193" s="37">
        <f t="shared" si="29"/>
        <v>372.09618287360206</v>
      </c>
      <c r="J193" s="40">
        <f t="shared" si="30"/>
        <v>-94.723676000114693</v>
      </c>
      <c r="K193" s="37">
        <f t="shared" si="31"/>
        <v>277.3725068734874</v>
      </c>
      <c r="L193" s="37">
        <f t="shared" si="32"/>
        <v>1189591.4966469058</v>
      </c>
      <c r="M193" s="37">
        <f t="shared" si="33"/>
        <v>886759.90447453922</v>
      </c>
      <c r="N193" s="41">
        <f>'jan-feb'!M193</f>
        <v>1198309.5528143207</v>
      </c>
      <c r="O193" s="41">
        <f t="shared" si="34"/>
        <v>-311549.64833978144</v>
      </c>
      <c r="Q193" s="4"/>
      <c r="R193" s="4"/>
      <c r="S193" s="4"/>
      <c r="T193" s="4"/>
    </row>
    <row r="194" spans="1:20" s="34" customFormat="1" x14ac:dyDescent="0.2">
      <c r="A194" s="33">
        <v>1142</v>
      </c>
      <c r="B194" s="34" t="s">
        <v>268</v>
      </c>
      <c r="C194" s="36">
        <v>44782703</v>
      </c>
      <c r="D194" s="36">
        <v>4849</v>
      </c>
      <c r="E194" s="37">
        <f t="shared" si="25"/>
        <v>9235.4512270571249</v>
      </c>
      <c r="F194" s="38">
        <f t="shared" si="26"/>
        <v>1.0489474090363242</v>
      </c>
      <c r="G194" s="39">
        <f t="shared" si="27"/>
        <v>-258.57430312607795</v>
      </c>
      <c r="H194" s="39">
        <f t="shared" si="28"/>
        <v>0</v>
      </c>
      <c r="I194" s="37">
        <f t="shared" si="29"/>
        <v>-258.57430312607795</v>
      </c>
      <c r="J194" s="40">
        <f t="shared" si="30"/>
        <v>-94.723676000114693</v>
      </c>
      <c r="K194" s="37">
        <f t="shared" si="31"/>
        <v>-353.29797912619267</v>
      </c>
      <c r="L194" s="37">
        <f t="shared" si="32"/>
        <v>-1253826.795858352</v>
      </c>
      <c r="M194" s="37">
        <f t="shared" si="33"/>
        <v>-1713141.9007829083</v>
      </c>
      <c r="N194" s="41">
        <f>'jan-feb'!M194</f>
        <v>-627771.8729351376</v>
      </c>
      <c r="O194" s="41">
        <f t="shared" si="34"/>
        <v>-1085370.0278477706</v>
      </c>
      <c r="Q194" s="4"/>
      <c r="R194" s="4"/>
      <c r="S194" s="4"/>
      <c r="T194" s="4"/>
    </row>
    <row r="195" spans="1:20" s="34" customFormat="1" x14ac:dyDescent="0.2">
      <c r="A195" s="33">
        <v>1144</v>
      </c>
      <c r="B195" s="34" t="s">
        <v>269</v>
      </c>
      <c r="C195" s="36">
        <v>4257022</v>
      </c>
      <c r="D195" s="36">
        <v>542</v>
      </c>
      <c r="E195" s="37">
        <f t="shared" si="25"/>
        <v>7854.2841328413288</v>
      </c>
      <c r="F195" s="38">
        <f t="shared" si="26"/>
        <v>0.89207671487041085</v>
      </c>
      <c r="G195" s="39">
        <f t="shared" si="27"/>
        <v>570.12595340339976</v>
      </c>
      <c r="H195" s="39">
        <f t="shared" si="28"/>
        <v>24.416180887338303</v>
      </c>
      <c r="I195" s="37">
        <f t="shared" si="29"/>
        <v>594.54213429073809</v>
      </c>
      <c r="J195" s="40">
        <f t="shared" si="30"/>
        <v>-94.723676000114693</v>
      </c>
      <c r="K195" s="37">
        <f t="shared" si="31"/>
        <v>499.81845829062343</v>
      </c>
      <c r="L195" s="37">
        <f t="shared" si="32"/>
        <v>322241.83678558003</v>
      </c>
      <c r="M195" s="37">
        <f t="shared" si="33"/>
        <v>270901.60439351789</v>
      </c>
      <c r="N195" s="41">
        <f>'jan-feb'!M195</f>
        <v>123242.56525660346</v>
      </c>
      <c r="O195" s="41">
        <f t="shared" si="34"/>
        <v>147659.03913691442</v>
      </c>
      <c r="Q195" s="4"/>
      <c r="R195" s="4"/>
      <c r="S195" s="4"/>
      <c r="T195" s="4"/>
    </row>
    <row r="196" spans="1:20" s="34" customFormat="1" x14ac:dyDescent="0.2">
      <c r="A196" s="33">
        <v>1145</v>
      </c>
      <c r="B196" s="34" t="s">
        <v>270</v>
      </c>
      <c r="C196" s="36">
        <v>6377964</v>
      </c>
      <c r="D196" s="36">
        <v>844</v>
      </c>
      <c r="E196" s="37">
        <f t="shared" si="25"/>
        <v>7556.8293838862555</v>
      </c>
      <c r="F196" s="38">
        <f t="shared" si="26"/>
        <v>0.85829229215505232</v>
      </c>
      <c r="G196" s="39">
        <f t="shared" si="27"/>
        <v>748.59880277644368</v>
      </c>
      <c r="H196" s="39">
        <f t="shared" si="28"/>
        <v>128.52534302161393</v>
      </c>
      <c r="I196" s="37">
        <f t="shared" si="29"/>
        <v>877.12414579805761</v>
      </c>
      <c r="J196" s="40">
        <f t="shared" si="30"/>
        <v>-94.723676000114693</v>
      </c>
      <c r="K196" s="37">
        <f t="shared" si="31"/>
        <v>782.40046979794295</v>
      </c>
      <c r="L196" s="37">
        <f t="shared" si="32"/>
        <v>740292.77905356057</v>
      </c>
      <c r="M196" s="37">
        <f t="shared" si="33"/>
        <v>660345.99650946388</v>
      </c>
      <c r="N196" s="41">
        <f>'jan-feb'!M196</f>
        <v>226346.62062098409</v>
      </c>
      <c r="O196" s="41">
        <f t="shared" si="34"/>
        <v>433999.37588847976</v>
      </c>
      <c r="Q196" s="4"/>
      <c r="R196" s="4"/>
      <c r="S196" s="4"/>
      <c r="T196" s="4"/>
    </row>
    <row r="197" spans="1:20" s="34" customFormat="1" x14ac:dyDescent="0.2">
      <c r="A197" s="33">
        <v>1146</v>
      </c>
      <c r="B197" s="34" t="s">
        <v>271</v>
      </c>
      <c r="C197" s="36">
        <v>85126508</v>
      </c>
      <c r="D197" s="36">
        <v>11023</v>
      </c>
      <c r="E197" s="37">
        <f t="shared" si="25"/>
        <v>7722.6261453324869</v>
      </c>
      <c r="F197" s="38">
        <f t="shared" si="26"/>
        <v>0.87712321649972613</v>
      </c>
      <c r="G197" s="39">
        <f t="shared" si="27"/>
        <v>649.12074590870486</v>
      </c>
      <c r="H197" s="39">
        <f t="shared" si="28"/>
        <v>70.49647651543296</v>
      </c>
      <c r="I197" s="37">
        <f t="shared" si="29"/>
        <v>719.61722242413782</v>
      </c>
      <c r="J197" s="40">
        <f t="shared" si="30"/>
        <v>-94.723676000114693</v>
      </c>
      <c r="K197" s="37">
        <f t="shared" si="31"/>
        <v>624.89354642402316</v>
      </c>
      <c r="L197" s="37">
        <f t="shared" si="32"/>
        <v>7932340.6427812716</v>
      </c>
      <c r="M197" s="37">
        <f t="shared" si="33"/>
        <v>6888201.5622320073</v>
      </c>
      <c r="N197" s="41">
        <f>'jan-feb'!M197</f>
        <v>3372655.6457998911</v>
      </c>
      <c r="O197" s="41">
        <f t="shared" si="34"/>
        <v>3515545.9164321162</v>
      </c>
      <c r="Q197" s="4"/>
      <c r="R197" s="4"/>
      <c r="S197" s="4"/>
      <c r="T197" s="4"/>
    </row>
    <row r="198" spans="1:20" s="34" customFormat="1" x14ac:dyDescent="0.2">
      <c r="A198" s="33">
        <v>1149</v>
      </c>
      <c r="B198" s="34" t="s">
        <v>272</v>
      </c>
      <c r="C198" s="36">
        <v>323522527</v>
      </c>
      <c r="D198" s="36">
        <v>42243</v>
      </c>
      <c r="E198" s="37">
        <f t="shared" si="25"/>
        <v>7658.6067987595579</v>
      </c>
      <c r="F198" s="38">
        <f t="shared" si="26"/>
        <v>0.86985200407437824</v>
      </c>
      <c r="G198" s="39">
        <f t="shared" si="27"/>
        <v>687.53235385246228</v>
      </c>
      <c r="H198" s="39">
        <f t="shared" si="28"/>
        <v>92.903247815958082</v>
      </c>
      <c r="I198" s="37">
        <f t="shared" si="29"/>
        <v>780.4356016684203</v>
      </c>
      <c r="J198" s="40">
        <f t="shared" si="30"/>
        <v>-94.723676000114693</v>
      </c>
      <c r="K198" s="37">
        <f t="shared" si="31"/>
        <v>685.71192566830564</v>
      </c>
      <c r="L198" s="37">
        <f t="shared" si="32"/>
        <v>32967941.121279079</v>
      </c>
      <c r="M198" s="37">
        <f t="shared" si="33"/>
        <v>28966528.876006234</v>
      </c>
      <c r="N198" s="41">
        <f>'jan-feb'!M198</f>
        <v>11271947.4867799</v>
      </c>
      <c r="O198" s="41">
        <f t="shared" si="34"/>
        <v>17694581.389226332</v>
      </c>
      <c r="Q198" s="4"/>
      <c r="R198" s="4"/>
      <c r="S198" s="4"/>
      <c r="T198" s="4"/>
    </row>
    <row r="199" spans="1:20" s="34" customFormat="1" x14ac:dyDescent="0.2">
      <c r="A199" s="33">
        <v>1151</v>
      </c>
      <c r="B199" s="34" t="s">
        <v>273</v>
      </c>
      <c r="C199" s="36">
        <v>1626575</v>
      </c>
      <c r="D199" s="36">
        <v>208</v>
      </c>
      <c r="E199" s="37">
        <f t="shared" si="25"/>
        <v>7820.0721153846152</v>
      </c>
      <c r="F199" s="38">
        <f t="shared" si="26"/>
        <v>0.88819097001757807</v>
      </c>
      <c r="G199" s="39">
        <f t="shared" si="27"/>
        <v>590.6531638774278</v>
      </c>
      <c r="H199" s="39">
        <f t="shared" si="28"/>
        <v>36.390386997188031</v>
      </c>
      <c r="I199" s="37">
        <f t="shared" si="29"/>
        <v>627.04355087461579</v>
      </c>
      <c r="J199" s="40">
        <f t="shared" si="30"/>
        <v>-94.723676000114693</v>
      </c>
      <c r="K199" s="37">
        <f t="shared" si="31"/>
        <v>532.31987487450112</v>
      </c>
      <c r="L199" s="37">
        <f t="shared" si="32"/>
        <v>130425.05858192008</v>
      </c>
      <c r="M199" s="37">
        <f t="shared" si="33"/>
        <v>110722.53397389624</v>
      </c>
      <c r="N199" s="41">
        <f>'jan-feb'!M199</f>
        <v>5170.0419116294788</v>
      </c>
      <c r="O199" s="41">
        <f t="shared" si="34"/>
        <v>105552.49206226676</v>
      </c>
      <c r="Q199" s="4"/>
      <c r="R199" s="4"/>
      <c r="S199" s="4"/>
      <c r="T199" s="4"/>
    </row>
    <row r="200" spans="1:20" s="34" customFormat="1" x14ac:dyDescent="0.2">
      <c r="A200" s="33">
        <v>1160</v>
      </c>
      <c r="B200" s="34" t="s">
        <v>274</v>
      </c>
      <c r="C200" s="36">
        <v>81254373</v>
      </c>
      <c r="D200" s="36">
        <v>8793</v>
      </c>
      <c r="E200" s="37">
        <f t="shared" si="25"/>
        <v>9240.8021153190039</v>
      </c>
      <c r="F200" s="38">
        <f t="shared" si="26"/>
        <v>1.0495551541524368</v>
      </c>
      <c r="G200" s="39">
        <f t="shared" si="27"/>
        <v>-261.78483608320528</v>
      </c>
      <c r="H200" s="39">
        <f t="shared" si="28"/>
        <v>0</v>
      </c>
      <c r="I200" s="37">
        <f t="shared" si="29"/>
        <v>-261.78483608320528</v>
      </c>
      <c r="J200" s="40">
        <f t="shared" si="30"/>
        <v>-94.723676000114693</v>
      </c>
      <c r="K200" s="37">
        <f t="shared" si="31"/>
        <v>-356.50851208331994</v>
      </c>
      <c r="L200" s="37">
        <f t="shared" si="32"/>
        <v>-2301874.0636796239</v>
      </c>
      <c r="M200" s="37">
        <f t="shared" si="33"/>
        <v>-3134779.3467486324</v>
      </c>
      <c r="N200" s="41">
        <f>'jan-feb'!M200</f>
        <v>-3249320.1859184713</v>
      </c>
      <c r="O200" s="41">
        <f t="shared" si="34"/>
        <v>114540.83916983893</v>
      </c>
      <c r="Q200" s="4"/>
      <c r="R200" s="4"/>
      <c r="S200" s="4"/>
      <c r="T200" s="4"/>
    </row>
    <row r="201" spans="1:20" s="34" customFormat="1" x14ac:dyDescent="0.2">
      <c r="A201" s="33">
        <v>1201</v>
      </c>
      <c r="B201" s="34" t="s">
        <v>275</v>
      </c>
      <c r="C201" s="36">
        <v>2602312776</v>
      </c>
      <c r="D201" s="36">
        <v>279792</v>
      </c>
      <c r="E201" s="37">
        <f t="shared" ref="E201:E264" si="35">(C201)/D201</f>
        <v>9300.8834276891412</v>
      </c>
      <c r="F201" s="38">
        <f t="shared" ref="F201:F264" si="36">IF(ISNUMBER(C201),E201/E$435,"")</f>
        <v>1.056379091109358</v>
      </c>
      <c r="G201" s="39">
        <f t="shared" ref="G201:G264" si="37">(E$435-E201)*0.6</f>
        <v>-297.83362350528768</v>
      </c>
      <c r="H201" s="39">
        <f t="shared" ref="H201:H264" si="38">IF(E201&gt;=E$435*0.9,0,IF(E201&lt;0.9*E$435,(E$435*0.9-E201)*0.35))</f>
        <v>0</v>
      </c>
      <c r="I201" s="37">
        <f t="shared" ref="I201:I264" si="39">G201+H201</f>
        <v>-297.83362350528768</v>
      </c>
      <c r="J201" s="40">
        <f t="shared" ref="J201:J264" si="40">I$437</f>
        <v>-94.723676000114693</v>
      </c>
      <c r="K201" s="37">
        <f t="shared" ref="K201:K264" si="41">I201+J201</f>
        <v>-392.5572995054024</v>
      </c>
      <c r="L201" s="37">
        <f t="shared" ref="L201:L264" si="42">(I201*D201)</f>
        <v>-83331465.187791452</v>
      </c>
      <c r="M201" s="37">
        <f t="shared" ref="M201:M264" si="43">(K201*D201)</f>
        <v>-109834391.94321555</v>
      </c>
      <c r="N201" s="41">
        <f>'jan-feb'!M201</f>
        <v>-37157678.191641152</v>
      </c>
      <c r="O201" s="41">
        <f t="shared" ref="O201:O264" si="44">M201-N201</f>
        <v>-72676713.751574397</v>
      </c>
      <c r="Q201" s="4"/>
      <c r="R201" s="4"/>
      <c r="S201" s="4"/>
      <c r="T201" s="4"/>
    </row>
    <row r="202" spans="1:20" s="34" customFormat="1" x14ac:dyDescent="0.2">
      <c r="A202" s="33">
        <v>1211</v>
      </c>
      <c r="B202" s="34" t="s">
        <v>276</v>
      </c>
      <c r="C202" s="36">
        <v>31130721</v>
      </c>
      <c r="D202" s="36">
        <v>4083</v>
      </c>
      <c r="E202" s="37">
        <f t="shared" si="35"/>
        <v>7624.4724467303449</v>
      </c>
      <c r="F202" s="38">
        <f t="shared" si="36"/>
        <v>0.86597508033347015</v>
      </c>
      <c r="G202" s="39">
        <f t="shared" si="37"/>
        <v>708.01296506999006</v>
      </c>
      <c r="H202" s="39">
        <f t="shared" si="38"/>
        <v>104.85027102618264</v>
      </c>
      <c r="I202" s="37">
        <f t="shared" si="39"/>
        <v>812.86323609617273</v>
      </c>
      <c r="J202" s="40">
        <f t="shared" si="40"/>
        <v>-94.723676000114693</v>
      </c>
      <c r="K202" s="37">
        <f t="shared" si="41"/>
        <v>718.13956009605806</v>
      </c>
      <c r="L202" s="37">
        <f t="shared" si="42"/>
        <v>3318920.5929806731</v>
      </c>
      <c r="M202" s="37">
        <f t="shared" si="43"/>
        <v>2932163.8238722049</v>
      </c>
      <c r="N202" s="41">
        <f>'jan-feb'!M202</f>
        <v>996826.71391644375</v>
      </c>
      <c r="O202" s="41">
        <f t="shared" si="44"/>
        <v>1935337.1099557611</v>
      </c>
      <c r="Q202" s="4"/>
      <c r="R202" s="4"/>
      <c r="S202" s="4"/>
      <c r="T202" s="4"/>
    </row>
    <row r="203" spans="1:20" s="34" customFormat="1" x14ac:dyDescent="0.2">
      <c r="A203" s="33">
        <v>1216</v>
      </c>
      <c r="B203" s="34" t="s">
        <v>277</v>
      </c>
      <c r="C203" s="36">
        <v>41388350</v>
      </c>
      <c r="D203" s="36">
        <v>5721</v>
      </c>
      <c r="E203" s="37">
        <f t="shared" si="35"/>
        <v>7234.4607586086349</v>
      </c>
      <c r="F203" s="38">
        <f t="shared" si="36"/>
        <v>0.82167819221276794</v>
      </c>
      <c r="G203" s="39">
        <f t="shared" si="37"/>
        <v>942.01997794301599</v>
      </c>
      <c r="H203" s="39">
        <f t="shared" si="38"/>
        <v>241.35436186878113</v>
      </c>
      <c r="I203" s="37">
        <f t="shared" si="39"/>
        <v>1183.3743398117972</v>
      </c>
      <c r="J203" s="40">
        <f t="shared" si="40"/>
        <v>-94.723676000114693</v>
      </c>
      <c r="K203" s="37">
        <f t="shared" si="41"/>
        <v>1088.6506638116825</v>
      </c>
      <c r="L203" s="37">
        <f t="shared" si="42"/>
        <v>6770084.598063292</v>
      </c>
      <c r="M203" s="37">
        <f t="shared" si="43"/>
        <v>6228170.4476666357</v>
      </c>
      <c r="N203" s="41">
        <f>'jan-feb'!M203</f>
        <v>3048616.592680864</v>
      </c>
      <c r="O203" s="41">
        <f t="shared" si="44"/>
        <v>3179553.8549857717</v>
      </c>
      <c r="Q203" s="4"/>
      <c r="R203" s="4"/>
      <c r="S203" s="4"/>
      <c r="T203" s="4"/>
    </row>
    <row r="204" spans="1:20" s="34" customFormat="1" x14ac:dyDescent="0.2">
      <c r="A204" s="33">
        <v>1219</v>
      </c>
      <c r="B204" s="34" t="s">
        <v>278</v>
      </c>
      <c r="C204" s="36">
        <v>96313628</v>
      </c>
      <c r="D204" s="36">
        <v>11902</v>
      </c>
      <c r="E204" s="37">
        <f t="shared" si="35"/>
        <v>8092.2221475382285</v>
      </c>
      <c r="F204" s="38">
        <f t="shared" si="36"/>
        <v>0.91910132448519077</v>
      </c>
      <c r="G204" s="39">
        <f t="shared" si="37"/>
        <v>427.36314458525993</v>
      </c>
      <c r="H204" s="39">
        <f t="shared" si="38"/>
        <v>0</v>
      </c>
      <c r="I204" s="37">
        <f t="shared" si="39"/>
        <v>427.36314458525993</v>
      </c>
      <c r="J204" s="40">
        <f t="shared" si="40"/>
        <v>-94.723676000114693</v>
      </c>
      <c r="K204" s="37">
        <f t="shared" si="41"/>
        <v>332.63946858514521</v>
      </c>
      <c r="L204" s="37">
        <f t="shared" si="42"/>
        <v>5086476.1468537636</v>
      </c>
      <c r="M204" s="37">
        <f t="shared" si="43"/>
        <v>3959074.9551003985</v>
      </c>
      <c r="N204" s="41">
        <f>'jan-feb'!M204</f>
        <v>532060.66746256629</v>
      </c>
      <c r="O204" s="41">
        <f t="shared" si="44"/>
        <v>3427014.2876378321</v>
      </c>
      <c r="Q204" s="4"/>
      <c r="R204" s="4"/>
      <c r="S204" s="4"/>
      <c r="T204" s="4"/>
    </row>
    <row r="205" spans="1:20" s="34" customFormat="1" x14ac:dyDescent="0.2">
      <c r="A205" s="33">
        <v>1221</v>
      </c>
      <c r="B205" s="34" t="s">
        <v>279</v>
      </c>
      <c r="C205" s="36">
        <v>155643540</v>
      </c>
      <c r="D205" s="36">
        <v>18780</v>
      </c>
      <c r="E205" s="37">
        <f t="shared" si="35"/>
        <v>8287.7284345047919</v>
      </c>
      <c r="F205" s="38">
        <f t="shared" si="36"/>
        <v>0.94130660803030641</v>
      </c>
      <c r="G205" s="39">
        <f t="shared" si="37"/>
        <v>310.05937240532182</v>
      </c>
      <c r="H205" s="39">
        <f t="shared" si="38"/>
        <v>0</v>
      </c>
      <c r="I205" s="37">
        <f t="shared" si="39"/>
        <v>310.05937240532182</v>
      </c>
      <c r="J205" s="40">
        <f t="shared" si="40"/>
        <v>-94.723676000114693</v>
      </c>
      <c r="K205" s="37">
        <f t="shared" si="41"/>
        <v>215.33569640520713</v>
      </c>
      <c r="L205" s="37">
        <f t="shared" si="42"/>
        <v>5822915.0137719437</v>
      </c>
      <c r="M205" s="37">
        <f t="shared" si="43"/>
        <v>4044004.37848979</v>
      </c>
      <c r="N205" s="41">
        <f>'jan-feb'!M205</f>
        <v>872706.69182885555</v>
      </c>
      <c r="O205" s="41">
        <f t="shared" si="44"/>
        <v>3171297.6866609342</v>
      </c>
      <c r="Q205" s="4"/>
      <c r="R205" s="4"/>
      <c r="S205" s="4"/>
      <c r="T205" s="4"/>
    </row>
    <row r="206" spans="1:20" s="34" customFormat="1" x14ac:dyDescent="0.2">
      <c r="A206" s="33">
        <v>1222</v>
      </c>
      <c r="B206" s="34" t="s">
        <v>280</v>
      </c>
      <c r="C206" s="36">
        <v>25346326</v>
      </c>
      <c r="D206" s="36">
        <v>3194</v>
      </c>
      <c r="E206" s="37">
        <f t="shared" si="35"/>
        <v>7935.6061365059486</v>
      </c>
      <c r="F206" s="38">
        <f t="shared" si="36"/>
        <v>0.90131313472088159</v>
      </c>
      <c r="G206" s="39">
        <f t="shared" si="37"/>
        <v>521.33275120462781</v>
      </c>
      <c r="H206" s="39">
        <f t="shared" si="38"/>
        <v>0</v>
      </c>
      <c r="I206" s="37">
        <f t="shared" si="39"/>
        <v>521.33275120462781</v>
      </c>
      <c r="J206" s="40">
        <f t="shared" si="40"/>
        <v>-94.723676000114693</v>
      </c>
      <c r="K206" s="37">
        <f t="shared" si="41"/>
        <v>426.60907520451315</v>
      </c>
      <c r="L206" s="37">
        <f t="shared" si="42"/>
        <v>1665136.8073475813</v>
      </c>
      <c r="M206" s="37">
        <f t="shared" si="43"/>
        <v>1362589.386203215</v>
      </c>
      <c r="N206" s="41">
        <f>'jan-feb'!M206</f>
        <v>488565.58973915665</v>
      </c>
      <c r="O206" s="41">
        <f t="shared" si="44"/>
        <v>874023.79646405834</v>
      </c>
      <c r="Q206" s="4"/>
      <c r="R206" s="4"/>
      <c r="S206" s="4"/>
      <c r="T206" s="4"/>
    </row>
    <row r="207" spans="1:20" s="34" customFormat="1" x14ac:dyDescent="0.2">
      <c r="A207" s="33">
        <v>1223</v>
      </c>
      <c r="B207" s="34" t="s">
        <v>281</v>
      </c>
      <c r="C207" s="36">
        <v>24299058</v>
      </c>
      <c r="D207" s="36">
        <v>2857</v>
      </c>
      <c r="E207" s="37">
        <f t="shared" si="35"/>
        <v>8505.0955547777394</v>
      </c>
      <c r="F207" s="38">
        <f t="shared" si="36"/>
        <v>0.96599480918197322</v>
      </c>
      <c r="G207" s="39">
        <f t="shared" si="37"/>
        <v>179.63910024155339</v>
      </c>
      <c r="H207" s="39">
        <f t="shared" si="38"/>
        <v>0</v>
      </c>
      <c r="I207" s="37">
        <f t="shared" si="39"/>
        <v>179.63910024155339</v>
      </c>
      <c r="J207" s="40">
        <f t="shared" si="40"/>
        <v>-94.723676000114693</v>
      </c>
      <c r="K207" s="37">
        <f t="shared" si="41"/>
        <v>84.9154242414387</v>
      </c>
      <c r="L207" s="37">
        <f t="shared" si="42"/>
        <v>513228.90939011803</v>
      </c>
      <c r="M207" s="37">
        <f t="shared" si="43"/>
        <v>242603.36705779037</v>
      </c>
      <c r="N207" s="41">
        <f>'jan-feb'!M207</f>
        <v>527875.91029579483</v>
      </c>
      <c r="O207" s="41">
        <f t="shared" si="44"/>
        <v>-285272.54323800444</v>
      </c>
      <c r="Q207" s="4"/>
      <c r="R207" s="4"/>
      <c r="S207" s="4"/>
      <c r="T207" s="4"/>
    </row>
    <row r="208" spans="1:20" s="34" customFormat="1" x14ac:dyDescent="0.2">
      <c r="A208" s="33">
        <v>1224</v>
      </c>
      <c r="B208" s="34" t="s">
        <v>282</v>
      </c>
      <c r="C208" s="36">
        <v>109283036</v>
      </c>
      <c r="D208" s="36">
        <v>13180</v>
      </c>
      <c r="E208" s="37">
        <f t="shared" si="35"/>
        <v>8291.5808801213952</v>
      </c>
      <c r="F208" s="38">
        <f t="shared" si="36"/>
        <v>0.94174416248743464</v>
      </c>
      <c r="G208" s="39">
        <f t="shared" si="37"/>
        <v>307.74790503535985</v>
      </c>
      <c r="H208" s="39">
        <f t="shared" si="38"/>
        <v>0</v>
      </c>
      <c r="I208" s="37">
        <f t="shared" si="39"/>
        <v>307.74790503535985</v>
      </c>
      <c r="J208" s="40">
        <f t="shared" si="40"/>
        <v>-94.723676000114693</v>
      </c>
      <c r="K208" s="37">
        <f t="shared" si="41"/>
        <v>213.02422903524516</v>
      </c>
      <c r="L208" s="37">
        <f t="shared" si="42"/>
        <v>4056117.3883660426</v>
      </c>
      <c r="M208" s="37">
        <f t="shared" si="43"/>
        <v>2807659.3386845309</v>
      </c>
      <c r="N208" s="41">
        <f>'jan-feb'!M208</f>
        <v>-2416474.421176556</v>
      </c>
      <c r="O208" s="41">
        <f t="shared" si="44"/>
        <v>5224133.7598610874</v>
      </c>
      <c r="Q208" s="4"/>
      <c r="R208" s="4"/>
      <c r="S208" s="4"/>
      <c r="T208" s="4"/>
    </row>
    <row r="209" spans="1:20" s="34" customFormat="1" x14ac:dyDescent="0.2">
      <c r="A209" s="33">
        <v>1227</v>
      </c>
      <c r="B209" s="34" t="s">
        <v>283</v>
      </c>
      <c r="C209" s="36">
        <v>9136518</v>
      </c>
      <c r="D209" s="36">
        <v>1096</v>
      </c>
      <c r="E209" s="37">
        <f t="shared" si="35"/>
        <v>8336.2390510948899</v>
      </c>
      <c r="F209" s="38">
        <f t="shared" si="36"/>
        <v>0.94681636433044902</v>
      </c>
      <c r="G209" s="39">
        <f t="shared" si="37"/>
        <v>280.9530024512631</v>
      </c>
      <c r="H209" s="39">
        <f t="shared" si="38"/>
        <v>0</v>
      </c>
      <c r="I209" s="37">
        <f t="shared" si="39"/>
        <v>280.9530024512631</v>
      </c>
      <c r="J209" s="40">
        <f t="shared" si="40"/>
        <v>-94.723676000114693</v>
      </c>
      <c r="K209" s="37">
        <f t="shared" si="41"/>
        <v>186.22932645114841</v>
      </c>
      <c r="L209" s="37">
        <f t="shared" si="42"/>
        <v>307924.49068658438</v>
      </c>
      <c r="M209" s="37">
        <f t="shared" si="43"/>
        <v>204107.34179045865</v>
      </c>
      <c r="N209" s="41">
        <f>'jan-feb'!M209</f>
        <v>-495233.4253117987</v>
      </c>
      <c r="O209" s="41">
        <f t="shared" si="44"/>
        <v>699340.76710225735</v>
      </c>
      <c r="Q209" s="4"/>
      <c r="R209" s="4"/>
      <c r="S209" s="4"/>
      <c r="T209" s="4"/>
    </row>
    <row r="210" spans="1:20" s="34" customFormat="1" x14ac:dyDescent="0.2">
      <c r="A210" s="33">
        <v>1228</v>
      </c>
      <c r="B210" s="34" t="s">
        <v>284</v>
      </c>
      <c r="C210" s="36">
        <v>70453061</v>
      </c>
      <c r="D210" s="36">
        <v>6835</v>
      </c>
      <c r="E210" s="37">
        <f t="shared" si="35"/>
        <v>10307.689978054133</v>
      </c>
      <c r="F210" s="38">
        <f t="shared" si="36"/>
        <v>1.1707305284611289</v>
      </c>
      <c r="G210" s="39">
        <f t="shared" si="37"/>
        <v>-901.91755372428304</v>
      </c>
      <c r="H210" s="39">
        <f t="shared" si="38"/>
        <v>0</v>
      </c>
      <c r="I210" s="37">
        <f t="shared" si="39"/>
        <v>-901.91755372428304</v>
      </c>
      <c r="J210" s="40">
        <f t="shared" si="40"/>
        <v>-94.723676000114693</v>
      </c>
      <c r="K210" s="37">
        <f t="shared" si="41"/>
        <v>-996.6412297243977</v>
      </c>
      <c r="L210" s="37">
        <f t="shared" si="42"/>
        <v>-6164606.4797054743</v>
      </c>
      <c r="M210" s="37">
        <f t="shared" si="43"/>
        <v>-6812042.8051662585</v>
      </c>
      <c r="N210" s="41">
        <f>'jan-feb'!M210</f>
        <v>-9341967.5881442912</v>
      </c>
      <c r="O210" s="41">
        <f t="shared" si="44"/>
        <v>2529924.7829780327</v>
      </c>
      <c r="Q210" s="4"/>
      <c r="R210" s="4"/>
      <c r="S210" s="4"/>
      <c r="T210" s="4"/>
    </row>
    <row r="211" spans="1:20" s="34" customFormat="1" x14ac:dyDescent="0.2">
      <c r="A211" s="33">
        <v>1231</v>
      </c>
      <c r="B211" s="34" t="s">
        <v>285</v>
      </c>
      <c r="C211" s="36">
        <v>26537030</v>
      </c>
      <c r="D211" s="36">
        <v>3363</v>
      </c>
      <c r="E211" s="37">
        <f t="shared" si="35"/>
        <v>7890.8801665179899</v>
      </c>
      <c r="F211" s="38">
        <f t="shared" si="36"/>
        <v>0.89623323237695951</v>
      </c>
      <c r="G211" s="39">
        <f t="shared" si="37"/>
        <v>548.16833319740306</v>
      </c>
      <c r="H211" s="39">
        <f t="shared" si="38"/>
        <v>11.607569100506907</v>
      </c>
      <c r="I211" s="37">
        <f t="shared" si="39"/>
        <v>559.77590229790997</v>
      </c>
      <c r="J211" s="40">
        <f t="shared" si="40"/>
        <v>-94.723676000114693</v>
      </c>
      <c r="K211" s="37">
        <f t="shared" si="41"/>
        <v>465.0522262977953</v>
      </c>
      <c r="L211" s="37">
        <f t="shared" si="42"/>
        <v>1882526.3594278712</v>
      </c>
      <c r="M211" s="37">
        <f t="shared" si="43"/>
        <v>1563970.6370394856</v>
      </c>
      <c r="N211" s="41">
        <f>'jan-feb'!M211</f>
        <v>-99733.826207644932</v>
      </c>
      <c r="O211" s="41">
        <f t="shared" si="44"/>
        <v>1663704.4632471306</v>
      </c>
      <c r="Q211" s="4"/>
      <c r="R211" s="4"/>
      <c r="S211" s="4"/>
      <c r="T211" s="4"/>
    </row>
    <row r="212" spans="1:20" s="34" customFormat="1" x14ac:dyDescent="0.2">
      <c r="A212" s="33">
        <v>1232</v>
      </c>
      <c r="B212" s="34" t="s">
        <v>286</v>
      </c>
      <c r="C212" s="36">
        <v>20447950</v>
      </c>
      <c r="D212" s="36">
        <v>931</v>
      </c>
      <c r="E212" s="37">
        <f t="shared" si="35"/>
        <v>21963.426423200861</v>
      </c>
      <c r="F212" s="38">
        <f t="shared" si="36"/>
        <v>2.4945699645601067</v>
      </c>
      <c r="G212" s="39">
        <f t="shared" si="37"/>
        <v>-7895.3594208123195</v>
      </c>
      <c r="H212" s="39">
        <f t="shared" si="38"/>
        <v>0</v>
      </c>
      <c r="I212" s="37">
        <f t="shared" si="39"/>
        <v>-7895.3594208123195</v>
      </c>
      <c r="J212" s="40">
        <f t="shared" si="40"/>
        <v>-94.723676000114693</v>
      </c>
      <c r="K212" s="37">
        <f t="shared" si="41"/>
        <v>-7990.0830968124346</v>
      </c>
      <c r="L212" s="37">
        <f t="shared" si="42"/>
        <v>-7350579.6207762696</v>
      </c>
      <c r="M212" s="37">
        <f t="shared" si="43"/>
        <v>-7438767.3631323762</v>
      </c>
      <c r="N212" s="41">
        <f>'jan-feb'!M212</f>
        <v>-7188293.6547128512</v>
      </c>
      <c r="O212" s="41">
        <f t="shared" si="44"/>
        <v>-250473.70841952506</v>
      </c>
      <c r="Q212" s="4"/>
      <c r="R212" s="4"/>
      <c r="S212" s="4"/>
      <c r="T212" s="4"/>
    </row>
    <row r="213" spans="1:20" s="34" customFormat="1" x14ac:dyDescent="0.2">
      <c r="A213" s="33">
        <v>1233</v>
      </c>
      <c r="B213" s="34" t="s">
        <v>287</v>
      </c>
      <c r="C213" s="36">
        <v>11998982</v>
      </c>
      <c r="D213" s="36">
        <v>1117</v>
      </c>
      <c r="E213" s="37">
        <f t="shared" si="35"/>
        <v>10742.150402864816</v>
      </c>
      <c r="F213" s="38">
        <f t="shared" si="36"/>
        <v>1.2200758312221727</v>
      </c>
      <c r="G213" s="39">
        <f t="shared" si="37"/>
        <v>-1162.5938086106926</v>
      </c>
      <c r="H213" s="39">
        <f t="shared" si="38"/>
        <v>0</v>
      </c>
      <c r="I213" s="37">
        <f t="shared" si="39"/>
        <v>-1162.5938086106926</v>
      </c>
      <c r="J213" s="40">
        <f t="shared" si="40"/>
        <v>-94.723676000114693</v>
      </c>
      <c r="K213" s="37">
        <f t="shared" si="41"/>
        <v>-1257.3174846108072</v>
      </c>
      <c r="L213" s="37">
        <f t="shared" si="42"/>
        <v>-1298617.2842181437</v>
      </c>
      <c r="M213" s="37">
        <f t="shared" si="43"/>
        <v>-1404423.6303102716</v>
      </c>
      <c r="N213" s="41">
        <f>'jan-feb'!M213</f>
        <v>-2201656.1633880283</v>
      </c>
      <c r="O213" s="41">
        <f t="shared" si="44"/>
        <v>797232.53307775664</v>
      </c>
      <c r="Q213" s="4"/>
      <c r="R213" s="4"/>
      <c r="S213" s="4"/>
      <c r="T213" s="4"/>
    </row>
    <row r="214" spans="1:20" s="34" customFormat="1" x14ac:dyDescent="0.2">
      <c r="A214" s="33">
        <v>1234</v>
      </c>
      <c r="B214" s="34" t="s">
        <v>288</v>
      </c>
      <c r="C214" s="36">
        <v>6761917</v>
      </c>
      <c r="D214" s="36">
        <v>931</v>
      </c>
      <c r="E214" s="37">
        <f t="shared" si="35"/>
        <v>7263.068743286788</v>
      </c>
      <c r="F214" s="38">
        <f t="shared" si="36"/>
        <v>0.82492744021030862</v>
      </c>
      <c r="G214" s="39">
        <f t="shared" si="37"/>
        <v>924.85518713612419</v>
      </c>
      <c r="H214" s="39">
        <f t="shared" si="38"/>
        <v>231.34156723142755</v>
      </c>
      <c r="I214" s="37">
        <f t="shared" si="39"/>
        <v>1156.1967543675516</v>
      </c>
      <c r="J214" s="40">
        <f t="shared" si="40"/>
        <v>-94.723676000114693</v>
      </c>
      <c r="K214" s="37">
        <f t="shared" si="41"/>
        <v>1061.473078367437</v>
      </c>
      <c r="L214" s="37">
        <f t="shared" si="42"/>
        <v>1076419.1783161906</v>
      </c>
      <c r="M214" s="37">
        <f t="shared" si="43"/>
        <v>988231.43596008385</v>
      </c>
      <c r="N214" s="41">
        <f>'jan-feb'!M214</f>
        <v>372544.34733191476</v>
      </c>
      <c r="O214" s="41">
        <f t="shared" si="44"/>
        <v>615687.08862816915</v>
      </c>
      <c r="Q214" s="4"/>
      <c r="R214" s="4"/>
      <c r="S214" s="4"/>
      <c r="T214" s="4"/>
    </row>
    <row r="215" spans="1:20" s="34" customFormat="1" x14ac:dyDescent="0.2">
      <c r="A215" s="33">
        <v>1235</v>
      </c>
      <c r="B215" s="34" t="s">
        <v>289</v>
      </c>
      <c r="C215" s="36">
        <v>116481927</v>
      </c>
      <c r="D215" s="36">
        <v>14577</v>
      </c>
      <c r="E215" s="37">
        <f t="shared" si="35"/>
        <v>7990.8024284832272</v>
      </c>
      <c r="F215" s="38">
        <f t="shared" si="36"/>
        <v>0.90758223907047253</v>
      </c>
      <c r="G215" s="39">
        <f t="shared" si="37"/>
        <v>488.21497601826064</v>
      </c>
      <c r="H215" s="39">
        <f t="shared" si="38"/>
        <v>0</v>
      </c>
      <c r="I215" s="37">
        <f t="shared" si="39"/>
        <v>488.21497601826064</v>
      </c>
      <c r="J215" s="40">
        <f t="shared" si="40"/>
        <v>-94.723676000114693</v>
      </c>
      <c r="K215" s="37">
        <f t="shared" si="41"/>
        <v>393.49130001814592</v>
      </c>
      <c r="L215" s="37">
        <f t="shared" si="42"/>
        <v>7116709.7054181853</v>
      </c>
      <c r="M215" s="37">
        <f t="shared" si="43"/>
        <v>5735922.6803645128</v>
      </c>
      <c r="N215" s="41">
        <f>'jan-feb'!M215</f>
        <v>798864.04108568782</v>
      </c>
      <c r="O215" s="41">
        <f t="shared" si="44"/>
        <v>4937058.6392788254</v>
      </c>
      <c r="Q215" s="4"/>
      <c r="R215" s="4"/>
      <c r="S215" s="4"/>
      <c r="T215" s="4"/>
    </row>
    <row r="216" spans="1:20" s="34" customFormat="1" x14ac:dyDescent="0.2">
      <c r="A216" s="33">
        <v>1238</v>
      </c>
      <c r="B216" s="34" t="s">
        <v>290</v>
      </c>
      <c r="C216" s="36">
        <v>64990122</v>
      </c>
      <c r="D216" s="36">
        <v>8455</v>
      </c>
      <c r="E216" s="37">
        <f t="shared" si="35"/>
        <v>7686.5904198698991</v>
      </c>
      <c r="F216" s="38">
        <f t="shared" si="36"/>
        <v>0.87303033788151807</v>
      </c>
      <c r="G216" s="39">
        <f t="shared" si="37"/>
        <v>670.74218118625754</v>
      </c>
      <c r="H216" s="39">
        <f t="shared" si="38"/>
        <v>83.108980427338693</v>
      </c>
      <c r="I216" s="37">
        <f t="shared" si="39"/>
        <v>753.85116161359622</v>
      </c>
      <c r="J216" s="40">
        <f t="shared" si="40"/>
        <v>-94.723676000114693</v>
      </c>
      <c r="K216" s="37">
        <f t="shared" si="41"/>
        <v>659.12748561348155</v>
      </c>
      <c r="L216" s="37">
        <f t="shared" si="42"/>
        <v>6373811.5714429561</v>
      </c>
      <c r="M216" s="37">
        <f t="shared" si="43"/>
        <v>5572922.8908619862</v>
      </c>
      <c r="N216" s="41">
        <f>'jan-feb'!M216</f>
        <v>2370031.2349531045</v>
      </c>
      <c r="O216" s="41">
        <f t="shared" si="44"/>
        <v>3202891.6559088817</v>
      </c>
      <c r="Q216" s="4"/>
      <c r="R216" s="4"/>
      <c r="S216" s="4"/>
      <c r="T216" s="4"/>
    </row>
    <row r="217" spans="1:20" s="34" customFormat="1" x14ac:dyDescent="0.2">
      <c r="A217" s="33">
        <v>1241</v>
      </c>
      <c r="B217" s="34" t="s">
        <v>291</v>
      </c>
      <c r="C217" s="36">
        <v>33232604</v>
      </c>
      <c r="D217" s="36">
        <v>3920</v>
      </c>
      <c r="E217" s="37">
        <f t="shared" si="35"/>
        <v>8477.7051020408162</v>
      </c>
      <c r="F217" s="38">
        <f t="shared" si="36"/>
        <v>0.96288384646619884</v>
      </c>
      <c r="G217" s="39">
        <f t="shared" si="37"/>
        <v>196.0733718837073</v>
      </c>
      <c r="H217" s="39">
        <f t="shared" si="38"/>
        <v>0</v>
      </c>
      <c r="I217" s="37">
        <f t="shared" si="39"/>
        <v>196.0733718837073</v>
      </c>
      <c r="J217" s="40">
        <f t="shared" si="40"/>
        <v>-94.723676000114693</v>
      </c>
      <c r="K217" s="37">
        <f t="shared" si="41"/>
        <v>101.3496958835926</v>
      </c>
      <c r="L217" s="37">
        <f t="shared" si="42"/>
        <v>768607.6177841326</v>
      </c>
      <c r="M217" s="37">
        <f t="shared" si="43"/>
        <v>397290.80786368297</v>
      </c>
      <c r="N217" s="41">
        <f>'jan-feb'!M217</f>
        <v>-156795.44089621372</v>
      </c>
      <c r="O217" s="41">
        <f t="shared" si="44"/>
        <v>554086.24875989673</v>
      </c>
      <c r="Q217" s="4"/>
      <c r="R217" s="4"/>
      <c r="S217" s="4"/>
      <c r="T217" s="4"/>
    </row>
    <row r="218" spans="1:20" s="34" customFormat="1" x14ac:dyDescent="0.2">
      <c r="A218" s="33">
        <v>1242</v>
      </c>
      <c r="B218" s="34" t="s">
        <v>292</v>
      </c>
      <c r="C218" s="36">
        <v>20015992</v>
      </c>
      <c r="D218" s="36">
        <v>2463</v>
      </c>
      <c r="E218" s="37">
        <f t="shared" si="35"/>
        <v>8126.6715387738532</v>
      </c>
      <c r="F218" s="38">
        <f t="shared" si="36"/>
        <v>0.9230140298626629</v>
      </c>
      <c r="G218" s="39">
        <f t="shared" si="37"/>
        <v>406.69350984388512</v>
      </c>
      <c r="H218" s="39">
        <f t="shared" si="38"/>
        <v>0</v>
      </c>
      <c r="I218" s="37">
        <f t="shared" si="39"/>
        <v>406.69350984388512</v>
      </c>
      <c r="J218" s="40">
        <f t="shared" si="40"/>
        <v>-94.723676000114693</v>
      </c>
      <c r="K218" s="37">
        <f t="shared" si="41"/>
        <v>311.9698338437704</v>
      </c>
      <c r="L218" s="37">
        <f t="shared" si="42"/>
        <v>1001686.1147454891</v>
      </c>
      <c r="M218" s="37">
        <f t="shared" si="43"/>
        <v>768381.70075720653</v>
      </c>
      <c r="N218" s="41">
        <f>'jan-feb'!M218</f>
        <v>-360368.42294065666</v>
      </c>
      <c r="O218" s="41">
        <f t="shared" si="44"/>
        <v>1128750.1236978632</v>
      </c>
      <c r="Q218" s="4"/>
      <c r="R218" s="4"/>
      <c r="S218" s="4"/>
      <c r="T218" s="4"/>
    </row>
    <row r="219" spans="1:20" s="34" customFormat="1" x14ac:dyDescent="0.2">
      <c r="A219" s="33">
        <v>1243</v>
      </c>
      <c r="B219" s="34" t="s">
        <v>145</v>
      </c>
      <c r="C219" s="36">
        <v>166381128</v>
      </c>
      <c r="D219" s="36">
        <v>20573</v>
      </c>
      <c r="E219" s="37">
        <f t="shared" si="35"/>
        <v>8087.3537160355809</v>
      </c>
      <c r="F219" s="38">
        <f t="shared" si="36"/>
        <v>0.91854837601681372</v>
      </c>
      <c r="G219" s="39">
        <f t="shared" si="37"/>
        <v>430.28420348684847</v>
      </c>
      <c r="H219" s="39">
        <f t="shared" si="38"/>
        <v>0</v>
      </c>
      <c r="I219" s="37">
        <f t="shared" si="39"/>
        <v>430.28420348684847</v>
      </c>
      <c r="J219" s="40">
        <f t="shared" si="40"/>
        <v>-94.723676000114693</v>
      </c>
      <c r="K219" s="37">
        <f t="shared" si="41"/>
        <v>335.5605274867338</v>
      </c>
      <c r="L219" s="37">
        <f t="shared" si="42"/>
        <v>8852236.918334933</v>
      </c>
      <c r="M219" s="37">
        <f t="shared" si="43"/>
        <v>6903486.7319845743</v>
      </c>
      <c r="N219" s="41">
        <f>'jan-feb'!M219</f>
        <v>1878763.2646536238</v>
      </c>
      <c r="O219" s="41">
        <f t="shared" si="44"/>
        <v>5024723.4673309503</v>
      </c>
      <c r="Q219" s="4"/>
      <c r="R219" s="4"/>
      <c r="S219" s="4"/>
      <c r="T219" s="4"/>
    </row>
    <row r="220" spans="1:20" s="34" customFormat="1" x14ac:dyDescent="0.2">
      <c r="A220" s="33">
        <v>1244</v>
      </c>
      <c r="B220" s="34" t="s">
        <v>293</v>
      </c>
      <c r="C220" s="36">
        <v>68564771</v>
      </c>
      <c r="D220" s="36">
        <v>5189</v>
      </c>
      <c r="E220" s="37">
        <f t="shared" si="35"/>
        <v>13213.484486413567</v>
      </c>
      <c r="F220" s="38">
        <f t="shared" si="36"/>
        <v>1.5007659047301085</v>
      </c>
      <c r="G220" s="39">
        <f t="shared" si="37"/>
        <v>-2645.3942587399429</v>
      </c>
      <c r="H220" s="39">
        <f t="shared" si="38"/>
        <v>0</v>
      </c>
      <c r="I220" s="37">
        <f t="shared" si="39"/>
        <v>-2645.3942587399429</v>
      </c>
      <c r="J220" s="40">
        <f t="shared" si="40"/>
        <v>-94.723676000114693</v>
      </c>
      <c r="K220" s="37">
        <f t="shared" si="41"/>
        <v>-2740.1179347400575</v>
      </c>
      <c r="L220" s="37">
        <f t="shared" si="42"/>
        <v>-13726950.808601564</v>
      </c>
      <c r="M220" s="37">
        <f t="shared" si="43"/>
        <v>-14218471.963366158</v>
      </c>
      <c r="N220" s="41">
        <f>'jan-feb'!M220</f>
        <v>-10536473.527502665</v>
      </c>
      <c r="O220" s="41">
        <f t="shared" si="44"/>
        <v>-3681998.435863493</v>
      </c>
      <c r="Q220" s="4"/>
      <c r="R220" s="4"/>
      <c r="S220" s="4"/>
      <c r="T220" s="4"/>
    </row>
    <row r="221" spans="1:20" s="34" customFormat="1" x14ac:dyDescent="0.2">
      <c r="A221" s="33">
        <v>1245</v>
      </c>
      <c r="B221" s="34" t="s">
        <v>294</v>
      </c>
      <c r="C221" s="36">
        <v>53725189</v>
      </c>
      <c r="D221" s="36">
        <v>7085</v>
      </c>
      <c r="E221" s="37">
        <f t="shared" si="35"/>
        <v>7582.94834156669</v>
      </c>
      <c r="F221" s="38">
        <f t="shared" si="36"/>
        <v>0.86125884054690072</v>
      </c>
      <c r="G221" s="39">
        <f t="shared" si="37"/>
        <v>732.92742816818293</v>
      </c>
      <c r="H221" s="39">
        <f t="shared" si="38"/>
        <v>119.38370783346186</v>
      </c>
      <c r="I221" s="37">
        <f t="shared" si="39"/>
        <v>852.31113600164474</v>
      </c>
      <c r="J221" s="40">
        <f t="shared" si="40"/>
        <v>-94.723676000114693</v>
      </c>
      <c r="K221" s="37">
        <f t="shared" si="41"/>
        <v>757.58746000153008</v>
      </c>
      <c r="L221" s="37">
        <f t="shared" si="42"/>
        <v>6038624.3985716533</v>
      </c>
      <c r="M221" s="37">
        <f t="shared" si="43"/>
        <v>5367507.1541108405</v>
      </c>
      <c r="N221" s="41">
        <f>'jan-feb'!M221</f>
        <v>1176398.9776148794</v>
      </c>
      <c r="O221" s="41">
        <f t="shared" si="44"/>
        <v>4191108.1764959609</v>
      </c>
      <c r="Q221" s="4"/>
      <c r="R221" s="4"/>
      <c r="S221" s="4"/>
      <c r="T221" s="4"/>
    </row>
    <row r="222" spans="1:20" s="34" customFormat="1" x14ac:dyDescent="0.2">
      <c r="A222" s="33">
        <v>1246</v>
      </c>
      <c r="B222" s="34" t="s">
        <v>295</v>
      </c>
      <c r="C222" s="36">
        <v>216940293</v>
      </c>
      <c r="D222" s="36">
        <v>25725</v>
      </c>
      <c r="E222" s="37">
        <f t="shared" si="35"/>
        <v>8433.0531778425648</v>
      </c>
      <c r="F222" s="38">
        <f t="shared" si="36"/>
        <v>0.9578123541216752</v>
      </c>
      <c r="G222" s="39">
        <f t="shared" si="37"/>
        <v>222.86452640265816</v>
      </c>
      <c r="H222" s="39">
        <f t="shared" si="38"/>
        <v>0</v>
      </c>
      <c r="I222" s="37">
        <f t="shared" si="39"/>
        <v>222.86452640265816</v>
      </c>
      <c r="J222" s="40">
        <f t="shared" si="40"/>
        <v>-94.723676000114693</v>
      </c>
      <c r="K222" s="37">
        <f t="shared" si="41"/>
        <v>128.14085040254346</v>
      </c>
      <c r="L222" s="37">
        <f t="shared" si="42"/>
        <v>5733189.9417083813</v>
      </c>
      <c r="M222" s="37">
        <f t="shared" si="43"/>
        <v>3296423.3766054306</v>
      </c>
      <c r="N222" s="41">
        <f>'jan-feb'!M222</f>
        <v>1476857.0566185955</v>
      </c>
      <c r="O222" s="41">
        <f t="shared" si="44"/>
        <v>1819566.3199868351</v>
      </c>
      <c r="Q222" s="4"/>
      <c r="R222" s="4"/>
      <c r="S222" s="4"/>
      <c r="T222" s="4"/>
    </row>
    <row r="223" spans="1:20" s="34" customFormat="1" x14ac:dyDescent="0.2">
      <c r="A223" s="33">
        <v>1247</v>
      </c>
      <c r="B223" s="34" t="s">
        <v>296</v>
      </c>
      <c r="C223" s="36">
        <v>218295831</v>
      </c>
      <c r="D223" s="36">
        <v>29071</v>
      </c>
      <c r="E223" s="37">
        <f t="shared" si="35"/>
        <v>7509.0582023322213</v>
      </c>
      <c r="F223" s="38">
        <f t="shared" si="36"/>
        <v>0.85286651967401728</v>
      </c>
      <c r="G223" s="39">
        <f t="shared" si="37"/>
        <v>777.26151170886419</v>
      </c>
      <c r="H223" s="39">
        <f t="shared" si="38"/>
        <v>145.24525656552589</v>
      </c>
      <c r="I223" s="37">
        <f t="shared" si="39"/>
        <v>922.50676827439008</v>
      </c>
      <c r="J223" s="40">
        <f t="shared" si="40"/>
        <v>-94.723676000114693</v>
      </c>
      <c r="K223" s="37">
        <f t="shared" si="41"/>
        <v>827.78309227427542</v>
      </c>
      <c r="L223" s="37">
        <f t="shared" si="42"/>
        <v>26818194.260504793</v>
      </c>
      <c r="M223" s="37">
        <f t="shared" si="43"/>
        <v>24064482.275505461</v>
      </c>
      <c r="N223" s="41">
        <f>'jan-feb'!M223</f>
        <v>9251200.0196950547</v>
      </c>
      <c r="O223" s="41">
        <f t="shared" si="44"/>
        <v>14813282.255810406</v>
      </c>
      <c r="Q223" s="4"/>
      <c r="R223" s="4"/>
      <c r="S223" s="4"/>
      <c r="T223" s="4"/>
    </row>
    <row r="224" spans="1:20" s="34" customFormat="1" x14ac:dyDescent="0.2">
      <c r="A224" s="33">
        <v>1251</v>
      </c>
      <c r="B224" s="34" t="s">
        <v>297</v>
      </c>
      <c r="C224" s="36">
        <v>35287699</v>
      </c>
      <c r="D224" s="36">
        <v>4127</v>
      </c>
      <c r="E224" s="37">
        <f t="shared" si="35"/>
        <v>8550.448025199903</v>
      </c>
      <c r="F224" s="38">
        <f t="shared" si="36"/>
        <v>0.97114586841807771</v>
      </c>
      <c r="G224" s="39">
        <f t="shared" si="37"/>
        <v>152.42761798825521</v>
      </c>
      <c r="H224" s="39">
        <f t="shared" si="38"/>
        <v>0</v>
      </c>
      <c r="I224" s="37">
        <f t="shared" si="39"/>
        <v>152.42761798825521</v>
      </c>
      <c r="J224" s="40">
        <f t="shared" si="40"/>
        <v>-94.723676000114693</v>
      </c>
      <c r="K224" s="37">
        <f t="shared" si="41"/>
        <v>57.703941988140514</v>
      </c>
      <c r="L224" s="37">
        <f t="shared" si="42"/>
        <v>629068.77943752927</v>
      </c>
      <c r="M224" s="37">
        <f t="shared" si="43"/>
        <v>238144.16858505589</v>
      </c>
      <c r="N224" s="41">
        <f>'jan-feb'!M224</f>
        <v>-2188450.8876476204</v>
      </c>
      <c r="O224" s="41">
        <f t="shared" si="44"/>
        <v>2426595.0562326764</v>
      </c>
      <c r="Q224" s="4"/>
      <c r="R224" s="4"/>
      <c r="S224" s="4"/>
      <c r="T224" s="4"/>
    </row>
    <row r="225" spans="1:20" s="34" customFormat="1" x14ac:dyDescent="0.2">
      <c r="A225" s="33">
        <v>1252</v>
      </c>
      <c r="B225" s="34" t="s">
        <v>298</v>
      </c>
      <c r="C225" s="36">
        <v>11649260</v>
      </c>
      <c r="D225" s="36">
        <v>380</v>
      </c>
      <c r="E225" s="37">
        <f t="shared" si="35"/>
        <v>30655.947368421053</v>
      </c>
      <c r="F225" s="38">
        <f t="shared" si="36"/>
        <v>3.481852242308451</v>
      </c>
      <c r="G225" s="39">
        <f t="shared" si="37"/>
        <v>-13110.871987944434</v>
      </c>
      <c r="H225" s="39">
        <f t="shared" si="38"/>
        <v>0</v>
      </c>
      <c r="I225" s="37">
        <f t="shared" si="39"/>
        <v>-13110.871987944434</v>
      </c>
      <c r="J225" s="40">
        <f t="shared" si="40"/>
        <v>-94.723676000114693</v>
      </c>
      <c r="K225" s="37">
        <f t="shared" si="41"/>
        <v>-13205.595663944549</v>
      </c>
      <c r="L225" s="37">
        <f t="shared" si="42"/>
        <v>-4982131.3554188851</v>
      </c>
      <c r="M225" s="37">
        <f t="shared" si="43"/>
        <v>-5018126.3522989284</v>
      </c>
      <c r="N225" s="41">
        <f>'jan-feb'!M225</f>
        <v>-4652108.9080460612</v>
      </c>
      <c r="O225" s="41">
        <f t="shared" si="44"/>
        <v>-366017.44425286725</v>
      </c>
      <c r="Q225" s="4"/>
      <c r="R225" s="4"/>
      <c r="S225" s="4"/>
      <c r="T225" s="4"/>
    </row>
    <row r="226" spans="1:20" s="34" customFormat="1" x14ac:dyDescent="0.2">
      <c r="A226" s="33">
        <v>1253</v>
      </c>
      <c r="B226" s="34" t="s">
        <v>299</v>
      </c>
      <c r="C226" s="36">
        <v>57278735</v>
      </c>
      <c r="D226" s="36">
        <v>8125</v>
      </c>
      <c r="E226" s="37">
        <f t="shared" si="35"/>
        <v>7049.6904615384619</v>
      </c>
      <c r="F226" s="38">
        <f t="shared" si="36"/>
        <v>0.80069228479864929</v>
      </c>
      <c r="G226" s="39">
        <f t="shared" si="37"/>
        <v>1052.8821561851198</v>
      </c>
      <c r="H226" s="39">
        <f t="shared" si="38"/>
        <v>306.02396584334167</v>
      </c>
      <c r="I226" s="37">
        <f t="shared" si="39"/>
        <v>1358.9061220284616</v>
      </c>
      <c r="J226" s="40">
        <f t="shared" si="40"/>
        <v>-94.723676000114693</v>
      </c>
      <c r="K226" s="37">
        <f t="shared" si="41"/>
        <v>1264.1824460283469</v>
      </c>
      <c r="L226" s="37">
        <f t="shared" si="42"/>
        <v>11041112.24148125</v>
      </c>
      <c r="M226" s="37">
        <f t="shared" si="43"/>
        <v>10271482.373980319</v>
      </c>
      <c r="N226" s="41">
        <f>'jan-feb'!M226</f>
        <v>4053738.3526012981</v>
      </c>
      <c r="O226" s="41">
        <f t="shared" si="44"/>
        <v>6217744.021379021</v>
      </c>
      <c r="Q226" s="4"/>
      <c r="R226" s="4"/>
      <c r="S226" s="4"/>
      <c r="T226" s="4"/>
    </row>
    <row r="227" spans="1:20" s="34" customFormat="1" x14ac:dyDescent="0.2">
      <c r="A227" s="33">
        <v>1256</v>
      </c>
      <c r="B227" s="34" t="s">
        <v>300</v>
      </c>
      <c r="C227" s="36">
        <v>59518934</v>
      </c>
      <c r="D227" s="36">
        <v>8079</v>
      </c>
      <c r="E227" s="37">
        <f t="shared" si="35"/>
        <v>7367.1164748112387</v>
      </c>
      <c r="F227" s="38">
        <f t="shared" si="36"/>
        <v>0.83674501097273446</v>
      </c>
      <c r="G227" s="39">
        <f t="shared" si="37"/>
        <v>862.4265482214538</v>
      </c>
      <c r="H227" s="39">
        <f t="shared" si="38"/>
        <v>194.9248611978698</v>
      </c>
      <c r="I227" s="37">
        <f t="shared" si="39"/>
        <v>1057.3514094193235</v>
      </c>
      <c r="J227" s="40">
        <f t="shared" si="40"/>
        <v>-94.723676000114693</v>
      </c>
      <c r="K227" s="37">
        <f t="shared" si="41"/>
        <v>962.62773341920888</v>
      </c>
      <c r="L227" s="37">
        <f t="shared" si="42"/>
        <v>8542342.0366987158</v>
      </c>
      <c r="M227" s="37">
        <f t="shared" si="43"/>
        <v>7777069.4582937881</v>
      </c>
      <c r="N227" s="41">
        <f>'jan-feb'!M227</f>
        <v>3676528.701121957</v>
      </c>
      <c r="O227" s="41">
        <f t="shared" si="44"/>
        <v>4100540.7571718311</v>
      </c>
      <c r="Q227" s="4"/>
      <c r="R227" s="4"/>
      <c r="S227" s="4"/>
      <c r="T227" s="4"/>
    </row>
    <row r="228" spans="1:20" s="34" customFormat="1" x14ac:dyDescent="0.2">
      <c r="A228" s="33">
        <v>1259</v>
      </c>
      <c r="B228" s="34" t="s">
        <v>301</v>
      </c>
      <c r="C228" s="36">
        <v>35561658</v>
      </c>
      <c r="D228" s="36">
        <v>4877</v>
      </c>
      <c r="E228" s="37">
        <f t="shared" si="35"/>
        <v>7291.7076071355341</v>
      </c>
      <c r="F228" s="38">
        <f t="shared" si="36"/>
        <v>0.82818019541341947</v>
      </c>
      <c r="G228" s="39">
        <f t="shared" si="37"/>
        <v>907.67186882687656</v>
      </c>
      <c r="H228" s="39">
        <f t="shared" si="38"/>
        <v>221.31796488436643</v>
      </c>
      <c r="I228" s="37">
        <f t="shared" si="39"/>
        <v>1128.9898337112429</v>
      </c>
      <c r="J228" s="40">
        <f t="shared" si="40"/>
        <v>-94.723676000114693</v>
      </c>
      <c r="K228" s="37">
        <f t="shared" si="41"/>
        <v>1034.2661577111282</v>
      </c>
      <c r="L228" s="37">
        <f t="shared" si="42"/>
        <v>5506083.4190097321</v>
      </c>
      <c r="M228" s="37">
        <f t="shared" si="43"/>
        <v>5044116.0511571728</v>
      </c>
      <c r="N228" s="41">
        <f>'jan-feb'!M228</f>
        <v>1507157.4220598808</v>
      </c>
      <c r="O228" s="41">
        <f t="shared" si="44"/>
        <v>3536958.6290972922</v>
      </c>
      <c r="Q228" s="4"/>
      <c r="R228" s="4"/>
      <c r="S228" s="4"/>
      <c r="T228" s="4"/>
    </row>
    <row r="229" spans="1:20" s="34" customFormat="1" x14ac:dyDescent="0.2">
      <c r="A229" s="33">
        <v>1260</v>
      </c>
      <c r="B229" s="34" t="s">
        <v>302</v>
      </c>
      <c r="C229" s="36">
        <v>36228151</v>
      </c>
      <c r="D229" s="36">
        <v>5129</v>
      </c>
      <c r="E229" s="37">
        <f t="shared" si="35"/>
        <v>7063.3946188340806</v>
      </c>
      <c r="F229" s="38">
        <f t="shared" si="36"/>
        <v>0.80224878051660087</v>
      </c>
      <c r="G229" s="39">
        <f t="shared" si="37"/>
        <v>1044.6596618077485</v>
      </c>
      <c r="H229" s="39">
        <f t="shared" si="38"/>
        <v>301.22751078987517</v>
      </c>
      <c r="I229" s="37">
        <f t="shared" si="39"/>
        <v>1345.8871725976237</v>
      </c>
      <c r="J229" s="40">
        <f t="shared" si="40"/>
        <v>-94.723676000114693</v>
      </c>
      <c r="K229" s="37">
        <f t="shared" si="41"/>
        <v>1251.163496597509</v>
      </c>
      <c r="L229" s="37">
        <f t="shared" si="42"/>
        <v>6903055.3082532119</v>
      </c>
      <c r="M229" s="37">
        <f t="shared" si="43"/>
        <v>6417217.5740486234</v>
      </c>
      <c r="N229" s="41">
        <f>'jan-feb'!M229</f>
        <v>2575987.4149467144</v>
      </c>
      <c r="O229" s="41">
        <f t="shared" si="44"/>
        <v>3841230.159101909</v>
      </c>
      <c r="Q229" s="4"/>
      <c r="R229" s="4"/>
      <c r="S229" s="4"/>
      <c r="T229" s="4"/>
    </row>
    <row r="230" spans="1:20" s="34" customFormat="1" x14ac:dyDescent="0.2">
      <c r="A230" s="33">
        <v>1263</v>
      </c>
      <c r="B230" s="34" t="s">
        <v>303</v>
      </c>
      <c r="C230" s="36">
        <v>125380320</v>
      </c>
      <c r="D230" s="36">
        <v>15789</v>
      </c>
      <c r="E230" s="37">
        <f t="shared" si="35"/>
        <v>7940.9918297548929</v>
      </c>
      <c r="F230" s="38">
        <f t="shared" si="36"/>
        <v>0.90192483293036307</v>
      </c>
      <c r="G230" s="39">
        <f t="shared" si="37"/>
        <v>518.10133525526123</v>
      </c>
      <c r="H230" s="39">
        <f t="shared" si="38"/>
        <v>0</v>
      </c>
      <c r="I230" s="37">
        <f t="shared" si="39"/>
        <v>518.10133525526123</v>
      </c>
      <c r="J230" s="40">
        <f t="shared" si="40"/>
        <v>-94.723676000114693</v>
      </c>
      <c r="K230" s="37">
        <f t="shared" si="41"/>
        <v>423.37765925514657</v>
      </c>
      <c r="L230" s="37">
        <f t="shared" si="42"/>
        <v>8180301.9823453194</v>
      </c>
      <c r="M230" s="37">
        <f t="shared" si="43"/>
        <v>6684709.8619795088</v>
      </c>
      <c r="N230" s="41">
        <f>'jan-feb'!M230</f>
        <v>2791711.9006861416</v>
      </c>
      <c r="O230" s="41">
        <f t="shared" si="44"/>
        <v>3892997.9612933672</v>
      </c>
      <c r="Q230" s="4"/>
      <c r="R230" s="4"/>
      <c r="S230" s="4"/>
      <c r="T230" s="4"/>
    </row>
    <row r="231" spans="1:20" s="34" customFormat="1" x14ac:dyDescent="0.2">
      <c r="A231" s="33">
        <v>1264</v>
      </c>
      <c r="B231" s="34" t="s">
        <v>304</v>
      </c>
      <c r="C231" s="36">
        <v>25722988</v>
      </c>
      <c r="D231" s="36">
        <v>2902</v>
      </c>
      <c r="E231" s="37">
        <f t="shared" si="35"/>
        <v>8863.8828394210886</v>
      </c>
      <c r="F231" s="38">
        <f t="shared" si="36"/>
        <v>1.0067452807473722</v>
      </c>
      <c r="G231" s="39">
        <f t="shared" si="37"/>
        <v>-35.633270544456174</v>
      </c>
      <c r="H231" s="39">
        <f t="shared" si="38"/>
        <v>0</v>
      </c>
      <c r="I231" s="37">
        <f t="shared" si="39"/>
        <v>-35.633270544456174</v>
      </c>
      <c r="J231" s="40">
        <f t="shared" si="40"/>
        <v>-94.723676000114693</v>
      </c>
      <c r="K231" s="37">
        <f t="shared" si="41"/>
        <v>-130.35694654457086</v>
      </c>
      <c r="L231" s="37">
        <f t="shared" si="42"/>
        <v>-103407.75112001182</v>
      </c>
      <c r="M231" s="37">
        <f t="shared" si="43"/>
        <v>-378295.85887234466</v>
      </c>
      <c r="N231" s="41">
        <f>'jan-feb'!M231</f>
        <v>-37269.099867553923</v>
      </c>
      <c r="O231" s="41">
        <f t="shared" si="44"/>
        <v>-341026.75900479074</v>
      </c>
      <c r="Q231" s="4"/>
      <c r="R231" s="4"/>
      <c r="S231" s="4"/>
      <c r="T231" s="4"/>
    </row>
    <row r="232" spans="1:20" s="34" customFormat="1" x14ac:dyDescent="0.2">
      <c r="A232" s="33">
        <v>1265</v>
      </c>
      <c r="B232" s="34" t="s">
        <v>305</v>
      </c>
      <c r="C232" s="36">
        <v>4441100</v>
      </c>
      <c r="D232" s="36">
        <v>561</v>
      </c>
      <c r="E232" s="37">
        <f t="shared" si="35"/>
        <v>7916.3992869875219</v>
      </c>
      <c r="F232" s="38">
        <f t="shared" si="36"/>
        <v>0.89913165224181446</v>
      </c>
      <c r="G232" s="39">
        <f t="shared" si="37"/>
        <v>532.8568609156838</v>
      </c>
      <c r="H232" s="39">
        <f t="shared" si="38"/>
        <v>2.675876936170698</v>
      </c>
      <c r="I232" s="37">
        <f t="shared" si="39"/>
        <v>535.53273785185445</v>
      </c>
      <c r="J232" s="40">
        <f t="shared" si="40"/>
        <v>-94.723676000114693</v>
      </c>
      <c r="K232" s="37">
        <f t="shared" si="41"/>
        <v>440.80906185173978</v>
      </c>
      <c r="L232" s="37">
        <f t="shared" si="42"/>
        <v>300433.86593489035</v>
      </c>
      <c r="M232" s="37">
        <f t="shared" si="43"/>
        <v>247293.88369882602</v>
      </c>
      <c r="N232" s="41">
        <f>'jan-feb'!M232</f>
        <v>34069.739963577558</v>
      </c>
      <c r="O232" s="41">
        <f t="shared" si="44"/>
        <v>213224.14373524845</v>
      </c>
      <c r="Q232" s="4"/>
      <c r="R232" s="4"/>
      <c r="S232" s="4"/>
      <c r="T232" s="4"/>
    </row>
    <row r="233" spans="1:20" s="34" customFormat="1" x14ac:dyDescent="0.2">
      <c r="A233" s="33">
        <v>1266</v>
      </c>
      <c r="B233" s="34" t="s">
        <v>306</v>
      </c>
      <c r="C233" s="36">
        <v>18619779</v>
      </c>
      <c r="D233" s="36">
        <v>1730</v>
      </c>
      <c r="E233" s="37">
        <f t="shared" si="35"/>
        <v>10762.87803468208</v>
      </c>
      <c r="F233" s="38">
        <f t="shared" si="36"/>
        <v>1.2224300416614504</v>
      </c>
      <c r="G233" s="39">
        <f t="shared" si="37"/>
        <v>-1175.0303877010513</v>
      </c>
      <c r="H233" s="39">
        <f t="shared" si="38"/>
        <v>0</v>
      </c>
      <c r="I233" s="37">
        <f t="shared" si="39"/>
        <v>-1175.0303877010513</v>
      </c>
      <c r="J233" s="40">
        <f t="shared" si="40"/>
        <v>-94.723676000114693</v>
      </c>
      <c r="K233" s="37">
        <f t="shared" si="41"/>
        <v>-1269.7540637011659</v>
      </c>
      <c r="L233" s="37">
        <f t="shared" si="42"/>
        <v>-2032802.5707228186</v>
      </c>
      <c r="M233" s="37">
        <f t="shared" si="43"/>
        <v>-2196674.5302030169</v>
      </c>
      <c r="N233" s="41">
        <f>'jan-feb'!M233</f>
        <v>-2927133.2129465425</v>
      </c>
      <c r="O233" s="41">
        <f t="shared" si="44"/>
        <v>730458.6827435256</v>
      </c>
      <c r="Q233" s="4"/>
      <c r="R233" s="4"/>
      <c r="S233" s="4"/>
      <c r="T233" s="4"/>
    </row>
    <row r="234" spans="1:20" s="34" customFormat="1" x14ac:dyDescent="0.2">
      <c r="A234" s="33">
        <v>1401</v>
      </c>
      <c r="B234" s="34" t="s">
        <v>307</v>
      </c>
      <c r="C234" s="36">
        <v>102368898</v>
      </c>
      <c r="D234" s="36">
        <v>11988</v>
      </c>
      <c r="E234" s="37">
        <f t="shared" si="35"/>
        <v>8539.2807807807803</v>
      </c>
      <c r="F234" s="38">
        <f t="shared" si="36"/>
        <v>0.96987751110542197</v>
      </c>
      <c r="G234" s="39">
        <f t="shared" si="37"/>
        <v>159.12796463972882</v>
      </c>
      <c r="H234" s="39">
        <f t="shared" si="38"/>
        <v>0</v>
      </c>
      <c r="I234" s="37">
        <f t="shared" si="39"/>
        <v>159.12796463972882</v>
      </c>
      <c r="J234" s="40">
        <f t="shared" si="40"/>
        <v>-94.723676000114693</v>
      </c>
      <c r="K234" s="37">
        <f t="shared" si="41"/>
        <v>64.404288639614123</v>
      </c>
      <c r="L234" s="37">
        <f t="shared" si="42"/>
        <v>1907626.040101069</v>
      </c>
      <c r="M234" s="37">
        <f t="shared" si="43"/>
        <v>772078.61221169413</v>
      </c>
      <c r="N234" s="41">
        <f>'jan-feb'!M234</f>
        <v>-1110349.5075162784</v>
      </c>
      <c r="O234" s="41">
        <f t="shared" si="44"/>
        <v>1882428.1197279724</v>
      </c>
      <c r="Q234" s="4"/>
      <c r="R234" s="4"/>
      <c r="S234" s="4"/>
      <c r="T234" s="4"/>
    </row>
    <row r="235" spans="1:20" s="34" customFormat="1" x14ac:dyDescent="0.2">
      <c r="A235" s="33">
        <v>1411</v>
      </c>
      <c r="B235" s="34" t="s">
        <v>308</v>
      </c>
      <c r="C235" s="36">
        <v>20961692</v>
      </c>
      <c r="D235" s="36">
        <v>2345</v>
      </c>
      <c r="E235" s="37">
        <f t="shared" si="35"/>
        <v>8938.8878464818772</v>
      </c>
      <c r="F235" s="38">
        <f t="shared" si="36"/>
        <v>1.0152642264801661</v>
      </c>
      <c r="G235" s="39">
        <f t="shared" si="37"/>
        <v>-80.636274780929298</v>
      </c>
      <c r="H235" s="39">
        <f t="shared" si="38"/>
        <v>0</v>
      </c>
      <c r="I235" s="37">
        <f t="shared" si="39"/>
        <v>-80.636274780929298</v>
      </c>
      <c r="J235" s="40">
        <f t="shared" si="40"/>
        <v>-94.723676000114693</v>
      </c>
      <c r="K235" s="37">
        <f t="shared" si="41"/>
        <v>-175.35995078104401</v>
      </c>
      <c r="L235" s="37">
        <f t="shared" si="42"/>
        <v>-189092.06436127922</v>
      </c>
      <c r="M235" s="37">
        <f t="shared" si="43"/>
        <v>-411219.08458154817</v>
      </c>
      <c r="N235" s="41">
        <f>'jan-feb'!M235</f>
        <v>-403908.2851789851</v>
      </c>
      <c r="O235" s="41">
        <f t="shared" si="44"/>
        <v>-7310.799402563076</v>
      </c>
      <c r="Q235" s="4"/>
      <c r="R235" s="4"/>
      <c r="S235" s="4"/>
      <c r="T235" s="4"/>
    </row>
    <row r="236" spans="1:20" s="34" customFormat="1" x14ac:dyDescent="0.2">
      <c r="A236" s="33">
        <v>1412</v>
      </c>
      <c r="B236" s="34" t="s">
        <v>309</v>
      </c>
      <c r="C236" s="36">
        <v>6538756</v>
      </c>
      <c r="D236" s="36">
        <v>807</v>
      </c>
      <c r="E236" s="37">
        <f t="shared" si="35"/>
        <v>8102.5477075588597</v>
      </c>
      <c r="F236" s="38">
        <f t="shared" si="36"/>
        <v>0.92027408466379024</v>
      </c>
      <c r="G236" s="39">
        <f t="shared" si="37"/>
        <v>421.1678085728812</v>
      </c>
      <c r="H236" s="39">
        <f t="shared" si="38"/>
        <v>0</v>
      </c>
      <c r="I236" s="37">
        <f t="shared" si="39"/>
        <v>421.1678085728812</v>
      </c>
      <c r="J236" s="40">
        <f t="shared" si="40"/>
        <v>-94.723676000114693</v>
      </c>
      <c r="K236" s="37">
        <f t="shared" si="41"/>
        <v>326.44413257276653</v>
      </c>
      <c r="L236" s="37">
        <f t="shared" si="42"/>
        <v>339882.42151831515</v>
      </c>
      <c r="M236" s="37">
        <f t="shared" si="43"/>
        <v>263440.41498622257</v>
      </c>
      <c r="N236" s="41">
        <f>'jan-feb'!M236</f>
        <v>31881.151070601009</v>
      </c>
      <c r="O236" s="41">
        <f t="shared" si="44"/>
        <v>231559.26391562156</v>
      </c>
      <c r="Q236" s="4"/>
      <c r="R236" s="4"/>
      <c r="S236" s="4"/>
      <c r="T236" s="4"/>
    </row>
    <row r="237" spans="1:20" s="34" customFormat="1" x14ac:dyDescent="0.2">
      <c r="A237" s="33">
        <v>1413</v>
      </c>
      <c r="B237" s="34" t="s">
        <v>310</v>
      </c>
      <c r="C237" s="36">
        <v>10996279</v>
      </c>
      <c r="D237" s="36">
        <v>1378</v>
      </c>
      <c r="E237" s="37">
        <f t="shared" si="35"/>
        <v>7979.8831640058052</v>
      </c>
      <c r="F237" s="38">
        <f t="shared" si="36"/>
        <v>0.9063420469130371</v>
      </c>
      <c r="G237" s="39">
        <f t="shared" si="37"/>
        <v>494.76653470471388</v>
      </c>
      <c r="H237" s="39">
        <f t="shared" si="38"/>
        <v>0</v>
      </c>
      <c r="I237" s="37">
        <f t="shared" si="39"/>
        <v>494.76653470471388</v>
      </c>
      <c r="J237" s="40">
        <f t="shared" si="40"/>
        <v>-94.723676000114693</v>
      </c>
      <c r="K237" s="37">
        <f t="shared" si="41"/>
        <v>400.04285870459921</v>
      </c>
      <c r="L237" s="37">
        <f t="shared" si="42"/>
        <v>681788.28482309578</v>
      </c>
      <c r="M237" s="37">
        <f t="shared" si="43"/>
        <v>551259.05929493776</v>
      </c>
      <c r="N237" s="41">
        <f>'jan-feb'!M237</f>
        <v>114097.57766454513</v>
      </c>
      <c r="O237" s="41">
        <f t="shared" si="44"/>
        <v>437161.48163039261</v>
      </c>
      <c r="Q237" s="4"/>
      <c r="R237" s="4"/>
      <c r="S237" s="4"/>
      <c r="T237" s="4"/>
    </row>
    <row r="238" spans="1:20" s="34" customFormat="1" x14ac:dyDescent="0.2">
      <c r="A238" s="33">
        <v>1416</v>
      </c>
      <c r="B238" s="34" t="s">
        <v>311</v>
      </c>
      <c r="C238" s="36">
        <v>34396616</v>
      </c>
      <c r="D238" s="36">
        <v>4154</v>
      </c>
      <c r="E238" s="37">
        <f t="shared" si="35"/>
        <v>8280.3601348098218</v>
      </c>
      <c r="F238" s="38">
        <f t="shared" si="36"/>
        <v>0.94046972863112788</v>
      </c>
      <c r="G238" s="39">
        <f t="shared" si="37"/>
        <v>314.48035222230391</v>
      </c>
      <c r="H238" s="39">
        <f t="shared" si="38"/>
        <v>0</v>
      </c>
      <c r="I238" s="37">
        <f t="shared" si="39"/>
        <v>314.48035222230391</v>
      </c>
      <c r="J238" s="40">
        <f t="shared" si="40"/>
        <v>-94.723676000114693</v>
      </c>
      <c r="K238" s="37">
        <f t="shared" si="41"/>
        <v>219.75667622218921</v>
      </c>
      <c r="L238" s="37">
        <f t="shared" si="42"/>
        <v>1306351.3831314505</v>
      </c>
      <c r="M238" s="37">
        <f t="shared" si="43"/>
        <v>912869.23302697402</v>
      </c>
      <c r="N238" s="41">
        <f>'jan-feb'!M238</f>
        <v>-552258.09374563093</v>
      </c>
      <c r="O238" s="41">
        <f t="shared" si="44"/>
        <v>1465127.3267726051</v>
      </c>
      <c r="Q238" s="4"/>
      <c r="R238" s="4"/>
      <c r="S238" s="4"/>
      <c r="T238" s="4"/>
    </row>
    <row r="239" spans="1:20" s="34" customFormat="1" x14ac:dyDescent="0.2">
      <c r="A239" s="33">
        <v>1417</v>
      </c>
      <c r="B239" s="34" t="s">
        <v>312</v>
      </c>
      <c r="C239" s="36">
        <v>24898552</v>
      </c>
      <c r="D239" s="36">
        <v>2674</v>
      </c>
      <c r="E239" s="37">
        <f t="shared" si="35"/>
        <v>9311.3507853403135</v>
      </c>
      <c r="F239" s="38">
        <f t="shared" si="36"/>
        <v>1.0575679564303599</v>
      </c>
      <c r="G239" s="39">
        <f t="shared" si="37"/>
        <v>-304.11403809599102</v>
      </c>
      <c r="H239" s="39">
        <f t="shared" si="38"/>
        <v>0</v>
      </c>
      <c r="I239" s="37">
        <f t="shared" si="39"/>
        <v>-304.11403809599102</v>
      </c>
      <c r="J239" s="40">
        <f t="shared" si="40"/>
        <v>-94.723676000114693</v>
      </c>
      <c r="K239" s="37">
        <f t="shared" si="41"/>
        <v>-398.83771409610574</v>
      </c>
      <c r="L239" s="37">
        <f t="shared" si="42"/>
        <v>-813200.93786867999</v>
      </c>
      <c r="M239" s="37">
        <f t="shared" si="43"/>
        <v>-1066492.0474929868</v>
      </c>
      <c r="N239" s="41">
        <f>'jan-feb'!M239</f>
        <v>-2242142.915039917</v>
      </c>
      <c r="O239" s="41">
        <f t="shared" si="44"/>
        <v>1175650.8675469302</v>
      </c>
      <c r="Q239" s="4"/>
      <c r="R239" s="4"/>
      <c r="S239" s="4"/>
      <c r="T239" s="4"/>
    </row>
    <row r="240" spans="1:20" s="34" customFormat="1" x14ac:dyDescent="0.2">
      <c r="A240" s="33">
        <v>1418</v>
      </c>
      <c r="B240" s="34" t="s">
        <v>313</v>
      </c>
      <c r="C240" s="36">
        <v>10315718</v>
      </c>
      <c r="D240" s="36">
        <v>1262</v>
      </c>
      <c r="E240" s="37">
        <f t="shared" si="35"/>
        <v>8174.1030110935026</v>
      </c>
      <c r="F240" s="38">
        <f t="shared" si="36"/>
        <v>0.92840121872580283</v>
      </c>
      <c r="G240" s="39">
        <f t="shared" si="37"/>
        <v>378.23462645209548</v>
      </c>
      <c r="H240" s="39">
        <f t="shared" si="38"/>
        <v>0</v>
      </c>
      <c r="I240" s="37">
        <f t="shared" si="39"/>
        <v>378.23462645209548</v>
      </c>
      <c r="J240" s="40">
        <f t="shared" si="40"/>
        <v>-94.723676000114693</v>
      </c>
      <c r="K240" s="37">
        <f t="shared" si="41"/>
        <v>283.51095045198076</v>
      </c>
      <c r="L240" s="37">
        <f t="shared" si="42"/>
        <v>477332.09858254448</v>
      </c>
      <c r="M240" s="37">
        <f t="shared" si="43"/>
        <v>357790.8194703997</v>
      </c>
      <c r="N240" s="41">
        <f>'jan-feb'!M240</f>
        <v>-391992.90724770975</v>
      </c>
      <c r="O240" s="41">
        <f t="shared" si="44"/>
        <v>749783.72671810945</v>
      </c>
      <c r="Q240" s="4"/>
      <c r="R240" s="4"/>
      <c r="S240" s="4"/>
      <c r="T240" s="4"/>
    </row>
    <row r="241" spans="1:20" s="34" customFormat="1" x14ac:dyDescent="0.2">
      <c r="A241" s="33">
        <v>1419</v>
      </c>
      <c r="B241" s="34" t="s">
        <v>314</v>
      </c>
      <c r="C241" s="36">
        <v>20079419</v>
      </c>
      <c r="D241" s="36">
        <v>2345</v>
      </c>
      <c r="E241" s="37">
        <f t="shared" si="35"/>
        <v>8562.6520255863543</v>
      </c>
      <c r="F241" s="38">
        <f t="shared" si="36"/>
        <v>0.97253197877376263</v>
      </c>
      <c r="G241" s="39">
        <f t="shared" si="37"/>
        <v>145.10521775638443</v>
      </c>
      <c r="H241" s="39">
        <f t="shared" si="38"/>
        <v>0</v>
      </c>
      <c r="I241" s="37">
        <f t="shared" si="39"/>
        <v>145.10521775638443</v>
      </c>
      <c r="J241" s="40">
        <f t="shared" si="40"/>
        <v>-94.723676000114693</v>
      </c>
      <c r="K241" s="37">
        <f t="shared" si="41"/>
        <v>50.381541756269741</v>
      </c>
      <c r="L241" s="37">
        <f t="shared" si="42"/>
        <v>340271.7356387215</v>
      </c>
      <c r="M241" s="37">
        <f t="shared" si="43"/>
        <v>118144.71541845254</v>
      </c>
      <c r="N241" s="41">
        <f>'jan-feb'!M241</f>
        <v>186949.51482101501</v>
      </c>
      <c r="O241" s="41">
        <f t="shared" si="44"/>
        <v>-68804.799402562465</v>
      </c>
      <c r="Q241" s="4"/>
      <c r="R241" s="4"/>
      <c r="S241" s="4"/>
      <c r="T241" s="4"/>
    </row>
    <row r="242" spans="1:20" s="34" customFormat="1" x14ac:dyDescent="0.2">
      <c r="A242" s="33">
        <v>1420</v>
      </c>
      <c r="B242" s="34" t="s">
        <v>315</v>
      </c>
      <c r="C242" s="36">
        <v>63433986</v>
      </c>
      <c r="D242" s="36">
        <v>8059</v>
      </c>
      <c r="E242" s="37">
        <f t="shared" si="35"/>
        <v>7871.1981635438642</v>
      </c>
      <c r="F242" s="38">
        <f t="shared" si="36"/>
        <v>0.89399778274739838</v>
      </c>
      <c r="G242" s="39">
        <f t="shared" si="37"/>
        <v>559.97753498187842</v>
      </c>
      <c r="H242" s="39">
        <f t="shared" si="38"/>
        <v>18.496270141450893</v>
      </c>
      <c r="I242" s="37">
        <f t="shared" si="39"/>
        <v>578.47380512332927</v>
      </c>
      <c r="J242" s="40">
        <f t="shared" si="40"/>
        <v>-94.723676000114693</v>
      </c>
      <c r="K242" s="37">
        <f t="shared" si="41"/>
        <v>483.75012912321461</v>
      </c>
      <c r="L242" s="37">
        <f t="shared" si="42"/>
        <v>4661920.3954889104</v>
      </c>
      <c r="M242" s="37">
        <f t="shared" si="43"/>
        <v>3898542.2906039865</v>
      </c>
      <c r="N242" s="41">
        <f>'jan-feb'!M242</f>
        <v>1194440.9354126058</v>
      </c>
      <c r="O242" s="41">
        <f t="shared" si="44"/>
        <v>2704101.3551913807</v>
      </c>
      <c r="Q242" s="4"/>
      <c r="R242" s="4"/>
      <c r="S242" s="4"/>
      <c r="T242" s="4"/>
    </row>
    <row r="243" spans="1:20" s="34" customFormat="1" x14ac:dyDescent="0.2">
      <c r="A243" s="33">
        <v>1421</v>
      </c>
      <c r="B243" s="34" t="s">
        <v>316</v>
      </c>
      <c r="C243" s="36">
        <v>29163140</v>
      </c>
      <c r="D243" s="36">
        <v>1778</v>
      </c>
      <c r="E243" s="37">
        <f t="shared" si="35"/>
        <v>16402.215973003375</v>
      </c>
      <c r="F243" s="38">
        <f t="shared" si="36"/>
        <v>1.8629367991171224</v>
      </c>
      <c r="G243" s="39">
        <f t="shared" si="37"/>
        <v>-4558.6331506938277</v>
      </c>
      <c r="H243" s="39">
        <f t="shared" si="38"/>
        <v>0</v>
      </c>
      <c r="I243" s="37">
        <f t="shared" si="39"/>
        <v>-4558.6331506938277</v>
      </c>
      <c r="J243" s="40">
        <f t="shared" si="40"/>
        <v>-94.723676000114693</v>
      </c>
      <c r="K243" s="37">
        <f t="shared" si="41"/>
        <v>-4653.3568266939428</v>
      </c>
      <c r="L243" s="37">
        <f t="shared" si="42"/>
        <v>-8105249.7419336252</v>
      </c>
      <c r="M243" s="37">
        <f t="shared" si="43"/>
        <v>-8273668.43786183</v>
      </c>
      <c r="N243" s="41">
        <f>'jan-feb'!M243</f>
        <v>-8618668.9571207818</v>
      </c>
      <c r="O243" s="41">
        <f t="shared" si="44"/>
        <v>345000.51925895177</v>
      </c>
      <c r="Q243" s="4"/>
      <c r="R243" s="4"/>
      <c r="S243" s="4"/>
      <c r="T243" s="4"/>
    </row>
    <row r="244" spans="1:20" s="34" customFormat="1" x14ac:dyDescent="0.2">
      <c r="A244" s="33">
        <v>1422</v>
      </c>
      <c r="B244" s="34" t="s">
        <v>317</v>
      </c>
      <c r="C244" s="36">
        <v>21202597</v>
      </c>
      <c r="D244" s="36">
        <v>2153</v>
      </c>
      <c r="E244" s="37">
        <f t="shared" si="35"/>
        <v>9847.9317231769619</v>
      </c>
      <c r="F244" s="38">
        <f t="shared" si="36"/>
        <v>1.1185119396364067</v>
      </c>
      <c r="G244" s="39">
        <f t="shared" si="37"/>
        <v>-626.06260079798005</v>
      </c>
      <c r="H244" s="39">
        <f t="shared" si="38"/>
        <v>0</v>
      </c>
      <c r="I244" s="37">
        <f t="shared" si="39"/>
        <v>-626.06260079798005</v>
      </c>
      <c r="J244" s="40">
        <f t="shared" si="40"/>
        <v>-94.723676000114693</v>
      </c>
      <c r="K244" s="37">
        <f t="shared" si="41"/>
        <v>-720.78627679809472</v>
      </c>
      <c r="L244" s="37">
        <f t="shared" si="42"/>
        <v>-1347912.7795180511</v>
      </c>
      <c r="M244" s="37">
        <f t="shared" si="43"/>
        <v>-1551852.8539462979</v>
      </c>
      <c r="N244" s="41">
        <f>'jan-feb'!M244</f>
        <v>-1752959.9084820277</v>
      </c>
      <c r="O244" s="41">
        <f t="shared" si="44"/>
        <v>201107.05453572981</v>
      </c>
      <c r="Q244" s="4"/>
      <c r="R244" s="4"/>
      <c r="S244" s="4"/>
      <c r="T244" s="4"/>
    </row>
    <row r="245" spans="1:20" s="34" customFormat="1" x14ac:dyDescent="0.2">
      <c r="A245" s="33">
        <v>1424</v>
      </c>
      <c r="B245" s="34" t="s">
        <v>318</v>
      </c>
      <c r="C245" s="36">
        <v>55579300</v>
      </c>
      <c r="D245" s="36">
        <v>5277</v>
      </c>
      <c r="E245" s="37">
        <f t="shared" si="35"/>
        <v>10532.366875118438</v>
      </c>
      <c r="F245" s="38">
        <f t="shared" si="36"/>
        <v>1.1962489620765291</v>
      </c>
      <c r="G245" s="39">
        <f t="shared" si="37"/>
        <v>-1036.7236919628656</v>
      </c>
      <c r="H245" s="39">
        <f t="shared" si="38"/>
        <v>0</v>
      </c>
      <c r="I245" s="37">
        <f t="shared" si="39"/>
        <v>-1036.7236919628656</v>
      </c>
      <c r="J245" s="40">
        <f t="shared" si="40"/>
        <v>-94.723676000114693</v>
      </c>
      <c r="K245" s="37">
        <f t="shared" si="41"/>
        <v>-1131.4473679629803</v>
      </c>
      <c r="L245" s="37">
        <f t="shared" si="42"/>
        <v>-5470790.9224880422</v>
      </c>
      <c r="M245" s="37">
        <f t="shared" si="43"/>
        <v>-5970647.7607406471</v>
      </c>
      <c r="N245" s="41">
        <f>'jan-feb'!M245</f>
        <v>-6219360.7251554364</v>
      </c>
      <c r="O245" s="41">
        <f t="shared" si="44"/>
        <v>248712.96441478934</v>
      </c>
      <c r="Q245" s="4"/>
      <c r="R245" s="4"/>
      <c r="S245" s="4"/>
      <c r="T245" s="4"/>
    </row>
    <row r="246" spans="1:20" s="34" customFormat="1" x14ac:dyDescent="0.2">
      <c r="A246" s="33">
        <v>1426</v>
      </c>
      <c r="B246" s="34" t="s">
        <v>319</v>
      </c>
      <c r="C246" s="36">
        <v>52785513</v>
      </c>
      <c r="D246" s="36">
        <v>5223</v>
      </c>
      <c r="E246" s="37">
        <f t="shared" si="35"/>
        <v>10106.358989086732</v>
      </c>
      <c r="F246" s="38">
        <f t="shared" si="36"/>
        <v>1.1478636848122374</v>
      </c>
      <c r="G246" s="39">
        <f t="shared" si="37"/>
        <v>-781.11896034384188</v>
      </c>
      <c r="H246" s="39">
        <f t="shared" si="38"/>
        <v>0</v>
      </c>
      <c r="I246" s="37">
        <f t="shared" si="39"/>
        <v>-781.11896034384188</v>
      </c>
      <c r="J246" s="40">
        <f t="shared" si="40"/>
        <v>-94.723676000114693</v>
      </c>
      <c r="K246" s="37">
        <f t="shared" si="41"/>
        <v>-875.84263634395654</v>
      </c>
      <c r="L246" s="37">
        <f t="shared" si="42"/>
        <v>-4079784.329875886</v>
      </c>
      <c r="M246" s="37">
        <f t="shared" si="43"/>
        <v>-4574526.089624485</v>
      </c>
      <c r="N246" s="41">
        <f>'jan-feb'!M246</f>
        <v>-7401855.7129594171</v>
      </c>
      <c r="O246" s="41">
        <f t="shared" si="44"/>
        <v>2827329.6233349321</v>
      </c>
      <c r="Q246" s="4"/>
      <c r="R246" s="4"/>
      <c r="S246" s="4"/>
      <c r="T246" s="4"/>
    </row>
    <row r="247" spans="1:20" s="34" customFormat="1" x14ac:dyDescent="0.2">
      <c r="A247" s="33">
        <v>1428</v>
      </c>
      <c r="B247" s="34" t="s">
        <v>320</v>
      </c>
      <c r="C247" s="36">
        <v>22442990</v>
      </c>
      <c r="D247" s="36">
        <v>3052</v>
      </c>
      <c r="E247" s="37">
        <f t="shared" si="35"/>
        <v>7353.5353866317173</v>
      </c>
      <c r="F247" s="38">
        <f t="shared" si="36"/>
        <v>0.83520249324321982</v>
      </c>
      <c r="G247" s="39">
        <f t="shared" si="37"/>
        <v>870.57520112916666</v>
      </c>
      <c r="H247" s="39">
        <f t="shared" si="38"/>
        <v>199.6782420607023</v>
      </c>
      <c r="I247" s="37">
        <f t="shared" si="39"/>
        <v>1070.2534431898689</v>
      </c>
      <c r="J247" s="40">
        <f t="shared" si="40"/>
        <v>-94.723676000114693</v>
      </c>
      <c r="K247" s="37">
        <f t="shared" si="41"/>
        <v>975.52976718975424</v>
      </c>
      <c r="L247" s="37">
        <f t="shared" si="42"/>
        <v>3266413.5086154798</v>
      </c>
      <c r="M247" s="37">
        <f t="shared" si="43"/>
        <v>2977316.8494631299</v>
      </c>
      <c r="N247" s="41">
        <f>'jan-feb'!M247</f>
        <v>371159.3995879477</v>
      </c>
      <c r="O247" s="41">
        <f t="shared" si="44"/>
        <v>2606157.449875182</v>
      </c>
      <c r="Q247" s="4"/>
      <c r="R247" s="4"/>
      <c r="S247" s="4"/>
      <c r="T247" s="4"/>
    </row>
    <row r="248" spans="1:20" s="34" customFormat="1" x14ac:dyDescent="0.2">
      <c r="A248" s="33">
        <v>1429</v>
      </c>
      <c r="B248" s="34" t="s">
        <v>321</v>
      </c>
      <c r="C248" s="36">
        <v>20011303</v>
      </c>
      <c r="D248" s="36">
        <v>2846</v>
      </c>
      <c r="E248" s="37">
        <f t="shared" si="35"/>
        <v>7031.3784258608575</v>
      </c>
      <c r="F248" s="38">
        <f t="shared" si="36"/>
        <v>0.79861243380859381</v>
      </c>
      <c r="G248" s="39">
        <f t="shared" si="37"/>
        <v>1063.8693775916825</v>
      </c>
      <c r="H248" s="39">
        <f t="shared" si="38"/>
        <v>312.43317833050321</v>
      </c>
      <c r="I248" s="37">
        <f t="shared" si="39"/>
        <v>1376.3025559221855</v>
      </c>
      <c r="J248" s="40">
        <f t="shared" si="40"/>
        <v>-94.723676000114693</v>
      </c>
      <c r="K248" s="37">
        <f t="shared" si="41"/>
        <v>1281.5788799220709</v>
      </c>
      <c r="L248" s="37">
        <f t="shared" si="42"/>
        <v>3916957.07415454</v>
      </c>
      <c r="M248" s="37">
        <f t="shared" si="43"/>
        <v>3647373.4922582139</v>
      </c>
      <c r="N248" s="41">
        <f>'jan-feb'!M248</f>
        <v>1212435.7502219446</v>
      </c>
      <c r="O248" s="41">
        <f t="shared" si="44"/>
        <v>2434937.742036269</v>
      </c>
      <c r="Q248" s="4"/>
      <c r="R248" s="4"/>
      <c r="S248" s="4"/>
      <c r="T248" s="4"/>
    </row>
    <row r="249" spans="1:20" s="34" customFormat="1" x14ac:dyDescent="0.2">
      <c r="A249" s="33">
        <v>1430</v>
      </c>
      <c r="B249" s="34" t="s">
        <v>322</v>
      </c>
      <c r="C249" s="36">
        <v>20809781</v>
      </c>
      <c r="D249" s="36">
        <v>3006</v>
      </c>
      <c r="E249" s="37">
        <f t="shared" si="35"/>
        <v>6922.7481703260146</v>
      </c>
      <c r="F249" s="38">
        <f t="shared" si="36"/>
        <v>0.78627438748202172</v>
      </c>
      <c r="G249" s="39">
        <f t="shared" si="37"/>
        <v>1129.0475309125882</v>
      </c>
      <c r="H249" s="39">
        <f t="shared" si="38"/>
        <v>350.45376776769825</v>
      </c>
      <c r="I249" s="37">
        <f t="shared" si="39"/>
        <v>1479.5012986802865</v>
      </c>
      <c r="J249" s="40">
        <f t="shared" si="40"/>
        <v>-94.723676000114693</v>
      </c>
      <c r="K249" s="37">
        <f t="shared" si="41"/>
        <v>1384.7776226801718</v>
      </c>
      <c r="L249" s="37">
        <f t="shared" si="42"/>
        <v>4447380.9038329413</v>
      </c>
      <c r="M249" s="37">
        <f t="shared" si="43"/>
        <v>4162641.5337765967</v>
      </c>
      <c r="N249" s="41">
        <f>'jan-feb'!M249</f>
        <v>2021176.0901500932</v>
      </c>
      <c r="O249" s="41">
        <f t="shared" si="44"/>
        <v>2141465.4436265035</v>
      </c>
      <c r="Q249" s="4"/>
      <c r="R249" s="4"/>
      <c r="S249" s="4"/>
      <c r="T249" s="4"/>
    </row>
    <row r="250" spans="1:20" s="34" customFormat="1" x14ac:dyDescent="0.2">
      <c r="A250" s="33">
        <v>1431</v>
      </c>
      <c r="B250" s="34" t="s">
        <v>323</v>
      </c>
      <c r="C250" s="36">
        <v>24120474</v>
      </c>
      <c r="D250" s="36">
        <v>3043</v>
      </c>
      <c r="E250" s="37">
        <f t="shared" si="35"/>
        <v>7926.5441998028264</v>
      </c>
      <c r="F250" s="38">
        <f t="shared" si="36"/>
        <v>0.90028389480700033</v>
      </c>
      <c r="G250" s="39">
        <f t="shared" si="37"/>
        <v>526.76991322650122</v>
      </c>
      <c r="H250" s="39">
        <f t="shared" si="38"/>
        <v>0</v>
      </c>
      <c r="I250" s="37">
        <f t="shared" si="39"/>
        <v>526.76991322650122</v>
      </c>
      <c r="J250" s="40">
        <f t="shared" si="40"/>
        <v>-94.723676000114693</v>
      </c>
      <c r="K250" s="37">
        <f t="shared" si="41"/>
        <v>432.04623722638655</v>
      </c>
      <c r="L250" s="37">
        <f t="shared" si="42"/>
        <v>1602960.8459482433</v>
      </c>
      <c r="M250" s="37">
        <f t="shared" si="43"/>
        <v>1314716.6998798943</v>
      </c>
      <c r="N250" s="41">
        <f>'jan-feb'!M250</f>
        <v>-1071.7983793824153</v>
      </c>
      <c r="O250" s="41">
        <f t="shared" si="44"/>
        <v>1315788.4982592766</v>
      </c>
      <c r="Q250" s="4"/>
      <c r="R250" s="4"/>
      <c r="S250" s="4"/>
      <c r="T250" s="4"/>
    </row>
    <row r="251" spans="1:20" s="34" customFormat="1" x14ac:dyDescent="0.2">
      <c r="A251" s="33">
        <v>1432</v>
      </c>
      <c r="B251" s="34" t="s">
        <v>324</v>
      </c>
      <c r="C251" s="36">
        <v>113438423</v>
      </c>
      <c r="D251" s="36">
        <v>13089</v>
      </c>
      <c r="E251" s="37">
        <f t="shared" si="35"/>
        <v>8666.6989838795944</v>
      </c>
      <c r="F251" s="38">
        <f t="shared" si="36"/>
        <v>0.98434946171385518</v>
      </c>
      <c r="G251" s="39">
        <f t="shared" si="37"/>
        <v>82.677042780440388</v>
      </c>
      <c r="H251" s="39">
        <f t="shared" si="38"/>
        <v>0</v>
      </c>
      <c r="I251" s="37">
        <f t="shared" si="39"/>
        <v>82.677042780440388</v>
      </c>
      <c r="J251" s="40">
        <f t="shared" si="40"/>
        <v>-94.723676000114693</v>
      </c>
      <c r="K251" s="37">
        <f t="shared" si="41"/>
        <v>-12.046633219674305</v>
      </c>
      <c r="L251" s="37">
        <f t="shared" si="42"/>
        <v>1082159.8129531841</v>
      </c>
      <c r="M251" s="37">
        <f t="shared" si="43"/>
        <v>-157678.382212317</v>
      </c>
      <c r="N251" s="41">
        <f>'jan-feb'!M251</f>
        <v>-734893.0895128937</v>
      </c>
      <c r="O251" s="41">
        <f t="shared" si="44"/>
        <v>577214.70730057673</v>
      </c>
      <c r="Q251" s="4"/>
      <c r="R251" s="4"/>
      <c r="S251" s="4"/>
      <c r="T251" s="4"/>
    </row>
    <row r="252" spans="1:20" s="34" customFormat="1" x14ac:dyDescent="0.2">
      <c r="A252" s="33">
        <v>1433</v>
      </c>
      <c r="B252" s="34" t="s">
        <v>325</v>
      </c>
      <c r="C252" s="36">
        <v>20668132</v>
      </c>
      <c r="D252" s="36">
        <v>2825</v>
      </c>
      <c r="E252" s="37">
        <f t="shared" si="35"/>
        <v>7316.1529203539822</v>
      </c>
      <c r="F252" s="38">
        <f t="shared" si="36"/>
        <v>0.83095665401118124</v>
      </c>
      <c r="G252" s="39">
        <f t="shared" si="37"/>
        <v>893.00468089580772</v>
      </c>
      <c r="H252" s="39">
        <f t="shared" si="38"/>
        <v>212.76210525790961</v>
      </c>
      <c r="I252" s="37">
        <f t="shared" si="39"/>
        <v>1105.7667861537172</v>
      </c>
      <c r="J252" s="40">
        <f t="shared" si="40"/>
        <v>-94.723676000114693</v>
      </c>
      <c r="K252" s="37">
        <f t="shared" si="41"/>
        <v>1011.0431101536026</v>
      </c>
      <c r="L252" s="37">
        <f t="shared" si="42"/>
        <v>3123791.1708842511</v>
      </c>
      <c r="M252" s="37">
        <f t="shared" si="43"/>
        <v>2856196.7861839272</v>
      </c>
      <c r="N252" s="41">
        <f>'jan-feb'!M252</f>
        <v>987848.52998137486</v>
      </c>
      <c r="O252" s="41">
        <f t="shared" si="44"/>
        <v>1868348.2562025525</v>
      </c>
      <c r="Q252" s="4"/>
      <c r="R252" s="4"/>
      <c r="S252" s="4"/>
      <c r="T252" s="4"/>
    </row>
    <row r="253" spans="1:20" s="34" customFormat="1" x14ac:dyDescent="0.2">
      <c r="A253" s="33">
        <v>1438</v>
      </c>
      <c r="B253" s="34" t="s">
        <v>326</v>
      </c>
      <c r="C253" s="36">
        <v>34129409</v>
      </c>
      <c r="D253" s="36">
        <v>3767</v>
      </c>
      <c r="E253" s="37">
        <f t="shared" si="35"/>
        <v>9060.1032651977694</v>
      </c>
      <c r="F253" s="38">
        <f t="shared" si="36"/>
        <v>1.0290316750077249</v>
      </c>
      <c r="G253" s="39">
        <f t="shared" si="37"/>
        <v>-153.36552601046461</v>
      </c>
      <c r="H253" s="39">
        <f t="shared" si="38"/>
        <v>0</v>
      </c>
      <c r="I253" s="37">
        <f t="shared" si="39"/>
        <v>-153.36552601046461</v>
      </c>
      <c r="J253" s="40">
        <f t="shared" si="40"/>
        <v>-94.723676000114693</v>
      </c>
      <c r="K253" s="37">
        <f t="shared" si="41"/>
        <v>-248.0892020105793</v>
      </c>
      <c r="L253" s="37">
        <f t="shared" si="42"/>
        <v>-577727.93648142018</v>
      </c>
      <c r="M253" s="37">
        <f t="shared" si="43"/>
        <v>-934552.02397385216</v>
      </c>
      <c r="N253" s="41">
        <f>'jan-feb'!M253</f>
        <v>-3266662.4063408268</v>
      </c>
      <c r="O253" s="41">
        <f t="shared" si="44"/>
        <v>2332110.3823669748</v>
      </c>
      <c r="Q253" s="4"/>
      <c r="R253" s="4"/>
      <c r="S253" s="4"/>
      <c r="T253" s="4"/>
    </row>
    <row r="254" spans="1:20" s="34" customFormat="1" x14ac:dyDescent="0.2">
      <c r="A254" s="33">
        <v>1439</v>
      </c>
      <c r="B254" s="34" t="s">
        <v>327</v>
      </c>
      <c r="C254" s="36">
        <v>50424252</v>
      </c>
      <c r="D254" s="36">
        <v>6001</v>
      </c>
      <c r="E254" s="37">
        <f t="shared" si="35"/>
        <v>8402.6415597400428</v>
      </c>
      <c r="F254" s="38">
        <f t="shared" si="36"/>
        <v>0.95435825239681471</v>
      </c>
      <c r="G254" s="39">
        <f t="shared" si="37"/>
        <v>241.11149726417133</v>
      </c>
      <c r="H254" s="39">
        <f t="shared" si="38"/>
        <v>0</v>
      </c>
      <c r="I254" s="37">
        <f t="shared" si="39"/>
        <v>241.11149726417133</v>
      </c>
      <c r="J254" s="40">
        <f t="shared" si="40"/>
        <v>-94.723676000114693</v>
      </c>
      <c r="K254" s="37">
        <f t="shared" si="41"/>
        <v>146.38782126405664</v>
      </c>
      <c r="L254" s="37">
        <f t="shared" si="42"/>
        <v>1446910.0950822921</v>
      </c>
      <c r="M254" s="37">
        <f t="shared" si="43"/>
        <v>878473.31540560385</v>
      </c>
      <c r="N254" s="41">
        <f>'jan-feb'!M254</f>
        <v>-1199584.3331168813</v>
      </c>
      <c r="O254" s="41">
        <f t="shared" si="44"/>
        <v>2078057.648522485</v>
      </c>
      <c r="Q254" s="4"/>
      <c r="R254" s="4"/>
      <c r="S254" s="4"/>
      <c r="T254" s="4"/>
    </row>
    <row r="255" spans="1:20" s="34" customFormat="1" x14ac:dyDescent="0.2">
      <c r="A255" s="33">
        <v>1441</v>
      </c>
      <c r="B255" s="34" t="s">
        <v>328</v>
      </c>
      <c r="C255" s="36">
        <v>20455590</v>
      </c>
      <c r="D255" s="36">
        <v>2757</v>
      </c>
      <c r="E255" s="37">
        <f t="shared" si="35"/>
        <v>7419.5103373231777</v>
      </c>
      <c r="F255" s="38">
        <f t="shared" si="36"/>
        <v>0.84269581997817766</v>
      </c>
      <c r="G255" s="39">
        <f t="shared" si="37"/>
        <v>830.99023071429031</v>
      </c>
      <c r="H255" s="39">
        <f t="shared" si="38"/>
        <v>176.58700931869114</v>
      </c>
      <c r="I255" s="37">
        <f t="shared" si="39"/>
        <v>1007.5772400329814</v>
      </c>
      <c r="J255" s="40">
        <f t="shared" si="40"/>
        <v>-94.723676000114693</v>
      </c>
      <c r="K255" s="37">
        <f t="shared" si="41"/>
        <v>912.85356403286676</v>
      </c>
      <c r="L255" s="37">
        <f t="shared" si="42"/>
        <v>2777890.4507709299</v>
      </c>
      <c r="M255" s="37">
        <f t="shared" si="43"/>
        <v>2516737.2760386136</v>
      </c>
      <c r="N255" s="41">
        <f>'jan-feb'!M255</f>
        <v>154444.44399212702</v>
      </c>
      <c r="O255" s="41">
        <f t="shared" si="44"/>
        <v>2362292.8320464864</v>
      </c>
      <c r="Q255" s="4"/>
      <c r="R255" s="4"/>
      <c r="S255" s="4"/>
      <c r="T255" s="4"/>
    </row>
    <row r="256" spans="1:20" s="34" customFormat="1" x14ac:dyDescent="0.2">
      <c r="A256" s="33">
        <v>1443</v>
      </c>
      <c r="B256" s="34" t="s">
        <v>329</v>
      </c>
      <c r="C256" s="36">
        <v>44960832</v>
      </c>
      <c r="D256" s="36">
        <v>6157</v>
      </c>
      <c r="E256" s="37">
        <f t="shared" si="35"/>
        <v>7302.3927237290891</v>
      </c>
      <c r="F256" s="38">
        <f t="shared" si="36"/>
        <v>0.82939379343808595</v>
      </c>
      <c r="G256" s="39">
        <f t="shared" si="37"/>
        <v>901.26079887074354</v>
      </c>
      <c r="H256" s="39">
        <f t="shared" si="38"/>
        <v>217.57817407662219</v>
      </c>
      <c r="I256" s="37">
        <f t="shared" si="39"/>
        <v>1118.8389729473656</v>
      </c>
      <c r="J256" s="40">
        <f t="shared" si="40"/>
        <v>-94.723676000114693</v>
      </c>
      <c r="K256" s="37">
        <f t="shared" si="41"/>
        <v>1024.115296947251</v>
      </c>
      <c r="L256" s="37">
        <f t="shared" si="42"/>
        <v>6888691.5564369299</v>
      </c>
      <c r="M256" s="37">
        <f t="shared" si="43"/>
        <v>6305477.8833042243</v>
      </c>
      <c r="N256" s="41">
        <f>'jan-feb'!M256</f>
        <v>2510117.0414850707</v>
      </c>
      <c r="O256" s="41">
        <f t="shared" si="44"/>
        <v>3795360.8418191536</v>
      </c>
      <c r="Q256" s="4"/>
      <c r="R256" s="4"/>
      <c r="S256" s="4"/>
      <c r="T256" s="4"/>
    </row>
    <row r="257" spans="1:20" s="34" customFormat="1" x14ac:dyDescent="0.2">
      <c r="A257" s="33">
        <v>1444</v>
      </c>
      <c r="B257" s="34" t="s">
        <v>330</v>
      </c>
      <c r="C257" s="36">
        <v>8019451</v>
      </c>
      <c r="D257" s="36">
        <v>1175</v>
      </c>
      <c r="E257" s="37">
        <f t="shared" si="35"/>
        <v>6825.0646808510637</v>
      </c>
      <c r="F257" s="38">
        <f t="shared" si="36"/>
        <v>0.77517965689753388</v>
      </c>
      <c r="G257" s="39">
        <f t="shared" si="37"/>
        <v>1187.6576245975587</v>
      </c>
      <c r="H257" s="39">
        <f t="shared" si="38"/>
        <v>384.64298908393107</v>
      </c>
      <c r="I257" s="37">
        <f t="shared" si="39"/>
        <v>1572.3006136814897</v>
      </c>
      <c r="J257" s="40">
        <f t="shared" si="40"/>
        <v>-94.723676000114693</v>
      </c>
      <c r="K257" s="37">
        <f t="shared" si="41"/>
        <v>1477.5769376813751</v>
      </c>
      <c r="L257" s="37">
        <f t="shared" si="42"/>
        <v>1847453.2210757504</v>
      </c>
      <c r="M257" s="37">
        <f t="shared" si="43"/>
        <v>1736152.9017756158</v>
      </c>
      <c r="N257" s="41">
        <f>'jan-feb'!M257</f>
        <v>525083.01822234166</v>
      </c>
      <c r="O257" s="41">
        <f t="shared" si="44"/>
        <v>1211069.883553274</v>
      </c>
      <c r="Q257" s="4"/>
      <c r="R257" s="4"/>
      <c r="S257" s="4"/>
      <c r="T257" s="4"/>
    </row>
    <row r="258" spans="1:20" s="34" customFormat="1" x14ac:dyDescent="0.2">
      <c r="A258" s="33">
        <v>1445</v>
      </c>
      <c r="B258" s="34" t="s">
        <v>331</v>
      </c>
      <c r="C258" s="36">
        <v>43799536</v>
      </c>
      <c r="D258" s="36">
        <v>5874</v>
      </c>
      <c r="E258" s="37">
        <f t="shared" si="35"/>
        <v>7456.5093632958806</v>
      </c>
      <c r="F258" s="38">
        <f t="shared" si="36"/>
        <v>0.84689810868901327</v>
      </c>
      <c r="G258" s="39">
        <f t="shared" si="37"/>
        <v>808.79081513066865</v>
      </c>
      <c r="H258" s="39">
        <f t="shared" si="38"/>
        <v>163.63735022824517</v>
      </c>
      <c r="I258" s="37">
        <f t="shared" si="39"/>
        <v>972.42816535891382</v>
      </c>
      <c r="J258" s="40">
        <f t="shared" si="40"/>
        <v>-94.723676000114693</v>
      </c>
      <c r="K258" s="37">
        <f t="shared" si="41"/>
        <v>877.70448935879915</v>
      </c>
      <c r="L258" s="37">
        <f t="shared" si="42"/>
        <v>5712043.0433182595</v>
      </c>
      <c r="M258" s="37">
        <f t="shared" si="43"/>
        <v>5155636.170493586</v>
      </c>
      <c r="N258" s="41">
        <f>'jan-feb'!M258</f>
        <v>2614008.7758621587</v>
      </c>
      <c r="O258" s="41">
        <f t="shared" si="44"/>
        <v>2541627.3946314272</v>
      </c>
      <c r="Q258" s="4"/>
      <c r="R258" s="4"/>
      <c r="S258" s="4"/>
      <c r="T258" s="4"/>
    </row>
    <row r="259" spans="1:20" s="34" customFormat="1" x14ac:dyDescent="0.2">
      <c r="A259" s="33">
        <v>1449</v>
      </c>
      <c r="B259" s="34" t="s">
        <v>332</v>
      </c>
      <c r="C259" s="36">
        <v>53871938</v>
      </c>
      <c r="D259" s="36">
        <v>7195</v>
      </c>
      <c r="E259" s="37">
        <f t="shared" si="35"/>
        <v>7487.4132036136207</v>
      </c>
      <c r="F259" s="38">
        <f t="shared" si="36"/>
        <v>0.85040811620608991</v>
      </c>
      <c r="G259" s="39">
        <f t="shared" si="37"/>
        <v>790.24851094002463</v>
      </c>
      <c r="H259" s="39">
        <f t="shared" si="38"/>
        <v>152.82100611703612</v>
      </c>
      <c r="I259" s="37">
        <f t="shared" si="39"/>
        <v>943.06951705706069</v>
      </c>
      <c r="J259" s="40">
        <f t="shared" si="40"/>
        <v>-94.723676000114693</v>
      </c>
      <c r="K259" s="37">
        <f t="shared" si="41"/>
        <v>848.34584105694603</v>
      </c>
      <c r="L259" s="37">
        <f t="shared" si="42"/>
        <v>6785385.1752255512</v>
      </c>
      <c r="M259" s="37">
        <f t="shared" si="43"/>
        <v>6103848.3264047271</v>
      </c>
      <c r="N259" s="41">
        <f>'jan-feb'!M259</f>
        <v>1872575.1205189358</v>
      </c>
      <c r="O259" s="41">
        <f t="shared" si="44"/>
        <v>4231273.2058857912</v>
      </c>
      <c r="Q259" s="4"/>
      <c r="R259" s="4"/>
      <c r="S259" s="4"/>
      <c r="T259" s="4"/>
    </row>
    <row r="260" spans="1:20" s="34" customFormat="1" x14ac:dyDescent="0.2">
      <c r="A260" s="33">
        <v>1502</v>
      </c>
      <c r="B260" s="34" t="s">
        <v>333</v>
      </c>
      <c r="C260" s="36">
        <v>228647811</v>
      </c>
      <c r="D260" s="36">
        <v>26900</v>
      </c>
      <c r="E260" s="37">
        <f t="shared" si="35"/>
        <v>8499.9186245353158</v>
      </c>
      <c r="F260" s="38">
        <f t="shared" si="36"/>
        <v>0.96540682193250971</v>
      </c>
      <c r="G260" s="39">
        <f t="shared" si="37"/>
        <v>182.74525838700757</v>
      </c>
      <c r="H260" s="39">
        <f t="shared" si="38"/>
        <v>0</v>
      </c>
      <c r="I260" s="37">
        <f t="shared" si="39"/>
        <v>182.74525838700757</v>
      </c>
      <c r="J260" s="40">
        <f t="shared" si="40"/>
        <v>-94.723676000114693</v>
      </c>
      <c r="K260" s="37">
        <f t="shared" si="41"/>
        <v>88.021582386892874</v>
      </c>
      <c r="L260" s="37">
        <f t="shared" si="42"/>
        <v>4915847.4506105036</v>
      </c>
      <c r="M260" s="37">
        <f t="shared" si="43"/>
        <v>2367780.5662074182</v>
      </c>
      <c r="N260" s="41">
        <f>'jan-feb'!M260</f>
        <v>2104905.0356866973</v>
      </c>
      <c r="O260" s="41">
        <f t="shared" si="44"/>
        <v>262875.53052072087</v>
      </c>
      <c r="Q260" s="4"/>
      <c r="R260" s="4"/>
      <c r="S260" s="4"/>
      <c r="T260" s="4"/>
    </row>
    <row r="261" spans="1:20" s="34" customFormat="1" x14ac:dyDescent="0.2">
      <c r="A261" s="33">
        <v>1504</v>
      </c>
      <c r="B261" s="34" t="s">
        <v>334</v>
      </c>
      <c r="C261" s="36">
        <v>421888645</v>
      </c>
      <c r="D261" s="36">
        <v>47510</v>
      </c>
      <c r="E261" s="37">
        <f t="shared" si="35"/>
        <v>8879.9967375289416</v>
      </c>
      <c r="F261" s="38">
        <f t="shared" si="36"/>
        <v>1.0085754708760566</v>
      </c>
      <c r="G261" s="39">
        <f t="shared" si="37"/>
        <v>-45.301609409167938</v>
      </c>
      <c r="H261" s="39">
        <f t="shared" si="38"/>
        <v>0</v>
      </c>
      <c r="I261" s="37">
        <f t="shared" si="39"/>
        <v>-45.301609409167938</v>
      </c>
      <c r="J261" s="40">
        <f t="shared" si="40"/>
        <v>-94.723676000114693</v>
      </c>
      <c r="K261" s="37">
        <f t="shared" si="41"/>
        <v>-140.02528540928262</v>
      </c>
      <c r="L261" s="37">
        <f t="shared" si="42"/>
        <v>-2152279.4630295685</v>
      </c>
      <c r="M261" s="37">
        <f t="shared" si="43"/>
        <v>-6652601.3097950174</v>
      </c>
      <c r="N261" s="41">
        <f>'jan-feb'!M261</f>
        <v>-5788691.6191273266</v>
      </c>
      <c r="O261" s="41">
        <f t="shared" si="44"/>
        <v>-863909.69066769071</v>
      </c>
      <c r="Q261" s="4"/>
      <c r="R261" s="4"/>
      <c r="S261" s="4"/>
      <c r="T261" s="4"/>
    </row>
    <row r="262" spans="1:20" s="34" customFormat="1" x14ac:dyDescent="0.2">
      <c r="A262" s="33">
        <v>1505</v>
      </c>
      <c r="B262" s="34" t="s">
        <v>335</v>
      </c>
      <c r="C262" s="36">
        <v>187905054</v>
      </c>
      <c r="D262" s="36">
        <v>24300</v>
      </c>
      <c r="E262" s="37">
        <f t="shared" si="35"/>
        <v>7732.7182716049383</v>
      </c>
      <c r="F262" s="38">
        <f t="shared" si="36"/>
        <v>0.87826946365591718</v>
      </c>
      <c r="G262" s="39">
        <f t="shared" si="37"/>
        <v>643.06547014523403</v>
      </c>
      <c r="H262" s="39">
        <f t="shared" si="38"/>
        <v>66.964232320074956</v>
      </c>
      <c r="I262" s="37">
        <f t="shared" si="39"/>
        <v>710.02970246530901</v>
      </c>
      <c r="J262" s="40">
        <f t="shared" si="40"/>
        <v>-94.723676000114693</v>
      </c>
      <c r="K262" s="37">
        <f t="shared" si="41"/>
        <v>615.30602646519435</v>
      </c>
      <c r="L262" s="37">
        <f t="shared" si="42"/>
        <v>17253721.769907009</v>
      </c>
      <c r="M262" s="37">
        <f t="shared" si="43"/>
        <v>14951936.443104222</v>
      </c>
      <c r="N262" s="41">
        <f>'jan-feb'!M262</f>
        <v>7243775.1140875779</v>
      </c>
      <c r="O262" s="41">
        <f t="shared" si="44"/>
        <v>7708161.3290166445</v>
      </c>
      <c r="Q262" s="4"/>
      <c r="R262" s="4"/>
      <c r="S262" s="4"/>
      <c r="T262" s="4"/>
    </row>
    <row r="263" spans="1:20" s="34" customFormat="1" x14ac:dyDescent="0.2">
      <c r="A263" s="33">
        <v>1511</v>
      </c>
      <c r="B263" s="34" t="s">
        <v>336</v>
      </c>
      <c r="C263" s="36">
        <v>23935744</v>
      </c>
      <c r="D263" s="36">
        <v>3187</v>
      </c>
      <c r="E263" s="37">
        <f t="shared" si="35"/>
        <v>7510.431126451208</v>
      </c>
      <c r="F263" s="38">
        <f t="shared" si="36"/>
        <v>0.85302245414457079</v>
      </c>
      <c r="G263" s="39">
        <f t="shared" si="37"/>
        <v>776.43775723747217</v>
      </c>
      <c r="H263" s="39">
        <f t="shared" si="38"/>
        <v>144.76473312388055</v>
      </c>
      <c r="I263" s="37">
        <f t="shared" si="39"/>
        <v>921.20249036135272</v>
      </c>
      <c r="J263" s="40">
        <f t="shared" si="40"/>
        <v>-94.723676000114693</v>
      </c>
      <c r="K263" s="37">
        <f t="shared" si="41"/>
        <v>826.47881436123805</v>
      </c>
      <c r="L263" s="37">
        <f t="shared" si="42"/>
        <v>2935872.3367816312</v>
      </c>
      <c r="M263" s="37">
        <f t="shared" si="43"/>
        <v>2633987.9813692658</v>
      </c>
      <c r="N263" s="41">
        <f>'jan-feb'!M263</f>
        <v>331579.16909789981</v>
      </c>
      <c r="O263" s="41">
        <f t="shared" si="44"/>
        <v>2302408.8122713659</v>
      </c>
      <c r="Q263" s="4"/>
      <c r="R263" s="4"/>
      <c r="S263" s="4"/>
      <c r="T263" s="4"/>
    </row>
    <row r="264" spans="1:20" s="34" customFormat="1" x14ac:dyDescent="0.2">
      <c r="A264" s="33">
        <v>1514</v>
      </c>
      <c r="B264" s="34" t="s">
        <v>197</v>
      </c>
      <c r="C264" s="36">
        <v>21528506</v>
      </c>
      <c r="D264" s="36">
        <v>2522</v>
      </c>
      <c r="E264" s="37">
        <f t="shared" si="35"/>
        <v>8536.2831086439328</v>
      </c>
      <c r="F264" s="38">
        <f t="shared" si="36"/>
        <v>0.96953704041874078</v>
      </c>
      <c r="G264" s="39">
        <f t="shared" si="37"/>
        <v>160.92656792183735</v>
      </c>
      <c r="H264" s="39">
        <f t="shared" si="38"/>
        <v>0</v>
      </c>
      <c r="I264" s="37">
        <f t="shared" si="39"/>
        <v>160.92656792183735</v>
      </c>
      <c r="J264" s="40">
        <f t="shared" si="40"/>
        <v>-94.723676000114693</v>
      </c>
      <c r="K264" s="37">
        <f t="shared" si="41"/>
        <v>66.202891921722653</v>
      </c>
      <c r="L264" s="37">
        <f t="shared" si="42"/>
        <v>405856.80429887382</v>
      </c>
      <c r="M264" s="37">
        <f t="shared" si="43"/>
        <v>166963.69342658453</v>
      </c>
      <c r="N264" s="41">
        <f>'jan-feb'!M264</f>
        <v>-942649.99182149232</v>
      </c>
      <c r="O264" s="41">
        <f t="shared" si="44"/>
        <v>1109613.6852480769</v>
      </c>
      <c r="Q264" s="4"/>
      <c r="R264" s="4"/>
      <c r="S264" s="4"/>
      <c r="T264" s="4"/>
    </row>
    <row r="265" spans="1:20" s="34" customFormat="1" x14ac:dyDescent="0.2">
      <c r="A265" s="33">
        <v>1515</v>
      </c>
      <c r="B265" s="34" t="s">
        <v>337</v>
      </c>
      <c r="C265" s="36">
        <v>84134003</v>
      </c>
      <c r="D265" s="36">
        <v>8965</v>
      </c>
      <c r="E265" s="37">
        <f t="shared" ref="E265:E328" si="45">(C265)/D265</f>
        <v>9384.7186837702175</v>
      </c>
      <c r="F265" s="38">
        <f t="shared" ref="F265:F328" si="46">IF(ISNUMBER(C265),E265/E$435,"")</f>
        <v>1.0659009620488642</v>
      </c>
      <c r="G265" s="39">
        <f t="shared" ref="G265:G328" si="47">(E$435-E265)*0.6</f>
        <v>-348.13477715393344</v>
      </c>
      <c r="H265" s="39">
        <f t="shared" ref="H265:H328" si="48">IF(E265&gt;=E$435*0.9,0,IF(E265&lt;0.9*E$435,(E$435*0.9-E265)*0.35))</f>
        <v>0</v>
      </c>
      <c r="I265" s="37">
        <f t="shared" ref="I265:I328" si="49">G265+H265</f>
        <v>-348.13477715393344</v>
      </c>
      <c r="J265" s="40">
        <f t="shared" ref="J265:J328" si="50">I$437</f>
        <v>-94.723676000114693</v>
      </c>
      <c r="K265" s="37">
        <f t="shared" ref="K265:K328" si="51">I265+J265</f>
        <v>-442.85845315404811</v>
      </c>
      <c r="L265" s="37">
        <f t="shared" ref="L265:L328" si="52">(I265*D265)</f>
        <v>-3121028.2771850135</v>
      </c>
      <c r="M265" s="37">
        <f t="shared" ref="M265:M328" si="53">(K265*D265)</f>
        <v>-3970226.0325260414</v>
      </c>
      <c r="N265" s="41">
        <f>'jan-feb'!M265</f>
        <v>-5178897.135876162</v>
      </c>
      <c r="O265" s="41">
        <f t="shared" ref="O265:O328" si="54">M265-N265</f>
        <v>1208671.1033501206</v>
      </c>
      <c r="Q265" s="4"/>
      <c r="R265" s="4"/>
      <c r="S265" s="4"/>
      <c r="T265" s="4"/>
    </row>
    <row r="266" spans="1:20" s="34" customFormat="1" x14ac:dyDescent="0.2">
      <c r="A266" s="33">
        <v>1516</v>
      </c>
      <c r="B266" s="34" t="s">
        <v>338</v>
      </c>
      <c r="C266" s="36">
        <v>79547195</v>
      </c>
      <c r="D266" s="36">
        <v>8555</v>
      </c>
      <c r="E266" s="37">
        <f t="shared" si="45"/>
        <v>9298.3278784336653</v>
      </c>
      <c r="F266" s="38">
        <f t="shared" si="46"/>
        <v>1.0560888360146916</v>
      </c>
      <c r="G266" s="39">
        <f t="shared" si="47"/>
        <v>-296.30029395200216</v>
      </c>
      <c r="H266" s="39">
        <f t="shared" si="48"/>
        <v>0</v>
      </c>
      <c r="I266" s="37">
        <f t="shared" si="49"/>
        <v>-296.30029395200216</v>
      </c>
      <c r="J266" s="40">
        <f t="shared" si="50"/>
        <v>-94.723676000114693</v>
      </c>
      <c r="K266" s="37">
        <f t="shared" si="51"/>
        <v>-391.02396995211689</v>
      </c>
      <c r="L266" s="37">
        <f t="shared" si="52"/>
        <v>-2534849.0147593785</v>
      </c>
      <c r="M266" s="37">
        <f t="shared" si="53"/>
        <v>-3345210.06294036</v>
      </c>
      <c r="N266" s="41">
        <f>'jan-feb'!M266</f>
        <v>-1663583.2877212015</v>
      </c>
      <c r="O266" s="41">
        <f t="shared" si="54"/>
        <v>-1681626.7752191585</v>
      </c>
      <c r="Q266" s="4"/>
      <c r="R266" s="4"/>
      <c r="S266" s="4"/>
      <c r="T266" s="4"/>
    </row>
    <row r="267" spans="1:20" s="34" customFormat="1" x14ac:dyDescent="0.2">
      <c r="A267" s="33">
        <v>1517</v>
      </c>
      <c r="B267" s="34" t="s">
        <v>339</v>
      </c>
      <c r="C267" s="36">
        <v>37447322</v>
      </c>
      <c r="D267" s="36">
        <v>5150</v>
      </c>
      <c r="E267" s="37">
        <f t="shared" si="45"/>
        <v>7271.3246601941746</v>
      </c>
      <c r="F267" s="38">
        <f t="shared" si="46"/>
        <v>0.82586513371724324</v>
      </c>
      <c r="G267" s="39">
        <f t="shared" si="47"/>
        <v>919.90163699169227</v>
      </c>
      <c r="H267" s="39">
        <f t="shared" si="48"/>
        <v>228.45199631384224</v>
      </c>
      <c r="I267" s="37">
        <f t="shared" si="49"/>
        <v>1148.3536333055345</v>
      </c>
      <c r="J267" s="40">
        <f t="shared" si="50"/>
        <v>-94.723676000114693</v>
      </c>
      <c r="K267" s="37">
        <f t="shared" si="51"/>
        <v>1053.6299573054198</v>
      </c>
      <c r="L267" s="37">
        <f t="shared" si="52"/>
        <v>5914021.2115235021</v>
      </c>
      <c r="M267" s="37">
        <f t="shared" si="53"/>
        <v>5426194.2801229116</v>
      </c>
      <c r="N267" s="41">
        <f>'jan-feb'!M267</f>
        <v>2238662.9351872834</v>
      </c>
      <c r="O267" s="41">
        <f t="shared" si="54"/>
        <v>3187531.3449356281</v>
      </c>
      <c r="Q267" s="4"/>
      <c r="R267" s="4"/>
      <c r="S267" s="4"/>
      <c r="T267" s="4"/>
    </row>
    <row r="268" spans="1:20" s="34" customFormat="1" x14ac:dyDescent="0.2">
      <c r="A268" s="33">
        <v>1519</v>
      </c>
      <c r="B268" s="34" t="s">
        <v>340</v>
      </c>
      <c r="C268" s="36">
        <v>65867432</v>
      </c>
      <c r="D268" s="36">
        <v>9188</v>
      </c>
      <c r="E268" s="37">
        <f t="shared" si="45"/>
        <v>7168.8541575968657</v>
      </c>
      <c r="F268" s="38">
        <f t="shared" si="46"/>
        <v>0.81422670203052772</v>
      </c>
      <c r="G268" s="39">
        <f t="shared" si="47"/>
        <v>981.38393855007757</v>
      </c>
      <c r="H268" s="39">
        <f t="shared" si="48"/>
        <v>264.31667222290037</v>
      </c>
      <c r="I268" s="37">
        <f t="shared" si="49"/>
        <v>1245.7006107729781</v>
      </c>
      <c r="J268" s="40">
        <f t="shared" si="50"/>
        <v>-94.723676000114693</v>
      </c>
      <c r="K268" s="37">
        <f t="shared" si="51"/>
        <v>1150.9769347728634</v>
      </c>
      <c r="L268" s="37">
        <f t="shared" si="52"/>
        <v>11445497.211782122</v>
      </c>
      <c r="M268" s="37">
        <f t="shared" si="53"/>
        <v>10575176.076693069</v>
      </c>
      <c r="N268" s="41">
        <f>'jan-feb'!M268</f>
        <v>4107200.9628739348</v>
      </c>
      <c r="O268" s="41">
        <f t="shared" si="54"/>
        <v>6467975.1138191344</v>
      </c>
      <c r="Q268" s="4"/>
      <c r="R268" s="4"/>
      <c r="S268" s="4"/>
      <c r="T268" s="4"/>
    </row>
    <row r="269" spans="1:20" s="34" customFormat="1" x14ac:dyDescent="0.2">
      <c r="A269" s="33">
        <v>1520</v>
      </c>
      <c r="B269" s="34" t="s">
        <v>341</v>
      </c>
      <c r="C269" s="36">
        <v>82087610</v>
      </c>
      <c r="D269" s="36">
        <v>10812</v>
      </c>
      <c r="E269" s="37">
        <f t="shared" si="45"/>
        <v>7592.2687754347025</v>
      </c>
      <c r="F269" s="38">
        <f t="shared" si="46"/>
        <v>0.86231744014496947</v>
      </c>
      <c r="G269" s="39">
        <f t="shared" si="47"/>
        <v>727.33516784737549</v>
      </c>
      <c r="H269" s="39">
        <f t="shared" si="48"/>
        <v>116.12155597965747</v>
      </c>
      <c r="I269" s="37">
        <f t="shared" si="49"/>
        <v>843.45672382703299</v>
      </c>
      <c r="J269" s="40">
        <f t="shared" si="50"/>
        <v>-94.723676000114693</v>
      </c>
      <c r="K269" s="37">
        <f t="shared" si="51"/>
        <v>748.73304782691832</v>
      </c>
      <c r="L269" s="37">
        <f t="shared" si="52"/>
        <v>9119454.0980178807</v>
      </c>
      <c r="M269" s="37">
        <f t="shared" si="53"/>
        <v>8095301.7131046411</v>
      </c>
      <c r="N269" s="41">
        <f>'jan-feb'!M269</f>
        <v>2683749.2281446448</v>
      </c>
      <c r="O269" s="41">
        <f t="shared" si="54"/>
        <v>5411552.4849599963</v>
      </c>
      <c r="Q269" s="4"/>
      <c r="R269" s="4"/>
      <c r="S269" s="4"/>
      <c r="T269" s="4"/>
    </row>
    <row r="270" spans="1:20" s="34" customFormat="1" x14ac:dyDescent="0.2">
      <c r="A270" s="33">
        <v>1523</v>
      </c>
      <c r="B270" s="34" t="s">
        <v>342</v>
      </c>
      <c r="C270" s="36">
        <v>17296464</v>
      </c>
      <c r="D270" s="36">
        <v>2267</v>
      </c>
      <c r="E270" s="37">
        <f t="shared" si="45"/>
        <v>7629.6709307454785</v>
      </c>
      <c r="F270" s="38">
        <f t="shared" si="46"/>
        <v>0.86656551562510109</v>
      </c>
      <c r="G270" s="39">
        <f t="shared" si="47"/>
        <v>704.89387466090989</v>
      </c>
      <c r="H270" s="39">
        <f t="shared" si="48"/>
        <v>103.0308016208859</v>
      </c>
      <c r="I270" s="37">
        <f t="shared" si="49"/>
        <v>807.92467628179577</v>
      </c>
      <c r="J270" s="40">
        <f t="shared" si="50"/>
        <v>-94.723676000114693</v>
      </c>
      <c r="K270" s="37">
        <f t="shared" si="51"/>
        <v>713.2010002816811</v>
      </c>
      <c r="L270" s="37">
        <f t="shared" si="52"/>
        <v>1831565.241130831</v>
      </c>
      <c r="M270" s="37">
        <f t="shared" si="53"/>
        <v>1616826.667638571</v>
      </c>
      <c r="N270" s="41">
        <f>'jan-feb'!M270</f>
        <v>767944.07073195616</v>
      </c>
      <c r="O270" s="41">
        <f t="shared" si="54"/>
        <v>848882.59690661484</v>
      </c>
      <c r="Q270" s="4"/>
      <c r="R270" s="4"/>
      <c r="S270" s="4"/>
      <c r="T270" s="4"/>
    </row>
    <row r="271" spans="1:20" s="34" customFormat="1" x14ac:dyDescent="0.2">
      <c r="A271" s="33">
        <v>1524</v>
      </c>
      <c r="B271" s="34" t="s">
        <v>343</v>
      </c>
      <c r="C271" s="36">
        <v>15736568</v>
      </c>
      <c r="D271" s="36">
        <v>1670</v>
      </c>
      <c r="E271" s="37">
        <f t="shared" si="45"/>
        <v>9423.0946107784439</v>
      </c>
      <c r="F271" s="38">
        <f t="shared" si="46"/>
        <v>1.0702596369219135</v>
      </c>
      <c r="G271" s="39">
        <f t="shared" si="47"/>
        <v>-371.16033335886931</v>
      </c>
      <c r="H271" s="39">
        <f t="shared" si="48"/>
        <v>0</v>
      </c>
      <c r="I271" s="37">
        <f t="shared" si="49"/>
        <v>-371.16033335886931</v>
      </c>
      <c r="J271" s="40">
        <f t="shared" si="50"/>
        <v>-94.723676000114693</v>
      </c>
      <c r="K271" s="37">
        <f t="shared" si="51"/>
        <v>-465.88400935898403</v>
      </c>
      <c r="L271" s="37">
        <f t="shared" si="52"/>
        <v>-619837.75670931174</v>
      </c>
      <c r="M271" s="37">
        <f t="shared" si="53"/>
        <v>-778026.29562950332</v>
      </c>
      <c r="N271" s="41">
        <f>'jan-feb'!M271</f>
        <v>-1850678.5327287437</v>
      </c>
      <c r="O271" s="41">
        <f t="shared" si="54"/>
        <v>1072652.2370992405</v>
      </c>
      <c r="Q271" s="4"/>
      <c r="R271" s="4"/>
      <c r="S271" s="4"/>
      <c r="T271" s="4"/>
    </row>
    <row r="272" spans="1:20" s="34" customFormat="1" x14ac:dyDescent="0.2">
      <c r="A272" s="33">
        <v>1525</v>
      </c>
      <c r="B272" s="34" t="s">
        <v>344</v>
      </c>
      <c r="C272" s="36">
        <v>36466023</v>
      </c>
      <c r="D272" s="36">
        <v>4587</v>
      </c>
      <c r="E272" s="37">
        <f t="shared" si="45"/>
        <v>7949.8633093525177</v>
      </c>
      <c r="F272" s="38">
        <f t="shared" si="46"/>
        <v>0.90293244103845249</v>
      </c>
      <c r="G272" s="39">
        <f t="shared" si="47"/>
        <v>512.77844749668634</v>
      </c>
      <c r="H272" s="39">
        <f t="shared" si="48"/>
        <v>0</v>
      </c>
      <c r="I272" s="37">
        <f t="shared" si="49"/>
        <v>512.77844749668634</v>
      </c>
      <c r="J272" s="40">
        <f t="shared" si="50"/>
        <v>-94.723676000114693</v>
      </c>
      <c r="K272" s="37">
        <f t="shared" si="51"/>
        <v>418.05477149657168</v>
      </c>
      <c r="L272" s="37">
        <f t="shared" si="52"/>
        <v>2352114.7386673004</v>
      </c>
      <c r="M272" s="37">
        <f t="shared" si="53"/>
        <v>1917617.2368547742</v>
      </c>
      <c r="N272" s="41">
        <f>'jan-feb'!M272</f>
        <v>476879.29734925175</v>
      </c>
      <c r="O272" s="41">
        <f t="shared" si="54"/>
        <v>1440737.9395055224</v>
      </c>
      <c r="Q272" s="4"/>
      <c r="R272" s="4"/>
      <c r="S272" s="4"/>
      <c r="T272" s="4"/>
    </row>
    <row r="273" spans="1:20" s="34" customFormat="1" x14ac:dyDescent="0.2">
      <c r="A273" s="33">
        <v>1526</v>
      </c>
      <c r="B273" s="34" t="s">
        <v>345</v>
      </c>
      <c r="C273" s="36">
        <v>6564044</v>
      </c>
      <c r="D273" s="36">
        <v>972</v>
      </c>
      <c r="E273" s="37">
        <f t="shared" si="45"/>
        <v>6753.1316872427988</v>
      </c>
      <c r="F273" s="38">
        <f t="shared" si="46"/>
        <v>0.76700962541617446</v>
      </c>
      <c r="G273" s="39">
        <f t="shared" si="47"/>
        <v>1230.8174207625177</v>
      </c>
      <c r="H273" s="39">
        <f t="shared" si="48"/>
        <v>409.81953684682378</v>
      </c>
      <c r="I273" s="37">
        <f t="shared" si="49"/>
        <v>1640.6369576093416</v>
      </c>
      <c r="J273" s="40">
        <f t="shared" si="50"/>
        <v>-94.723676000114693</v>
      </c>
      <c r="K273" s="37">
        <f t="shared" si="51"/>
        <v>1545.9132816092269</v>
      </c>
      <c r="L273" s="37">
        <f t="shared" si="52"/>
        <v>1594699.1227962801</v>
      </c>
      <c r="M273" s="37">
        <f t="shared" si="53"/>
        <v>1502627.7097241685</v>
      </c>
      <c r="N273" s="41">
        <f>'jan-feb'!M273</f>
        <v>530241.07256350317</v>
      </c>
      <c r="O273" s="41">
        <f t="shared" si="54"/>
        <v>972386.63716066536</v>
      </c>
      <c r="Q273" s="4"/>
      <c r="R273" s="4"/>
      <c r="S273" s="4"/>
      <c r="T273" s="4"/>
    </row>
    <row r="274" spans="1:20" s="34" customFormat="1" x14ac:dyDescent="0.2">
      <c r="A274" s="33">
        <v>1528</v>
      </c>
      <c r="B274" s="34" t="s">
        <v>346</v>
      </c>
      <c r="C274" s="36">
        <v>55991101</v>
      </c>
      <c r="D274" s="36">
        <v>7695</v>
      </c>
      <c r="E274" s="37">
        <f t="shared" si="45"/>
        <v>7276.2964262508121</v>
      </c>
      <c r="F274" s="38">
        <f t="shared" si="46"/>
        <v>0.82642981875484767</v>
      </c>
      <c r="G274" s="39">
        <f t="shared" si="47"/>
        <v>916.91857735770975</v>
      </c>
      <c r="H274" s="39">
        <f t="shared" si="48"/>
        <v>226.71187819401911</v>
      </c>
      <c r="I274" s="37">
        <f t="shared" si="49"/>
        <v>1143.6304555517288</v>
      </c>
      <c r="J274" s="40">
        <f t="shared" si="50"/>
        <v>-94.723676000114693</v>
      </c>
      <c r="K274" s="37">
        <f t="shared" si="51"/>
        <v>1048.9067795516141</v>
      </c>
      <c r="L274" s="37">
        <f t="shared" si="52"/>
        <v>8800236.355470553</v>
      </c>
      <c r="M274" s="37">
        <f t="shared" si="53"/>
        <v>8071337.6686496707</v>
      </c>
      <c r="N274" s="41">
        <f>'jan-feb'!M274</f>
        <v>3267723.0952943992</v>
      </c>
      <c r="O274" s="41">
        <f t="shared" si="54"/>
        <v>4803614.5733552715</v>
      </c>
      <c r="Q274" s="4"/>
      <c r="R274" s="4"/>
      <c r="S274" s="4"/>
      <c r="T274" s="4"/>
    </row>
    <row r="275" spans="1:20" s="34" customFormat="1" x14ac:dyDescent="0.2">
      <c r="A275" s="33">
        <v>1529</v>
      </c>
      <c r="B275" s="34" t="s">
        <v>347</v>
      </c>
      <c r="C275" s="36">
        <v>34865112</v>
      </c>
      <c r="D275" s="36">
        <v>4680</v>
      </c>
      <c r="E275" s="37">
        <f t="shared" si="45"/>
        <v>7449.8102564102564</v>
      </c>
      <c r="F275" s="38">
        <f t="shared" si="46"/>
        <v>0.84613723511199235</v>
      </c>
      <c r="G275" s="39">
        <f t="shared" si="47"/>
        <v>812.81027926204308</v>
      </c>
      <c r="H275" s="39">
        <f t="shared" si="48"/>
        <v>165.9820376382136</v>
      </c>
      <c r="I275" s="37">
        <f t="shared" si="49"/>
        <v>978.79231690025665</v>
      </c>
      <c r="J275" s="40">
        <f t="shared" si="50"/>
        <v>-94.723676000114693</v>
      </c>
      <c r="K275" s="37">
        <f t="shared" si="51"/>
        <v>884.06864090014199</v>
      </c>
      <c r="L275" s="37">
        <f t="shared" si="52"/>
        <v>4580748.0430932008</v>
      </c>
      <c r="M275" s="37">
        <f t="shared" si="53"/>
        <v>4137441.2394126644</v>
      </c>
      <c r="N275" s="41">
        <f>'jan-feb'!M275</f>
        <v>1170592.7678983491</v>
      </c>
      <c r="O275" s="41">
        <f t="shared" si="54"/>
        <v>2966848.4715143153</v>
      </c>
      <c r="Q275" s="4"/>
      <c r="R275" s="4"/>
      <c r="S275" s="4"/>
      <c r="T275" s="4"/>
    </row>
    <row r="276" spans="1:20" s="34" customFormat="1" x14ac:dyDescent="0.2">
      <c r="A276" s="33">
        <v>1531</v>
      </c>
      <c r="B276" s="34" t="s">
        <v>348</v>
      </c>
      <c r="C276" s="36">
        <v>67710094</v>
      </c>
      <c r="D276" s="36">
        <v>9131</v>
      </c>
      <c r="E276" s="37">
        <f t="shared" si="45"/>
        <v>7415.4083890044903</v>
      </c>
      <c r="F276" s="38">
        <f t="shared" si="46"/>
        <v>0.84222992741320135</v>
      </c>
      <c r="G276" s="39">
        <f t="shared" si="47"/>
        <v>833.45139970550281</v>
      </c>
      <c r="H276" s="39">
        <f t="shared" si="48"/>
        <v>178.02269123023174</v>
      </c>
      <c r="I276" s="37">
        <f t="shared" si="49"/>
        <v>1011.4740909357346</v>
      </c>
      <c r="J276" s="40">
        <f t="shared" si="50"/>
        <v>-94.723676000114693</v>
      </c>
      <c r="K276" s="37">
        <f t="shared" si="51"/>
        <v>916.75041493561992</v>
      </c>
      <c r="L276" s="37">
        <f t="shared" si="52"/>
        <v>9235769.9243341926</v>
      </c>
      <c r="M276" s="37">
        <f t="shared" si="53"/>
        <v>8370848.0387771456</v>
      </c>
      <c r="N276" s="41">
        <f>'jan-feb'!M276</f>
        <v>1512252.182187927</v>
      </c>
      <c r="O276" s="41">
        <f t="shared" si="54"/>
        <v>6858595.8565892186</v>
      </c>
      <c r="Q276" s="4"/>
      <c r="R276" s="4"/>
      <c r="S276" s="4"/>
      <c r="T276" s="4"/>
    </row>
    <row r="277" spans="1:20" s="34" customFormat="1" x14ac:dyDescent="0.2">
      <c r="A277" s="33">
        <v>1532</v>
      </c>
      <c r="B277" s="34" t="s">
        <v>349</v>
      </c>
      <c r="C277" s="36">
        <v>68028710</v>
      </c>
      <c r="D277" s="36">
        <v>8292</v>
      </c>
      <c r="E277" s="37">
        <f t="shared" si="45"/>
        <v>8204.137723106609</v>
      </c>
      <c r="F277" s="38">
        <f t="shared" si="46"/>
        <v>0.93181251207495719</v>
      </c>
      <c r="G277" s="39">
        <f t="shared" si="47"/>
        <v>360.21379924423161</v>
      </c>
      <c r="H277" s="39">
        <f t="shared" si="48"/>
        <v>0</v>
      </c>
      <c r="I277" s="37">
        <f t="shared" si="49"/>
        <v>360.21379924423161</v>
      </c>
      <c r="J277" s="40">
        <f t="shared" si="50"/>
        <v>-94.723676000114693</v>
      </c>
      <c r="K277" s="37">
        <f t="shared" si="51"/>
        <v>265.49012324411694</v>
      </c>
      <c r="L277" s="37">
        <f t="shared" si="52"/>
        <v>2986892.8233331684</v>
      </c>
      <c r="M277" s="37">
        <f t="shared" si="53"/>
        <v>2201444.1019402179</v>
      </c>
      <c r="N277" s="41">
        <f>'jan-feb'!M277</f>
        <v>-1303282.6060998486</v>
      </c>
      <c r="O277" s="41">
        <f t="shared" si="54"/>
        <v>3504726.7080400665</v>
      </c>
      <c r="Q277" s="4"/>
      <c r="R277" s="4"/>
      <c r="S277" s="4"/>
      <c r="T277" s="4"/>
    </row>
    <row r="278" spans="1:20" s="34" customFormat="1" x14ac:dyDescent="0.2">
      <c r="A278" s="33">
        <v>1534</v>
      </c>
      <c r="B278" s="34" t="s">
        <v>350</v>
      </c>
      <c r="C278" s="36">
        <v>75787521</v>
      </c>
      <c r="D278" s="36">
        <v>9345</v>
      </c>
      <c r="E278" s="37">
        <f t="shared" si="45"/>
        <v>8109.9540930979138</v>
      </c>
      <c r="F278" s="38">
        <f t="shared" si="46"/>
        <v>0.9211152897906989</v>
      </c>
      <c r="G278" s="39">
        <f t="shared" si="47"/>
        <v>416.72397724944875</v>
      </c>
      <c r="H278" s="39">
        <f t="shared" si="48"/>
        <v>0</v>
      </c>
      <c r="I278" s="37">
        <f t="shared" si="49"/>
        <v>416.72397724944875</v>
      </c>
      <c r="J278" s="40">
        <f t="shared" si="50"/>
        <v>-94.723676000114693</v>
      </c>
      <c r="K278" s="37">
        <f t="shared" si="51"/>
        <v>322.00030124933403</v>
      </c>
      <c r="L278" s="37">
        <f t="shared" si="52"/>
        <v>3894285.5673960987</v>
      </c>
      <c r="M278" s="37">
        <f t="shared" si="53"/>
        <v>3009092.8151750267</v>
      </c>
      <c r="N278" s="41">
        <f>'jan-feb'!M278</f>
        <v>-85015.843922223939</v>
      </c>
      <c r="O278" s="41">
        <f t="shared" si="54"/>
        <v>3094108.6590972506</v>
      </c>
      <c r="Q278" s="4"/>
      <c r="R278" s="4"/>
      <c r="S278" s="4"/>
      <c r="T278" s="4"/>
    </row>
    <row r="279" spans="1:20" s="34" customFormat="1" x14ac:dyDescent="0.2">
      <c r="A279" s="33">
        <v>1535</v>
      </c>
      <c r="B279" s="34" t="s">
        <v>351</v>
      </c>
      <c r="C279" s="36">
        <v>50754613</v>
      </c>
      <c r="D279" s="36">
        <v>6559</v>
      </c>
      <c r="E279" s="37">
        <f t="shared" si="45"/>
        <v>7738.163287086446</v>
      </c>
      <c r="F279" s="38">
        <f t="shared" si="46"/>
        <v>0.87888789958731561</v>
      </c>
      <c r="G279" s="39">
        <f t="shared" si="47"/>
        <v>639.79846085632937</v>
      </c>
      <c r="H279" s="39">
        <f t="shared" si="48"/>
        <v>65.05847690154728</v>
      </c>
      <c r="I279" s="37">
        <f t="shared" si="49"/>
        <v>704.85693775787661</v>
      </c>
      <c r="J279" s="40">
        <f t="shared" si="50"/>
        <v>-94.723676000114693</v>
      </c>
      <c r="K279" s="37">
        <f t="shared" si="51"/>
        <v>610.13326175776194</v>
      </c>
      <c r="L279" s="37">
        <f t="shared" si="52"/>
        <v>4623156.6547539122</v>
      </c>
      <c r="M279" s="37">
        <f t="shared" si="53"/>
        <v>4001864.0638691606</v>
      </c>
      <c r="N279" s="41">
        <f>'jan-feb'!M279</f>
        <v>1266868.5218045434</v>
      </c>
      <c r="O279" s="41">
        <f t="shared" si="54"/>
        <v>2734995.5420646174</v>
      </c>
      <c r="Q279" s="4"/>
      <c r="R279" s="4"/>
      <c r="S279" s="4"/>
      <c r="T279" s="4"/>
    </row>
    <row r="280" spans="1:20" s="34" customFormat="1" x14ac:dyDescent="0.2">
      <c r="A280" s="33">
        <v>1539</v>
      </c>
      <c r="B280" s="34" t="s">
        <v>352</v>
      </c>
      <c r="C280" s="36">
        <v>57653795</v>
      </c>
      <c r="D280" s="36">
        <v>7507</v>
      </c>
      <c r="E280" s="37">
        <f t="shared" si="45"/>
        <v>7680.0046623151729</v>
      </c>
      <c r="F280" s="38">
        <f t="shared" si="46"/>
        <v>0.87228233833566671</v>
      </c>
      <c r="G280" s="39">
        <f t="shared" si="47"/>
        <v>674.69363571909321</v>
      </c>
      <c r="H280" s="39">
        <f t="shared" si="48"/>
        <v>85.413995571492833</v>
      </c>
      <c r="I280" s="37">
        <f t="shared" si="49"/>
        <v>760.10763129058603</v>
      </c>
      <c r="J280" s="40">
        <f t="shared" si="50"/>
        <v>-94.723676000114693</v>
      </c>
      <c r="K280" s="37">
        <f t="shared" si="51"/>
        <v>665.38395529047136</v>
      </c>
      <c r="L280" s="37">
        <f t="shared" si="52"/>
        <v>5706127.9880984295</v>
      </c>
      <c r="M280" s="37">
        <f t="shared" si="53"/>
        <v>4995037.3523655683</v>
      </c>
      <c r="N280" s="41">
        <f>'jan-feb'!M280</f>
        <v>1154277.7934163578</v>
      </c>
      <c r="O280" s="41">
        <f t="shared" si="54"/>
        <v>3840759.5589492107</v>
      </c>
      <c r="Q280" s="4"/>
      <c r="R280" s="4"/>
      <c r="S280" s="4"/>
      <c r="T280" s="4"/>
    </row>
    <row r="281" spans="1:20" s="34" customFormat="1" x14ac:dyDescent="0.2">
      <c r="A281" s="33">
        <v>1543</v>
      </c>
      <c r="B281" s="34" t="s">
        <v>353</v>
      </c>
      <c r="C281" s="36">
        <v>25365091</v>
      </c>
      <c r="D281" s="36">
        <v>2946</v>
      </c>
      <c r="E281" s="37">
        <f t="shared" si="45"/>
        <v>8610.0105227427011</v>
      </c>
      <c r="F281" s="38">
        <f t="shared" si="46"/>
        <v>0.97791087923749598</v>
      </c>
      <c r="G281" s="39">
        <f t="shared" si="47"/>
        <v>116.69011946257632</v>
      </c>
      <c r="H281" s="39">
        <f t="shared" si="48"/>
        <v>0</v>
      </c>
      <c r="I281" s="37">
        <f t="shared" si="49"/>
        <v>116.69011946257632</v>
      </c>
      <c r="J281" s="40">
        <f t="shared" si="50"/>
        <v>-94.723676000114693</v>
      </c>
      <c r="K281" s="37">
        <f t="shared" si="51"/>
        <v>21.966443462461626</v>
      </c>
      <c r="L281" s="37">
        <f t="shared" si="52"/>
        <v>343769.09193674981</v>
      </c>
      <c r="M281" s="37">
        <f t="shared" si="53"/>
        <v>64713.142440411953</v>
      </c>
      <c r="N281" s="41">
        <f>'jan-feb'!M281</f>
        <v>-1165165.5986939401</v>
      </c>
      <c r="O281" s="41">
        <f t="shared" si="54"/>
        <v>1229878.7411343521</v>
      </c>
      <c r="Q281" s="4"/>
      <c r="R281" s="4"/>
      <c r="S281" s="4"/>
      <c r="T281" s="4"/>
    </row>
    <row r="282" spans="1:20" s="34" customFormat="1" x14ac:dyDescent="0.2">
      <c r="A282" s="33">
        <v>1545</v>
      </c>
      <c r="B282" s="34" t="s">
        <v>354</v>
      </c>
      <c r="C282" s="36">
        <v>16709599</v>
      </c>
      <c r="D282" s="36">
        <v>2049</v>
      </c>
      <c r="E282" s="37">
        <f t="shared" si="45"/>
        <v>8155.0019521717913</v>
      </c>
      <c r="F282" s="38">
        <f t="shared" si="46"/>
        <v>0.92623175176926908</v>
      </c>
      <c r="G282" s="39">
        <f t="shared" si="47"/>
        <v>389.69526180512219</v>
      </c>
      <c r="H282" s="39">
        <f t="shared" si="48"/>
        <v>0</v>
      </c>
      <c r="I282" s="37">
        <f t="shared" si="49"/>
        <v>389.69526180512219</v>
      </c>
      <c r="J282" s="40">
        <f t="shared" si="50"/>
        <v>-94.723676000114693</v>
      </c>
      <c r="K282" s="37">
        <f t="shared" si="51"/>
        <v>294.97158580500752</v>
      </c>
      <c r="L282" s="37">
        <f t="shared" si="52"/>
        <v>798485.59143869532</v>
      </c>
      <c r="M282" s="37">
        <f t="shared" si="53"/>
        <v>604396.77931446047</v>
      </c>
      <c r="N282" s="41">
        <f>'jan-feb'!M282</f>
        <v>-357973.92943784245</v>
      </c>
      <c r="O282" s="41">
        <f t="shared" si="54"/>
        <v>962370.70875230292</v>
      </c>
      <c r="Q282" s="4"/>
      <c r="R282" s="4"/>
      <c r="S282" s="4"/>
      <c r="T282" s="4"/>
    </row>
    <row r="283" spans="1:20" s="34" customFormat="1" x14ac:dyDescent="0.2">
      <c r="A283" s="33">
        <v>1546</v>
      </c>
      <c r="B283" s="34" t="s">
        <v>355</v>
      </c>
      <c r="C283" s="36">
        <v>12251094</v>
      </c>
      <c r="D283" s="36">
        <v>1263</v>
      </c>
      <c r="E283" s="37">
        <f t="shared" si="45"/>
        <v>9699.9952494061763</v>
      </c>
      <c r="F283" s="38">
        <f t="shared" si="46"/>
        <v>1.1017095574843347</v>
      </c>
      <c r="G283" s="39">
        <f t="shared" si="47"/>
        <v>-537.30071653550874</v>
      </c>
      <c r="H283" s="39">
        <f t="shared" si="48"/>
        <v>0</v>
      </c>
      <c r="I283" s="37">
        <f t="shared" si="49"/>
        <v>-537.30071653550874</v>
      </c>
      <c r="J283" s="40">
        <f t="shared" si="50"/>
        <v>-94.723676000114693</v>
      </c>
      <c r="K283" s="37">
        <f t="shared" si="51"/>
        <v>-632.02439253562341</v>
      </c>
      <c r="L283" s="37">
        <f t="shared" si="52"/>
        <v>-678610.80498434755</v>
      </c>
      <c r="M283" s="37">
        <f t="shared" si="53"/>
        <v>-798246.80777249241</v>
      </c>
      <c r="N283" s="41">
        <f>'jan-feb'!M283</f>
        <v>-773141.61858467315</v>
      </c>
      <c r="O283" s="41">
        <f t="shared" si="54"/>
        <v>-25105.189187819255</v>
      </c>
      <c r="Q283" s="4"/>
      <c r="R283" s="4"/>
      <c r="S283" s="4"/>
      <c r="T283" s="4"/>
    </row>
    <row r="284" spans="1:20" s="34" customFormat="1" x14ac:dyDescent="0.2">
      <c r="A284" s="33">
        <v>1547</v>
      </c>
      <c r="B284" s="34" t="s">
        <v>356</v>
      </c>
      <c r="C284" s="36">
        <v>31256412</v>
      </c>
      <c r="D284" s="36">
        <v>3557</v>
      </c>
      <c r="E284" s="37">
        <f t="shared" si="45"/>
        <v>8787.2960359853805</v>
      </c>
      <c r="F284" s="38">
        <f t="shared" si="46"/>
        <v>0.99804667717563744</v>
      </c>
      <c r="G284" s="39">
        <f t="shared" si="47"/>
        <v>10.318811516968708</v>
      </c>
      <c r="H284" s="39">
        <f t="shared" si="48"/>
        <v>0</v>
      </c>
      <c r="I284" s="37">
        <f t="shared" si="49"/>
        <v>10.318811516968708</v>
      </c>
      <c r="J284" s="40">
        <f t="shared" si="50"/>
        <v>-94.723676000114693</v>
      </c>
      <c r="K284" s="37">
        <f t="shared" si="51"/>
        <v>-84.404864483145985</v>
      </c>
      <c r="L284" s="37">
        <f t="shared" si="52"/>
        <v>36704.012565857694</v>
      </c>
      <c r="M284" s="37">
        <f t="shared" si="53"/>
        <v>-300228.10296655027</v>
      </c>
      <c r="N284" s="41">
        <f>'jan-feb'!M284</f>
        <v>-883632.82557852915</v>
      </c>
      <c r="O284" s="41">
        <f t="shared" si="54"/>
        <v>583404.72261197888</v>
      </c>
      <c r="Q284" s="4"/>
      <c r="R284" s="4"/>
      <c r="S284" s="4"/>
      <c r="T284" s="4"/>
    </row>
    <row r="285" spans="1:20" s="34" customFormat="1" x14ac:dyDescent="0.2">
      <c r="A285" s="33">
        <v>1548</v>
      </c>
      <c r="B285" s="34" t="s">
        <v>357</v>
      </c>
      <c r="C285" s="36">
        <v>74919852</v>
      </c>
      <c r="D285" s="36">
        <v>9775</v>
      </c>
      <c r="E285" s="37">
        <f t="shared" si="45"/>
        <v>7664.4349872122766</v>
      </c>
      <c r="F285" s="38">
        <f t="shared" si="46"/>
        <v>0.87051396016364258</v>
      </c>
      <c r="G285" s="39">
        <f t="shared" si="47"/>
        <v>684.03544078083098</v>
      </c>
      <c r="H285" s="39">
        <f t="shared" si="48"/>
        <v>90.863381857506553</v>
      </c>
      <c r="I285" s="37">
        <f t="shared" si="49"/>
        <v>774.89882263833749</v>
      </c>
      <c r="J285" s="40">
        <f t="shared" si="50"/>
        <v>-94.723676000114693</v>
      </c>
      <c r="K285" s="37">
        <f t="shared" si="51"/>
        <v>680.17514663822283</v>
      </c>
      <c r="L285" s="37">
        <f t="shared" si="52"/>
        <v>7574635.9912897488</v>
      </c>
      <c r="M285" s="37">
        <f t="shared" si="53"/>
        <v>6648712.0583886281</v>
      </c>
      <c r="N285" s="41">
        <f>'jan-feb'!M285</f>
        <v>5232750.6643603323</v>
      </c>
      <c r="O285" s="41">
        <f t="shared" si="54"/>
        <v>1415961.3940282958</v>
      </c>
      <c r="Q285" s="4"/>
      <c r="R285" s="4"/>
      <c r="S285" s="4"/>
      <c r="T285" s="4"/>
    </row>
    <row r="286" spans="1:20" s="34" customFormat="1" x14ac:dyDescent="0.2">
      <c r="A286" s="33">
        <v>1551</v>
      </c>
      <c r="B286" s="34" t="s">
        <v>358</v>
      </c>
      <c r="C286" s="36">
        <v>25480764</v>
      </c>
      <c r="D286" s="36">
        <v>3440</v>
      </c>
      <c r="E286" s="37">
        <f t="shared" si="45"/>
        <v>7407.1988372093019</v>
      </c>
      <c r="F286" s="38">
        <f t="shared" si="46"/>
        <v>0.84129749997969561</v>
      </c>
      <c r="G286" s="39">
        <f t="shared" si="47"/>
        <v>838.37713078261584</v>
      </c>
      <c r="H286" s="39">
        <f t="shared" si="48"/>
        <v>180.89603435854769</v>
      </c>
      <c r="I286" s="37">
        <f t="shared" si="49"/>
        <v>1019.2731651411635</v>
      </c>
      <c r="J286" s="40">
        <f t="shared" si="50"/>
        <v>-94.723676000114693</v>
      </c>
      <c r="K286" s="37">
        <f t="shared" si="51"/>
        <v>924.54948914104887</v>
      </c>
      <c r="L286" s="37">
        <f t="shared" si="52"/>
        <v>3506299.6880856026</v>
      </c>
      <c r="M286" s="37">
        <f t="shared" si="53"/>
        <v>3180450.2426452083</v>
      </c>
      <c r="N286" s="41">
        <f>'jan-feb'!M286</f>
        <v>1281654.3584551967</v>
      </c>
      <c r="O286" s="41">
        <f t="shared" si="54"/>
        <v>1898795.8841900115</v>
      </c>
      <c r="Q286" s="4"/>
      <c r="R286" s="4"/>
      <c r="S286" s="4"/>
      <c r="T286" s="4"/>
    </row>
    <row r="287" spans="1:20" s="34" customFormat="1" x14ac:dyDescent="0.2">
      <c r="A287" s="33">
        <v>1554</v>
      </c>
      <c r="B287" s="34" t="s">
        <v>359</v>
      </c>
      <c r="C287" s="36">
        <v>46602908</v>
      </c>
      <c r="D287" s="36">
        <v>5859</v>
      </c>
      <c r="E287" s="37">
        <f t="shared" si="45"/>
        <v>7954.0720259429936</v>
      </c>
      <c r="F287" s="38">
        <f t="shared" si="46"/>
        <v>0.90341046016869431</v>
      </c>
      <c r="G287" s="39">
        <f t="shared" si="47"/>
        <v>510.25321754240082</v>
      </c>
      <c r="H287" s="39">
        <f t="shared" si="48"/>
        <v>0</v>
      </c>
      <c r="I287" s="37">
        <f t="shared" si="49"/>
        <v>510.25321754240082</v>
      </c>
      <c r="J287" s="40">
        <f t="shared" si="50"/>
        <v>-94.723676000114693</v>
      </c>
      <c r="K287" s="37">
        <f t="shared" si="51"/>
        <v>415.5295415422861</v>
      </c>
      <c r="L287" s="37">
        <f t="shared" si="52"/>
        <v>2989573.6015809262</v>
      </c>
      <c r="M287" s="37">
        <f t="shared" si="53"/>
        <v>2434587.5838962542</v>
      </c>
      <c r="N287" s="41">
        <f>'jan-feb'!M287</f>
        <v>112416.47673190928</v>
      </c>
      <c r="O287" s="41">
        <f t="shared" si="54"/>
        <v>2322171.1071643448</v>
      </c>
      <c r="Q287" s="4"/>
      <c r="R287" s="4"/>
      <c r="S287" s="4"/>
      <c r="T287" s="4"/>
    </row>
    <row r="288" spans="1:20" s="34" customFormat="1" x14ac:dyDescent="0.2">
      <c r="A288" s="33">
        <v>1557</v>
      </c>
      <c r="B288" s="34" t="s">
        <v>360</v>
      </c>
      <c r="C288" s="36">
        <v>18260486</v>
      </c>
      <c r="D288" s="36">
        <v>2623</v>
      </c>
      <c r="E288" s="37">
        <f t="shared" si="45"/>
        <v>6961.6797560045752</v>
      </c>
      <c r="F288" s="38">
        <f t="shared" si="46"/>
        <v>0.79069617315585661</v>
      </c>
      <c r="G288" s="39">
        <f t="shared" si="47"/>
        <v>1105.6885795054518</v>
      </c>
      <c r="H288" s="39">
        <f t="shared" si="48"/>
        <v>336.82771278020203</v>
      </c>
      <c r="I288" s="37">
        <f t="shared" si="49"/>
        <v>1442.5162922856539</v>
      </c>
      <c r="J288" s="40">
        <f t="shared" si="50"/>
        <v>-94.723676000114693</v>
      </c>
      <c r="K288" s="37">
        <f t="shared" si="51"/>
        <v>1347.7926162855392</v>
      </c>
      <c r="L288" s="37">
        <f t="shared" si="52"/>
        <v>3783720.23466527</v>
      </c>
      <c r="M288" s="37">
        <f t="shared" si="53"/>
        <v>3535260.0325169694</v>
      </c>
      <c r="N288" s="41">
        <f>'jan-feb'!M288</f>
        <v>1886082.2495720864</v>
      </c>
      <c r="O288" s="41">
        <f t="shared" si="54"/>
        <v>1649177.782944883</v>
      </c>
      <c r="Q288" s="4"/>
      <c r="R288" s="4"/>
      <c r="S288" s="4"/>
      <c r="T288" s="4"/>
    </row>
    <row r="289" spans="1:20" s="34" customFormat="1" x14ac:dyDescent="0.2">
      <c r="A289" s="33">
        <v>1560</v>
      </c>
      <c r="B289" s="34" t="s">
        <v>361</v>
      </c>
      <c r="C289" s="36">
        <v>20404437</v>
      </c>
      <c r="D289" s="36">
        <v>3078</v>
      </c>
      <c r="E289" s="37">
        <f t="shared" si="45"/>
        <v>6629.1218323586745</v>
      </c>
      <c r="F289" s="38">
        <f t="shared" si="46"/>
        <v>0.7529247894100487</v>
      </c>
      <c r="G289" s="39">
        <f t="shared" si="47"/>
        <v>1305.2233336929924</v>
      </c>
      <c r="H289" s="39">
        <f t="shared" si="48"/>
        <v>453.22298605626725</v>
      </c>
      <c r="I289" s="37">
        <f t="shared" si="49"/>
        <v>1758.4463197492596</v>
      </c>
      <c r="J289" s="40">
        <f t="shared" si="50"/>
        <v>-94.723676000114693</v>
      </c>
      <c r="K289" s="37">
        <f t="shared" si="51"/>
        <v>1663.7226437491449</v>
      </c>
      <c r="L289" s="37">
        <f t="shared" si="52"/>
        <v>5412497.7721882211</v>
      </c>
      <c r="M289" s="37">
        <f t="shared" si="53"/>
        <v>5120938.2974598678</v>
      </c>
      <c r="N289" s="41">
        <f>'jan-feb'!M289</f>
        <v>2171357.4381177588</v>
      </c>
      <c r="O289" s="41">
        <f t="shared" si="54"/>
        <v>2949580.8593421089</v>
      </c>
      <c r="Q289" s="4"/>
      <c r="R289" s="4"/>
      <c r="S289" s="4"/>
      <c r="T289" s="4"/>
    </row>
    <row r="290" spans="1:20" s="34" customFormat="1" x14ac:dyDescent="0.2">
      <c r="A290" s="33">
        <v>1563</v>
      </c>
      <c r="B290" s="34" t="s">
        <v>362</v>
      </c>
      <c r="C290" s="36">
        <v>61282605</v>
      </c>
      <c r="D290" s="36">
        <v>7119</v>
      </c>
      <c r="E290" s="37">
        <f t="shared" si="45"/>
        <v>8608.3164770332914</v>
      </c>
      <c r="F290" s="38">
        <f t="shared" si="46"/>
        <v>0.97771847230317444</v>
      </c>
      <c r="G290" s="39">
        <f t="shared" si="47"/>
        <v>117.70654688822214</v>
      </c>
      <c r="H290" s="39">
        <f t="shared" si="48"/>
        <v>0</v>
      </c>
      <c r="I290" s="37">
        <f t="shared" si="49"/>
        <v>117.70654688822214</v>
      </c>
      <c r="J290" s="40">
        <f t="shared" si="50"/>
        <v>-94.723676000114693</v>
      </c>
      <c r="K290" s="37">
        <f t="shared" si="51"/>
        <v>22.982870888107442</v>
      </c>
      <c r="L290" s="37">
        <f t="shared" si="52"/>
        <v>837952.90729725338</v>
      </c>
      <c r="M290" s="37">
        <f t="shared" si="53"/>
        <v>163615.05785243688</v>
      </c>
      <c r="N290" s="41">
        <f>'jan-feb'!M290</f>
        <v>-1928187.6078418721</v>
      </c>
      <c r="O290" s="41">
        <f t="shared" si="54"/>
        <v>2091802.6656943089</v>
      </c>
      <c r="Q290" s="4"/>
      <c r="R290" s="4"/>
      <c r="S290" s="4"/>
      <c r="T290" s="4"/>
    </row>
    <row r="291" spans="1:20" s="34" customFormat="1" x14ac:dyDescent="0.2">
      <c r="A291" s="33">
        <v>1566</v>
      </c>
      <c r="B291" s="34" t="s">
        <v>363</v>
      </c>
      <c r="C291" s="36">
        <v>43692205</v>
      </c>
      <c r="D291" s="36">
        <v>5978</v>
      </c>
      <c r="E291" s="37">
        <f t="shared" si="45"/>
        <v>7308.8332218133155</v>
      </c>
      <c r="F291" s="38">
        <f t="shared" si="46"/>
        <v>0.83012529465142793</v>
      </c>
      <c r="G291" s="39">
        <f t="shared" si="47"/>
        <v>897.39650002020767</v>
      </c>
      <c r="H291" s="39">
        <f t="shared" si="48"/>
        <v>215.32399974714292</v>
      </c>
      <c r="I291" s="37">
        <f t="shared" si="49"/>
        <v>1112.7204997673507</v>
      </c>
      <c r="J291" s="40">
        <f t="shared" si="50"/>
        <v>-94.723676000114693</v>
      </c>
      <c r="K291" s="37">
        <f t="shared" si="51"/>
        <v>1017.996823767236</v>
      </c>
      <c r="L291" s="37">
        <f t="shared" si="52"/>
        <v>6651843.1476092227</v>
      </c>
      <c r="M291" s="37">
        <f t="shared" si="53"/>
        <v>6085585.0124805374</v>
      </c>
      <c r="N291" s="41">
        <f>'jan-feb'!M291</f>
        <v>1219679.8618154542</v>
      </c>
      <c r="O291" s="41">
        <f t="shared" si="54"/>
        <v>4865905.150665083</v>
      </c>
      <c r="Q291" s="4"/>
      <c r="R291" s="4"/>
      <c r="S291" s="4"/>
      <c r="T291" s="4"/>
    </row>
    <row r="292" spans="1:20" s="34" customFormat="1" x14ac:dyDescent="0.2">
      <c r="A292" s="33">
        <v>1567</v>
      </c>
      <c r="B292" s="34" t="s">
        <v>364</v>
      </c>
      <c r="C292" s="36">
        <v>14146565</v>
      </c>
      <c r="D292" s="36">
        <v>2039</v>
      </c>
      <c r="E292" s="37">
        <f t="shared" si="45"/>
        <v>6937.9916625796959</v>
      </c>
      <c r="F292" s="38">
        <f t="shared" si="46"/>
        <v>0.78800571834080202</v>
      </c>
      <c r="G292" s="39">
        <f t="shared" si="47"/>
        <v>1119.9014355603795</v>
      </c>
      <c r="H292" s="39">
        <f t="shared" si="48"/>
        <v>345.11854547890977</v>
      </c>
      <c r="I292" s="37">
        <f t="shared" si="49"/>
        <v>1465.0199810392892</v>
      </c>
      <c r="J292" s="40">
        <f t="shared" si="50"/>
        <v>-94.723676000114693</v>
      </c>
      <c r="K292" s="37">
        <f t="shared" si="51"/>
        <v>1370.2963050391745</v>
      </c>
      <c r="L292" s="37">
        <f t="shared" si="52"/>
        <v>2987175.7413391108</v>
      </c>
      <c r="M292" s="37">
        <f t="shared" si="53"/>
        <v>2794034.1659748768</v>
      </c>
      <c r="N292" s="41">
        <f>'jan-feb'!M292</f>
        <v>893108.79383434413</v>
      </c>
      <c r="O292" s="41">
        <f t="shared" si="54"/>
        <v>1900925.3721405328</v>
      </c>
      <c r="Q292" s="4"/>
      <c r="R292" s="4"/>
      <c r="S292" s="4"/>
      <c r="T292" s="4"/>
    </row>
    <row r="293" spans="1:20" s="34" customFormat="1" x14ac:dyDescent="0.2">
      <c r="A293" s="33">
        <v>1571</v>
      </c>
      <c r="B293" s="34" t="s">
        <v>365</v>
      </c>
      <c r="C293" s="36">
        <v>10763544</v>
      </c>
      <c r="D293" s="36">
        <v>1571</v>
      </c>
      <c r="E293" s="37">
        <f t="shared" si="45"/>
        <v>6851.3965626989175</v>
      </c>
      <c r="F293" s="38">
        <f t="shared" si="46"/>
        <v>0.778170388867233</v>
      </c>
      <c r="G293" s="39">
        <f t="shared" si="47"/>
        <v>1171.8584954888465</v>
      </c>
      <c r="H293" s="39">
        <f t="shared" si="48"/>
        <v>375.42683043718222</v>
      </c>
      <c r="I293" s="37">
        <f t="shared" si="49"/>
        <v>1547.2853259260287</v>
      </c>
      <c r="J293" s="40">
        <f t="shared" si="50"/>
        <v>-94.723676000114693</v>
      </c>
      <c r="K293" s="37">
        <f t="shared" si="51"/>
        <v>1452.561649925914</v>
      </c>
      <c r="L293" s="37">
        <f t="shared" si="52"/>
        <v>2430785.2470297911</v>
      </c>
      <c r="M293" s="37">
        <f t="shared" si="53"/>
        <v>2281974.3520336109</v>
      </c>
      <c r="N293" s="41">
        <f>'jan-feb'!M293</f>
        <v>962115.75704450975</v>
      </c>
      <c r="O293" s="41">
        <f t="shared" si="54"/>
        <v>1319858.5949891012</v>
      </c>
      <c r="Q293" s="4"/>
      <c r="R293" s="4"/>
      <c r="S293" s="4"/>
      <c r="T293" s="4"/>
    </row>
    <row r="294" spans="1:20" s="34" customFormat="1" x14ac:dyDescent="0.2">
      <c r="A294" s="33">
        <v>1573</v>
      </c>
      <c r="B294" s="34" t="s">
        <v>366</v>
      </c>
      <c r="C294" s="36">
        <v>16112805</v>
      </c>
      <c r="D294" s="36">
        <v>2172</v>
      </c>
      <c r="E294" s="37">
        <f t="shared" si="45"/>
        <v>7418.4185082872928</v>
      </c>
      <c r="F294" s="38">
        <f t="shared" si="46"/>
        <v>0.84257181182631313</v>
      </c>
      <c r="G294" s="39">
        <f t="shared" si="47"/>
        <v>831.64532813582139</v>
      </c>
      <c r="H294" s="39">
        <f t="shared" si="48"/>
        <v>176.96914948125089</v>
      </c>
      <c r="I294" s="37">
        <f t="shared" si="49"/>
        <v>1008.6144776170722</v>
      </c>
      <c r="J294" s="40">
        <f t="shared" si="50"/>
        <v>-94.723676000114693</v>
      </c>
      <c r="K294" s="37">
        <f t="shared" si="51"/>
        <v>913.89080161695756</v>
      </c>
      <c r="L294" s="37">
        <f t="shared" si="52"/>
        <v>2190710.6453842809</v>
      </c>
      <c r="M294" s="37">
        <f t="shared" si="53"/>
        <v>1984970.8211120318</v>
      </c>
      <c r="N294" s="41">
        <f>'jan-feb'!M294</f>
        <v>375692.97611566912</v>
      </c>
      <c r="O294" s="41">
        <f t="shared" si="54"/>
        <v>1609277.8449963627</v>
      </c>
      <c r="Q294" s="4"/>
      <c r="R294" s="4"/>
      <c r="S294" s="4"/>
      <c r="T294" s="4"/>
    </row>
    <row r="295" spans="1:20" s="34" customFormat="1" x14ac:dyDescent="0.2">
      <c r="A295" s="33">
        <v>1576</v>
      </c>
      <c r="B295" s="34" t="s">
        <v>367</v>
      </c>
      <c r="C295" s="36">
        <v>26573478</v>
      </c>
      <c r="D295" s="36">
        <v>3593</v>
      </c>
      <c r="E295" s="37">
        <f t="shared" si="45"/>
        <v>7395.902588366268</v>
      </c>
      <c r="F295" s="38">
        <f t="shared" si="46"/>
        <v>0.84001449055607202</v>
      </c>
      <c r="G295" s="39">
        <f t="shared" si="47"/>
        <v>845.15488008843624</v>
      </c>
      <c r="H295" s="39">
        <f t="shared" si="48"/>
        <v>184.84972145360956</v>
      </c>
      <c r="I295" s="37">
        <f t="shared" si="49"/>
        <v>1030.0046015420457</v>
      </c>
      <c r="J295" s="40">
        <f t="shared" si="50"/>
        <v>-94.723676000114693</v>
      </c>
      <c r="K295" s="37">
        <f t="shared" si="51"/>
        <v>935.28092554193108</v>
      </c>
      <c r="L295" s="37">
        <f t="shared" si="52"/>
        <v>3700806.5333405705</v>
      </c>
      <c r="M295" s="37">
        <f t="shared" si="53"/>
        <v>3360464.3654721584</v>
      </c>
      <c r="N295" s="41">
        <f>'jan-feb'!M295</f>
        <v>1273105.391636489</v>
      </c>
      <c r="O295" s="41">
        <f t="shared" si="54"/>
        <v>2087358.9738356695</v>
      </c>
      <c r="Q295" s="4"/>
      <c r="R295" s="4"/>
      <c r="S295" s="4"/>
      <c r="T295" s="4"/>
    </row>
    <row r="296" spans="1:20" s="34" customFormat="1" x14ac:dyDescent="0.2">
      <c r="A296" s="33">
        <v>1804</v>
      </c>
      <c r="B296" s="34" t="s">
        <v>368</v>
      </c>
      <c r="C296" s="36">
        <v>443747096</v>
      </c>
      <c r="D296" s="36">
        <v>51558</v>
      </c>
      <c r="E296" s="37">
        <f t="shared" si="45"/>
        <v>8606.7554210791732</v>
      </c>
      <c r="F296" s="38">
        <f t="shared" si="46"/>
        <v>0.97754117012722486</v>
      </c>
      <c r="G296" s="39">
        <f t="shared" si="47"/>
        <v>118.6431804606931</v>
      </c>
      <c r="H296" s="39">
        <f t="shared" si="48"/>
        <v>0</v>
      </c>
      <c r="I296" s="37">
        <f t="shared" si="49"/>
        <v>118.6431804606931</v>
      </c>
      <c r="J296" s="40">
        <f t="shared" si="50"/>
        <v>-94.723676000114693</v>
      </c>
      <c r="K296" s="37">
        <f t="shared" si="51"/>
        <v>23.919504460578409</v>
      </c>
      <c r="L296" s="37">
        <f t="shared" si="52"/>
        <v>6117005.0981924152</v>
      </c>
      <c r="M296" s="37">
        <f t="shared" si="53"/>
        <v>1233241.8109785016</v>
      </c>
      <c r="N296" s="41">
        <f>'jan-feb'!M296</f>
        <v>-308321.51115485001</v>
      </c>
      <c r="O296" s="41">
        <f t="shared" si="54"/>
        <v>1541563.3221333516</v>
      </c>
      <c r="Q296" s="4"/>
      <c r="R296" s="4"/>
      <c r="S296" s="4"/>
      <c r="T296" s="4"/>
    </row>
    <row r="297" spans="1:20" s="34" customFormat="1" x14ac:dyDescent="0.2">
      <c r="A297" s="33">
        <v>1805</v>
      </c>
      <c r="B297" s="34" t="s">
        <v>369</v>
      </c>
      <c r="C297" s="36">
        <v>155844062</v>
      </c>
      <c r="D297" s="36">
        <v>18638</v>
      </c>
      <c r="E297" s="37">
        <f t="shared" si="45"/>
        <v>8361.6301105268813</v>
      </c>
      <c r="F297" s="38">
        <f t="shared" si="46"/>
        <v>0.94970023923261349</v>
      </c>
      <c r="G297" s="39">
        <f t="shared" si="47"/>
        <v>265.71836679206825</v>
      </c>
      <c r="H297" s="39">
        <f t="shared" si="48"/>
        <v>0</v>
      </c>
      <c r="I297" s="37">
        <f t="shared" si="49"/>
        <v>265.71836679206825</v>
      </c>
      <c r="J297" s="40">
        <f t="shared" si="50"/>
        <v>-94.723676000114693</v>
      </c>
      <c r="K297" s="37">
        <f t="shared" si="51"/>
        <v>170.99469079195356</v>
      </c>
      <c r="L297" s="37">
        <f t="shared" si="52"/>
        <v>4952458.9202705678</v>
      </c>
      <c r="M297" s="37">
        <f t="shared" si="53"/>
        <v>3186999.0469804304</v>
      </c>
      <c r="N297" s="41">
        <f>'jan-feb'!M297</f>
        <v>-1882006.0983223571</v>
      </c>
      <c r="O297" s="41">
        <f t="shared" si="54"/>
        <v>5069005.1453027874</v>
      </c>
      <c r="Q297" s="4"/>
      <c r="R297" s="4"/>
      <c r="S297" s="4"/>
      <c r="T297" s="4"/>
    </row>
    <row r="298" spans="1:20" s="34" customFormat="1" x14ac:dyDescent="0.2">
      <c r="A298" s="33">
        <v>1811</v>
      </c>
      <c r="B298" s="34" t="s">
        <v>370</v>
      </c>
      <c r="C298" s="36">
        <v>11971554</v>
      </c>
      <c r="D298" s="36">
        <v>1486</v>
      </c>
      <c r="E298" s="37">
        <f t="shared" si="45"/>
        <v>8056.2274562584116</v>
      </c>
      <c r="F298" s="38">
        <f t="shared" si="46"/>
        <v>0.91501310646218714</v>
      </c>
      <c r="G298" s="39">
        <f t="shared" si="47"/>
        <v>448.95995935315005</v>
      </c>
      <c r="H298" s="39">
        <f t="shared" si="48"/>
        <v>0</v>
      </c>
      <c r="I298" s="37">
        <f t="shared" si="49"/>
        <v>448.95995935315005</v>
      </c>
      <c r="J298" s="40">
        <f t="shared" si="50"/>
        <v>-94.723676000114693</v>
      </c>
      <c r="K298" s="37">
        <f t="shared" si="51"/>
        <v>354.23628335303533</v>
      </c>
      <c r="L298" s="37">
        <f t="shared" si="52"/>
        <v>667154.499598781</v>
      </c>
      <c r="M298" s="37">
        <f t="shared" si="53"/>
        <v>526395.11706261046</v>
      </c>
      <c r="N298" s="41">
        <f>'jan-feb'!M298</f>
        <v>-689776.44672749355</v>
      </c>
      <c r="O298" s="41">
        <f t="shared" si="54"/>
        <v>1216171.5637901039</v>
      </c>
      <c r="Q298" s="4"/>
      <c r="R298" s="4"/>
      <c r="S298" s="4"/>
      <c r="T298" s="4"/>
    </row>
    <row r="299" spans="1:20" s="34" customFormat="1" x14ac:dyDescent="0.2">
      <c r="A299" s="33">
        <v>1812</v>
      </c>
      <c r="B299" s="34" t="s">
        <v>371</v>
      </c>
      <c r="C299" s="36">
        <v>12395692</v>
      </c>
      <c r="D299" s="36">
        <v>2020</v>
      </c>
      <c r="E299" s="37">
        <f t="shared" si="45"/>
        <v>6136.4811881188116</v>
      </c>
      <c r="F299" s="38">
        <f t="shared" si="46"/>
        <v>0.69697147271151494</v>
      </c>
      <c r="G299" s="39">
        <f t="shared" si="47"/>
        <v>1600.80772023691</v>
      </c>
      <c r="H299" s="39">
        <f t="shared" si="48"/>
        <v>625.64721154021925</v>
      </c>
      <c r="I299" s="37">
        <f t="shared" si="49"/>
        <v>2226.4549317771293</v>
      </c>
      <c r="J299" s="40">
        <f t="shared" si="50"/>
        <v>-94.723676000114693</v>
      </c>
      <c r="K299" s="37">
        <f t="shared" si="51"/>
        <v>2131.7312557770147</v>
      </c>
      <c r="L299" s="37">
        <f t="shared" si="52"/>
        <v>4497438.962189801</v>
      </c>
      <c r="M299" s="37">
        <f t="shared" si="53"/>
        <v>4306097.1366695696</v>
      </c>
      <c r="N299" s="41">
        <f>'jan-feb'!M299</f>
        <v>2011982.4040928767</v>
      </c>
      <c r="O299" s="41">
        <f t="shared" si="54"/>
        <v>2294114.7325766929</v>
      </c>
      <c r="Q299" s="4"/>
      <c r="R299" s="4"/>
      <c r="S299" s="4"/>
      <c r="T299" s="4"/>
    </row>
    <row r="300" spans="1:20" s="34" customFormat="1" x14ac:dyDescent="0.2">
      <c r="A300" s="33">
        <v>1813</v>
      </c>
      <c r="B300" s="34" t="s">
        <v>372</v>
      </c>
      <c r="C300" s="36">
        <v>57307411</v>
      </c>
      <c r="D300" s="36">
        <v>7948</v>
      </c>
      <c r="E300" s="37">
        <f t="shared" si="45"/>
        <v>7210.2932813286361</v>
      </c>
      <c r="F300" s="38">
        <f t="shared" si="46"/>
        <v>0.81893328976538893</v>
      </c>
      <c r="G300" s="39">
        <f t="shared" si="47"/>
        <v>956.5204643110153</v>
      </c>
      <c r="H300" s="39">
        <f t="shared" si="48"/>
        <v>249.81297891678071</v>
      </c>
      <c r="I300" s="37">
        <f t="shared" si="49"/>
        <v>1206.3334432277961</v>
      </c>
      <c r="J300" s="40">
        <f t="shared" si="50"/>
        <v>-94.723676000114693</v>
      </c>
      <c r="K300" s="37">
        <f t="shared" si="51"/>
        <v>1111.6097672276815</v>
      </c>
      <c r="L300" s="37">
        <f t="shared" si="52"/>
        <v>9587938.2067745235</v>
      </c>
      <c r="M300" s="37">
        <f t="shared" si="53"/>
        <v>8835074.4299256131</v>
      </c>
      <c r="N300" s="41">
        <f>'jan-feb'!M300</f>
        <v>3823925.1534307855</v>
      </c>
      <c r="O300" s="41">
        <f t="shared" si="54"/>
        <v>5011149.2764948271</v>
      </c>
      <c r="Q300" s="4"/>
      <c r="R300" s="4"/>
      <c r="S300" s="4"/>
      <c r="T300" s="4"/>
    </row>
    <row r="301" spans="1:20" s="34" customFormat="1" x14ac:dyDescent="0.2">
      <c r="A301" s="33">
        <v>1815</v>
      </c>
      <c r="B301" s="34" t="s">
        <v>373</v>
      </c>
      <c r="C301" s="36">
        <v>7459858</v>
      </c>
      <c r="D301" s="36">
        <v>1221</v>
      </c>
      <c r="E301" s="37">
        <f t="shared" si="45"/>
        <v>6109.6298116298112</v>
      </c>
      <c r="F301" s="38">
        <f t="shared" si="46"/>
        <v>0.69392173739217522</v>
      </c>
      <c r="G301" s="39">
        <f t="shared" si="47"/>
        <v>1616.9185461303102</v>
      </c>
      <c r="H301" s="39">
        <f t="shared" si="48"/>
        <v>635.04519331136942</v>
      </c>
      <c r="I301" s="37">
        <f t="shared" si="49"/>
        <v>2251.9637394416795</v>
      </c>
      <c r="J301" s="40">
        <f t="shared" si="50"/>
        <v>-94.723676000114693</v>
      </c>
      <c r="K301" s="37">
        <f t="shared" si="51"/>
        <v>2157.2400634415649</v>
      </c>
      <c r="L301" s="37">
        <f t="shared" si="52"/>
        <v>2749647.7258582907</v>
      </c>
      <c r="M301" s="37">
        <f t="shared" si="53"/>
        <v>2633990.1174621508</v>
      </c>
      <c r="N301" s="41">
        <f>'jan-feb'!M301</f>
        <v>1327328.3697016842</v>
      </c>
      <c r="O301" s="41">
        <f t="shared" si="54"/>
        <v>1306661.7477604665</v>
      </c>
      <c r="Q301" s="4"/>
      <c r="R301" s="4"/>
      <c r="S301" s="4"/>
      <c r="T301" s="4"/>
    </row>
    <row r="302" spans="1:20" s="34" customFormat="1" x14ac:dyDescent="0.2">
      <c r="A302" s="33">
        <v>1816</v>
      </c>
      <c r="B302" s="34" t="s">
        <v>374</v>
      </c>
      <c r="C302" s="36">
        <v>2896841</v>
      </c>
      <c r="D302" s="36">
        <v>506</v>
      </c>
      <c r="E302" s="37">
        <f t="shared" si="45"/>
        <v>5724.982213438735</v>
      </c>
      <c r="F302" s="38">
        <f t="shared" si="46"/>
        <v>0.65023409381147901</v>
      </c>
      <c r="G302" s="39">
        <f t="shared" si="47"/>
        <v>1847.7071050449558</v>
      </c>
      <c r="H302" s="39">
        <f t="shared" si="48"/>
        <v>769.67185267824607</v>
      </c>
      <c r="I302" s="37">
        <f t="shared" si="49"/>
        <v>2617.3789577232019</v>
      </c>
      <c r="J302" s="40">
        <f t="shared" si="50"/>
        <v>-94.723676000114693</v>
      </c>
      <c r="K302" s="37">
        <f t="shared" si="51"/>
        <v>2522.6552817230872</v>
      </c>
      <c r="L302" s="37">
        <f t="shared" si="52"/>
        <v>1324393.7526079402</v>
      </c>
      <c r="M302" s="37">
        <f t="shared" si="53"/>
        <v>1276463.5725518821</v>
      </c>
      <c r="N302" s="41">
        <f>'jan-feb'!M302</f>
        <v>546700.01627277024</v>
      </c>
      <c r="O302" s="41">
        <f t="shared" si="54"/>
        <v>729763.55627911189</v>
      </c>
      <c r="Q302" s="4"/>
      <c r="R302" s="4"/>
      <c r="S302" s="4"/>
      <c r="T302" s="4"/>
    </row>
    <row r="303" spans="1:20" s="34" customFormat="1" x14ac:dyDescent="0.2">
      <c r="A303" s="33">
        <v>1818</v>
      </c>
      <c r="B303" s="34" t="s">
        <v>337</v>
      </c>
      <c r="C303" s="36">
        <v>13380943</v>
      </c>
      <c r="D303" s="36">
        <v>1790</v>
      </c>
      <c r="E303" s="37">
        <f t="shared" si="45"/>
        <v>7475.3871508379889</v>
      </c>
      <c r="F303" s="38">
        <f t="shared" si="46"/>
        <v>0.8490422168483005</v>
      </c>
      <c r="G303" s="39">
        <f t="shared" si="47"/>
        <v>797.46414260540371</v>
      </c>
      <c r="H303" s="39">
        <f t="shared" si="48"/>
        <v>157.03012458850725</v>
      </c>
      <c r="I303" s="37">
        <f t="shared" si="49"/>
        <v>954.4942671939109</v>
      </c>
      <c r="J303" s="40">
        <f t="shared" si="50"/>
        <v>-94.723676000114693</v>
      </c>
      <c r="K303" s="37">
        <f t="shared" si="51"/>
        <v>859.77059119379624</v>
      </c>
      <c r="L303" s="37">
        <f t="shared" si="52"/>
        <v>1708544.7382771005</v>
      </c>
      <c r="M303" s="37">
        <f t="shared" si="53"/>
        <v>1538989.3582368952</v>
      </c>
      <c r="N303" s="41">
        <f>'jan-feb'!M303</f>
        <v>572151.04669616348</v>
      </c>
      <c r="O303" s="41">
        <f t="shared" si="54"/>
        <v>966838.31154073169</v>
      </c>
      <c r="Q303" s="4"/>
      <c r="R303" s="4"/>
      <c r="S303" s="4"/>
      <c r="T303" s="4"/>
    </row>
    <row r="304" spans="1:20" s="34" customFormat="1" x14ac:dyDescent="0.2">
      <c r="A304" s="33">
        <v>1820</v>
      </c>
      <c r="B304" s="34" t="s">
        <v>375</v>
      </c>
      <c r="C304" s="36">
        <v>53070541</v>
      </c>
      <c r="D304" s="36">
        <v>7450</v>
      </c>
      <c r="E304" s="37">
        <f t="shared" si="45"/>
        <v>7123.5625503355704</v>
      </c>
      <c r="F304" s="38">
        <f t="shared" si="46"/>
        <v>0.80908255553245079</v>
      </c>
      <c r="G304" s="39">
        <f t="shared" si="47"/>
        <v>1008.5589029068547</v>
      </c>
      <c r="H304" s="39">
        <f t="shared" si="48"/>
        <v>280.1687347643537</v>
      </c>
      <c r="I304" s="37">
        <f t="shared" si="49"/>
        <v>1288.7276376712084</v>
      </c>
      <c r="J304" s="40">
        <f t="shared" si="50"/>
        <v>-94.723676000114693</v>
      </c>
      <c r="K304" s="37">
        <f t="shared" si="51"/>
        <v>1194.0039616710937</v>
      </c>
      <c r="L304" s="37">
        <f t="shared" si="52"/>
        <v>9601020.9006505031</v>
      </c>
      <c r="M304" s="37">
        <f t="shared" si="53"/>
        <v>8895329.5144496486</v>
      </c>
      <c r="N304" s="41">
        <f>'jan-feb'!M304</f>
        <v>3489594.0091544231</v>
      </c>
      <c r="O304" s="41">
        <f t="shared" si="54"/>
        <v>5405735.5052952254</v>
      </c>
      <c r="Q304" s="4"/>
      <c r="R304" s="4"/>
      <c r="S304" s="4"/>
      <c r="T304" s="4"/>
    </row>
    <row r="305" spans="1:20" s="34" customFormat="1" x14ac:dyDescent="0.2">
      <c r="A305" s="33">
        <v>1822</v>
      </c>
      <c r="B305" s="34" t="s">
        <v>376</v>
      </c>
      <c r="C305" s="36">
        <v>13573068</v>
      </c>
      <c r="D305" s="36">
        <v>2307</v>
      </c>
      <c r="E305" s="37">
        <f t="shared" si="45"/>
        <v>5883.4278283485046</v>
      </c>
      <c r="F305" s="38">
        <f t="shared" si="46"/>
        <v>0.66823008698459552</v>
      </c>
      <c r="G305" s="39">
        <f t="shared" si="47"/>
        <v>1752.6397360990943</v>
      </c>
      <c r="H305" s="39">
        <f t="shared" si="48"/>
        <v>714.21588745982672</v>
      </c>
      <c r="I305" s="37">
        <f t="shared" si="49"/>
        <v>2466.8556235589213</v>
      </c>
      <c r="J305" s="40">
        <f t="shared" si="50"/>
        <v>-94.723676000114693</v>
      </c>
      <c r="K305" s="37">
        <f t="shared" si="51"/>
        <v>2372.1319475588066</v>
      </c>
      <c r="L305" s="37">
        <f t="shared" si="52"/>
        <v>5691035.9235504316</v>
      </c>
      <c r="M305" s="37">
        <f t="shared" si="53"/>
        <v>5472508.4030181672</v>
      </c>
      <c r="N305" s="41">
        <f>'jan-feb'!M305</f>
        <v>2273431.7807139936</v>
      </c>
      <c r="O305" s="41">
        <f t="shared" si="54"/>
        <v>3199076.6223041737</v>
      </c>
      <c r="Q305" s="4"/>
      <c r="R305" s="4"/>
      <c r="S305" s="4"/>
      <c r="T305" s="4"/>
    </row>
    <row r="306" spans="1:20" s="34" customFormat="1" x14ac:dyDescent="0.2">
      <c r="A306" s="33">
        <v>1824</v>
      </c>
      <c r="B306" s="34" t="s">
        <v>377</v>
      </c>
      <c r="C306" s="36">
        <v>100066662</v>
      </c>
      <c r="D306" s="36">
        <v>13448</v>
      </c>
      <c r="E306" s="37">
        <f t="shared" si="45"/>
        <v>7441.0069898869724</v>
      </c>
      <c r="F306" s="38">
        <f t="shared" si="46"/>
        <v>0.8451373745330526</v>
      </c>
      <c r="G306" s="39">
        <f t="shared" si="47"/>
        <v>818.09223917601355</v>
      </c>
      <c r="H306" s="39">
        <f t="shared" si="48"/>
        <v>169.06318092136303</v>
      </c>
      <c r="I306" s="37">
        <f t="shared" si="49"/>
        <v>987.15542009737658</v>
      </c>
      <c r="J306" s="40">
        <f t="shared" si="50"/>
        <v>-94.723676000114693</v>
      </c>
      <c r="K306" s="37">
        <f t="shared" si="51"/>
        <v>892.43174409726191</v>
      </c>
      <c r="L306" s="37">
        <f t="shared" si="52"/>
        <v>13275266.08946952</v>
      </c>
      <c r="M306" s="37">
        <f t="shared" si="53"/>
        <v>12001422.094619978</v>
      </c>
      <c r="N306" s="41">
        <f>'jan-feb'!M306</f>
        <v>4684494.9759608954</v>
      </c>
      <c r="O306" s="41">
        <f t="shared" si="54"/>
        <v>7316927.1186590828</v>
      </c>
      <c r="Q306" s="4"/>
      <c r="R306" s="4"/>
      <c r="S306" s="4"/>
      <c r="T306" s="4"/>
    </row>
    <row r="307" spans="1:20" s="34" customFormat="1" x14ac:dyDescent="0.2">
      <c r="A307" s="33">
        <v>1825</v>
      </c>
      <c r="B307" s="34" t="s">
        <v>378</v>
      </c>
      <c r="C307" s="36">
        <v>10647433</v>
      </c>
      <c r="D307" s="36">
        <v>1463</v>
      </c>
      <c r="E307" s="37">
        <f t="shared" si="45"/>
        <v>7277.807928913192</v>
      </c>
      <c r="F307" s="38">
        <f t="shared" si="46"/>
        <v>0.82660149274916317</v>
      </c>
      <c r="G307" s="39">
        <f t="shared" si="47"/>
        <v>916.01167576028183</v>
      </c>
      <c r="H307" s="39">
        <f t="shared" si="48"/>
        <v>226.18285226218617</v>
      </c>
      <c r="I307" s="37">
        <f t="shared" si="49"/>
        <v>1142.1945280224679</v>
      </c>
      <c r="J307" s="40">
        <f t="shared" si="50"/>
        <v>-94.723676000114693</v>
      </c>
      <c r="K307" s="37">
        <f t="shared" si="51"/>
        <v>1047.4708520223533</v>
      </c>
      <c r="L307" s="37">
        <f t="shared" si="52"/>
        <v>1671030.5944968706</v>
      </c>
      <c r="M307" s="37">
        <f t="shared" si="53"/>
        <v>1532449.8565087027</v>
      </c>
      <c r="N307" s="41">
        <f>'jan-feb'!M307</f>
        <v>179171.51402266329</v>
      </c>
      <c r="O307" s="41">
        <f t="shared" si="54"/>
        <v>1353278.3424860395</v>
      </c>
      <c r="Q307" s="4"/>
      <c r="R307" s="4"/>
      <c r="S307" s="4"/>
      <c r="T307" s="4"/>
    </row>
    <row r="308" spans="1:20" s="34" customFormat="1" x14ac:dyDescent="0.2">
      <c r="A308" s="33">
        <v>1826</v>
      </c>
      <c r="B308" s="34" t="s">
        <v>379</v>
      </c>
      <c r="C308" s="36">
        <v>9148015</v>
      </c>
      <c r="D308" s="36">
        <v>1411</v>
      </c>
      <c r="E308" s="37">
        <f t="shared" si="45"/>
        <v>6483.3557760453577</v>
      </c>
      <c r="F308" s="38">
        <f t="shared" si="46"/>
        <v>0.73636891971444118</v>
      </c>
      <c r="G308" s="39">
        <f t="shared" si="47"/>
        <v>1392.6829674809824</v>
      </c>
      <c r="H308" s="39">
        <f t="shared" si="48"/>
        <v>504.24110576592813</v>
      </c>
      <c r="I308" s="37">
        <f t="shared" si="49"/>
        <v>1896.9240732469104</v>
      </c>
      <c r="J308" s="40">
        <f t="shared" si="50"/>
        <v>-94.723676000114693</v>
      </c>
      <c r="K308" s="37">
        <f t="shared" si="51"/>
        <v>1802.2003972467958</v>
      </c>
      <c r="L308" s="37">
        <f t="shared" si="52"/>
        <v>2676559.8673513904</v>
      </c>
      <c r="M308" s="37">
        <f t="shared" si="53"/>
        <v>2542904.7605152288</v>
      </c>
      <c r="N308" s="41">
        <f>'jan-feb'!M308</f>
        <v>357621.6171163611</v>
      </c>
      <c r="O308" s="41">
        <f t="shared" si="54"/>
        <v>2185283.1433988679</v>
      </c>
      <c r="Q308" s="4"/>
      <c r="R308" s="4"/>
      <c r="S308" s="4"/>
      <c r="T308" s="4"/>
    </row>
    <row r="309" spans="1:20" s="34" customFormat="1" x14ac:dyDescent="0.2">
      <c r="A309" s="33">
        <v>1827</v>
      </c>
      <c r="B309" s="34" t="s">
        <v>380</v>
      </c>
      <c r="C309" s="36">
        <v>9895983</v>
      </c>
      <c r="D309" s="36">
        <v>1403</v>
      </c>
      <c r="E309" s="37">
        <f t="shared" si="45"/>
        <v>7053.4447612259446</v>
      </c>
      <c r="F309" s="38">
        <f t="shared" si="46"/>
        <v>0.80111869200205621</v>
      </c>
      <c r="G309" s="39">
        <f t="shared" si="47"/>
        <v>1050.6295763726303</v>
      </c>
      <c r="H309" s="39">
        <f t="shared" si="48"/>
        <v>304.70996095272272</v>
      </c>
      <c r="I309" s="37">
        <f t="shared" si="49"/>
        <v>1355.3395373253529</v>
      </c>
      <c r="J309" s="40">
        <f t="shared" si="50"/>
        <v>-94.723676000114693</v>
      </c>
      <c r="K309" s="37">
        <f t="shared" si="51"/>
        <v>1260.6158613252383</v>
      </c>
      <c r="L309" s="37">
        <f t="shared" si="52"/>
        <v>1901541.37086747</v>
      </c>
      <c r="M309" s="37">
        <f t="shared" si="53"/>
        <v>1768644.0534393094</v>
      </c>
      <c r="N309" s="41">
        <f>'jan-feb'!M309</f>
        <v>301101.19511995366</v>
      </c>
      <c r="O309" s="41">
        <f t="shared" si="54"/>
        <v>1467542.8583193556</v>
      </c>
      <c r="Q309" s="4"/>
      <c r="R309" s="4"/>
      <c r="S309" s="4"/>
      <c r="T309" s="4"/>
    </row>
    <row r="310" spans="1:20" s="34" customFormat="1" x14ac:dyDescent="0.2">
      <c r="A310" s="33">
        <v>1828</v>
      </c>
      <c r="B310" s="34" t="s">
        <v>381</v>
      </c>
      <c r="C310" s="36">
        <v>11330282</v>
      </c>
      <c r="D310" s="36">
        <v>1805</v>
      </c>
      <c r="E310" s="37">
        <f t="shared" si="45"/>
        <v>6277.1645429362879</v>
      </c>
      <c r="F310" s="38">
        <f t="shared" si="46"/>
        <v>0.7129500575042097</v>
      </c>
      <c r="G310" s="39">
        <f t="shared" si="47"/>
        <v>1516.3977073464241</v>
      </c>
      <c r="H310" s="39">
        <f t="shared" si="48"/>
        <v>576.40803735410259</v>
      </c>
      <c r="I310" s="37">
        <f t="shared" si="49"/>
        <v>2092.8057447005267</v>
      </c>
      <c r="J310" s="40">
        <f t="shared" si="50"/>
        <v>-94.723676000114693</v>
      </c>
      <c r="K310" s="37">
        <f t="shared" si="51"/>
        <v>1998.082068700412</v>
      </c>
      <c r="L310" s="37">
        <f t="shared" si="52"/>
        <v>3777514.3691844507</v>
      </c>
      <c r="M310" s="37">
        <f t="shared" si="53"/>
        <v>3606538.1340042436</v>
      </c>
      <c r="N310" s="41">
        <f>'jan-feb'!M310</f>
        <v>1619604.6254394269</v>
      </c>
      <c r="O310" s="41">
        <f t="shared" si="54"/>
        <v>1986933.5085648168</v>
      </c>
      <c r="Q310" s="4"/>
      <c r="R310" s="4"/>
      <c r="S310" s="4"/>
      <c r="T310" s="4"/>
    </row>
    <row r="311" spans="1:20" s="34" customFormat="1" x14ac:dyDescent="0.2">
      <c r="A311" s="33">
        <v>1832</v>
      </c>
      <c r="B311" s="34" t="s">
        <v>382</v>
      </c>
      <c r="C311" s="36">
        <v>46777063</v>
      </c>
      <c r="D311" s="36">
        <v>4503</v>
      </c>
      <c r="E311" s="37">
        <f t="shared" si="45"/>
        <v>10387.97757050855</v>
      </c>
      <c r="F311" s="38">
        <f t="shared" si="46"/>
        <v>1.1798494615822408</v>
      </c>
      <c r="G311" s="39">
        <f t="shared" si="47"/>
        <v>-950.0901091969331</v>
      </c>
      <c r="H311" s="39">
        <f t="shared" si="48"/>
        <v>0</v>
      </c>
      <c r="I311" s="37">
        <f t="shared" si="49"/>
        <v>-950.0901091969331</v>
      </c>
      <c r="J311" s="40">
        <f t="shared" si="50"/>
        <v>-94.723676000114693</v>
      </c>
      <c r="K311" s="37">
        <f t="shared" si="51"/>
        <v>-1044.8137851970478</v>
      </c>
      <c r="L311" s="37">
        <f t="shared" si="52"/>
        <v>-4278255.7617137898</v>
      </c>
      <c r="M311" s="37">
        <f t="shared" si="53"/>
        <v>-4704796.4747423064</v>
      </c>
      <c r="N311" s="41">
        <f>'jan-feb'!M311</f>
        <v>-6441029.1503458302</v>
      </c>
      <c r="O311" s="41">
        <f t="shared" si="54"/>
        <v>1736232.6756035239</v>
      </c>
      <c r="Q311" s="4"/>
      <c r="R311" s="4"/>
      <c r="S311" s="4"/>
      <c r="T311" s="4"/>
    </row>
    <row r="312" spans="1:20" s="34" customFormat="1" x14ac:dyDescent="0.2">
      <c r="A312" s="33">
        <v>1833</v>
      </c>
      <c r="B312" s="34" t="s">
        <v>383</v>
      </c>
      <c r="C312" s="36">
        <v>213833367</v>
      </c>
      <c r="D312" s="36">
        <v>26230</v>
      </c>
      <c r="E312" s="37">
        <f t="shared" si="45"/>
        <v>8152.2442622950821</v>
      </c>
      <c r="F312" s="38">
        <f t="shared" si="46"/>
        <v>0.92591853787424849</v>
      </c>
      <c r="G312" s="39">
        <f t="shared" si="47"/>
        <v>391.34987573114773</v>
      </c>
      <c r="H312" s="39">
        <f t="shared" si="48"/>
        <v>0</v>
      </c>
      <c r="I312" s="37">
        <f t="shared" si="49"/>
        <v>391.34987573114773</v>
      </c>
      <c r="J312" s="40">
        <f t="shared" si="50"/>
        <v>-94.723676000114693</v>
      </c>
      <c r="K312" s="37">
        <f t="shared" si="51"/>
        <v>296.62619973103301</v>
      </c>
      <c r="L312" s="37">
        <f t="shared" si="52"/>
        <v>10265107.240428004</v>
      </c>
      <c r="M312" s="37">
        <f t="shared" si="53"/>
        <v>7780505.2189449957</v>
      </c>
      <c r="N312" s="41">
        <f>'jan-feb'!M312</f>
        <v>-474808.16854788217</v>
      </c>
      <c r="O312" s="41">
        <f t="shared" si="54"/>
        <v>8255313.3874928774</v>
      </c>
      <c r="Q312" s="4"/>
      <c r="R312" s="4"/>
      <c r="S312" s="4"/>
      <c r="T312" s="4"/>
    </row>
    <row r="313" spans="1:20" s="34" customFormat="1" x14ac:dyDescent="0.2">
      <c r="A313" s="33">
        <v>1834</v>
      </c>
      <c r="B313" s="34" t="s">
        <v>384</v>
      </c>
      <c r="C313" s="36">
        <v>15750407</v>
      </c>
      <c r="D313" s="36">
        <v>1920</v>
      </c>
      <c r="E313" s="37">
        <f t="shared" si="45"/>
        <v>8203.3369791666664</v>
      </c>
      <c r="F313" s="38">
        <f t="shared" si="46"/>
        <v>0.93172156489106184</v>
      </c>
      <c r="G313" s="39">
        <f t="shared" si="47"/>
        <v>360.69424560819715</v>
      </c>
      <c r="H313" s="39">
        <f t="shared" si="48"/>
        <v>0</v>
      </c>
      <c r="I313" s="37">
        <f t="shared" si="49"/>
        <v>360.69424560819715</v>
      </c>
      <c r="J313" s="40">
        <f t="shared" si="50"/>
        <v>-94.723676000114693</v>
      </c>
      <c r="K313" s="37">
        <f t="shared" si="51"/>
        <v>265.97056960808243</v>
      </c>
      <c r="L313" s="37">
        <f t="shared" si="52"/>
        <v>692532.95156773855</v>
      </c>
      <c r="M313" s="37">
        <f t="shared" si="53"/>
        <v>510663.49364751828</v>
      </c>
      <c r="N313" s="41">
        <f>'jan-feb'!M313</f>
        <v>103269.43303042598</v>
      </c>
      <c r="O313" s="41">
        <f t="shared" si="54"/>
        <v>407394.0606170923</v>
      </c>
      <c r="Q313" s="4"/>
      <c r="R313" s="4"/>
      <c r="S313" s="4"/>
      <c r="T313" s="4"/>
    </row>
    <row r="314" spans="1:20" s="34" customFormat="1" x14ac:dyDescent="0.2">
      <c r="A314" s="33">
        <v>1835</v>
      </c>
      <c r="B314" s="34" t="s">
        <v>385</v>
      </c>
      <c r="C314" s="36">
        <v>3420750</v>
      </c>
      <c r="D314" s="36">
        <v>454</v>
      </c>
      <c r="E314" s="37">
        <f t="shared" si="45"/>
        <v>7534.6916299559471</v>
      </c>
      <c r="F314" s="38">
        <f t="shared" si="46"/>
        <v>0.85577792235804129</v>
      </c>
      <c r="G314" s="39">
        <f t="shared" si="47"/>
        <v>761.88145513462871</v>
      </c>
      <c r="H314" s="39">
        <f t="shared" si="48"/>
        <v>136.27355689722188</v>
      </c>
      <c r="I314" s="37">
        <f t="shared" si="49"/>
        <v>898.15501203185056</v>
      </c>
      <c r="J314" s="40">
        <f t="shared" si="50"/>
        <v>-94.723676000114693</v>
      </c>
      <c r="K314" s="37">
        <f t="shared" si="51"/>
        <v>803.4313360317359</v>
      </c>
      <c r="L314" s="37">
        <f t="shared" si="52"/>
        <v>407762.37546246016</v>
      </c>
      <c r="M314" s="37">
        <f t="shared" si="53"/>
        <v>364757.82655840809</v>
      </c>
      <c r="N314" s="41">
        <f>'jan-feb'!M314</f>
        <v>66849.053018652776</v>
      </c>
      <c r="O314" s="41">
        <f t="shared" si="54"/>
        <v>297908.77353975532</v>
      </c>
      <c r="Q314" s="4"/>
      <c r="R314" s="4"/>
      <c r="S314" s="4"/>
      <c r="T314" s="4"/>
    </row>
    <row r="315" spans="1:20" s="34" customFormat="1" x14ac:dyDescent="0.2">
      <c r="A315" s="33">
        <v>1836</v>
      </c>
      <c r="B315" s="34" t="s">
        <v>386</v>
      </c>
      <c r="C315" s="36">
        <v>8320425</v>
      </c>
      <c r="D315" s="36">
        <v>1249</v>
      </c>
      <c r="E315" s="37">
        <f t="shared" si="45"/>
        <v>6661.6693354683748</v>
      </c>
      <c r="F315" s="38">
        <f t="shared" si="46"/>
        <v>0.75662148145228481</v>
      </c>
      <c r="G315" s="39">
        <f t="shared" si="47"/>
        <v>1285.694831827172</v>
      </c>
      <c r="H315" s="39">
        <f t="shared" si="48"/>
        <v>441.83135996787217</v>
      </c>
      <c r="I315" s="37">
        <f t="shared" si="49"/>
        <v>1727.5261917950443</v>
      </c>
      <c r="J315" s="40">
        <f t="shared" si="50"/>
        <v>-94.723676000114693</v>
      </c>
      <c r="K315" s="37">
        <f t="shared" si="51"/>
        <v>1632.8025157949296</v>
      </c>
      <c r="L315" s="37">
        <f t="shared" si="52"/>
        <v>2157680.2135520102</v>
      </c>
      <c r="M315" s="37">
        <f t="shared" si="53"/>
        <v>2039370.3422278671</v>
      </c>
      <c r="N315" s="41">
        <f>'jan-feb'!M315</f>
        <v>388534.69668911071</v>
      </c>
      <c r="O315" s="41">
        <f t="shared" si="54"/>
        <v>1650835.6455387564</v>
      </c>
      <c r="Q315" s="4"/>
      <c r="R315" s="4"/>
      <c r="S315" s="4"/>
      <c r="T315" s="4"/>
    </row>
    <row r="316" spans="1:20" s="34" customFormat="1" x14ac:dyDescent="0.2">
      <c r="A316" s="33">
        <v>1837</v>
      </c>
      <c r="B316" s="34" t="s">
        <v>387</v>
      </c>
      <c r="C316" s="36">
        <v>60537393</v>
      </c>
      <c r="D316" s="36">
        <v>6346</v>
      </c>
      <c r="E316" s="37">
        <f t="shared" si="45"/>
        <v>9539.4568231957146</v>
      </c>
      <c r="F316" s="38">
        <f t="shared" si="46"/>
        <v>1.083475866234807</v>
      </c>
      <c r="G316" s="39">
        <f t="shared" si="47"/>
        <v>-440.97766080923174</v>
      </c>
      <c r="H316" s="39">
        <f t="shared" si="48"/>
        <v>0</v>
      </c>
      <c r="I316" s="37">
        <f t="shared" si="49"/>
        <v>-440.97766080923174</v>
      </c>
      <c r="J316" s="40">
        <f t="shared" si="50"/>
        <v>-94.723676000114693</v>
      </c>
      <c r="K316" s="37">
        <f t="shared" si="51"/>
        <v>-535.70133680934646</v>
      </c>
      <c r="L316" s="37">
        <f t="shared" si="52"/>
        <v>-2798444.2354953848</v>
      </c>
      <c r="M316" s="37">
        <f t="shared" si="53"/>
        <v>-3399560.6833921126</v>
      </c>
      <c r="N316" s="41">
        <f>'jan-feb'!M316</f>
        <v>-6150400.9443692276</v>
      </c>
      <c r="O316" s="41">
        <f t="shared" si="54"/>
        <v>2750840.260977115</v>
      </c>
      <c r="Q316" s="4"/>
      <c r="R316" s="4"/>
      <c r="S316" s="4"/>
      <c r="T316" s="4"/>
    </row>
    <row r="317" spans="1:20" s="34" customFormat="1" x14ac:dyDescent="0.2">
      <c r="A317" s="33">
        <v>1838</v>
      </c>
      <c r="B317" s="34" t="s">
        <v>388</v>
      </c>
      <c r="C317" s="36">
        <v>15230594</v>
      </c>
      <c r="D317" s="36">
        <v>1998</v>
      </c>
      <c r="E317" s="37">
        <f t="shared" si="45"/>
        <v>7622.9199199199202</v>
      </c>
      <c r="F317" s="38">
        <f t="shared" si="46"/>
        <v>0.86579874688367797</v>
      </c>
      <c r="G317" s="39">
        <f t="shared" si="47"/>
        <v>708.94448115624493</v>
      </c>
      <c r="H317" s="39">
        <f t="shared" si="48"/>
        <v>105.3936554098313</v>
      </c>
      <c r="I317" s="37">
        <f t="shared" si="49"/>
        <v>814.33813656607617</v>
      </c>
      <c r="J317" s="40">
        <f t="shared" si="50"/>
        <v>-94.723676000114693</v>
      </c>
      <c r="K317" s="37">
        <f t="shared" si="51"/>
        <v>719.61446056596151</v>
      </c>
      <c r="L317" s="37">
        <f t="shared" si="52"/>
        <v>1627047.5968590202</v>
      </c>
      <c r="M317" s="37">
        <f t="shared" si="53"/>
        <v>1437789.6922107912</v>
      </c>
      <c r="N317" s="41">
        <f>'jan-feb'!M317</f>
        <v>-174200.85125271315</v>
      </c>
      <c r="O317" s="41">
        <f t="shared" si="54"/>
        <v>1611990.5434635044</v>
      </c>
      <c r="Q317" s="4"/>
      <c r="R317" s="4"/>
      <c r="S317" s="4"/>
      <c r="T317" s="4"/>
    </row>
    <row r="318" spans="1:20" s="34" customFormat="1" x14ac:dyDescent="0.2">
      <c r="A318" s="33">
        <v>1839</v>
      </c>
      <c r="B318" s="34" t="s">
        <v>389</v>
      </c>
      <c r="C318" s="36">
        <v>9301365</v>
      </c>
      <c r="D318" s="36">
        <v>1029</v>
      </c>
      <c r="E318" s="37">
        <f t="shared" si="45"/>
        <v>9039.2274052478133</v>
      </c>
      <c r="F318" s="38">
        <f t="shared" si="46"/>
        <v>1.026660629060153</v>
      </c>
      <c r="G318" s="39">
        <f t="shared" si="47"/>
        <v>-140.84001004049097</v>
      </c>
      <c r="H318" s="39">
        <f t="shared" si="48"/>
        <v>0</v>
      </c>
      <c r="I318" s="37">
        <f t="shared" si="49"/>
        <v>-140.84001004049097</v>
      </c>
      <c r="J318" s="40">
        <f t="shared" si="50"/>
        <v>-94.723676000114693</v>
      </c>
      <c r="K318" s="37">
        <f t="shared" si="51"/>
        <v>-235.56368604060566</v>
      </c>
      <c r="L318" s="37">
        <f t="shared" si="52"/>
        <v>-144924.37033166521</v>
      </c>
      <c r="M318" s="37">
        <f t="shared" si="53"/>
        <v>-242395.03293578324</v>
      </c>
      <c r="N318" s="41">
        <f>'jan-feb'!M318</f>
        <v>-1074364.1657352564</v>
      </c>
      <c r="O318" s="41">
        <f t="shared" si="54"/>
        <v>831969.13279947313</v>
      </c>
      <c r="Q318" s="4"/>
      <c r="R318" s="4"/>
      <c r="S318" s="4"/>
      <c r="T318" s="4"/>
    </row>
    <row r="319" spans="1:20" s="34" customFormat="1" x14ac:dyDescent="0.2">
      <c r="A319" s="33">
        <v>1840</v>
      </c>
      <c r="B319" s="34" t="s">
        <v>390</v>
      </c>
      <c r="C319" s="36">
        <v>32444089</v>
      </c>
      <c r="D319" s="36">
        <v>4691</v>
      </c>
      <c r="E319" s="37">
        <f t="shared" si="45"/>
        <v>6916.2415263270095</v>
      </c>
      <c r="F319" s="38">
        <f t="shared" si="46"/>
        <v>0.78553537352412417</v>
      </c>
      <c r="G319" s="39">
        <f t="shared" si="47"/>
        <v>1132.9515173119912</v>
      </c>
      <c r="H319" s="39">
        <f t="shared" si="48"/>
        <v>352.73109316735002</v>
      </c>
      <c r="I319" s="37">
        <f t="shared" si="49"/>
        <v>1485.6826104793413</v>
      </c>
      <c r="J319" s="40">
        <f t="shared" si="50"/>
        <v>-94.723676000114693</v>
      </c>
      <c r="K319" s="37">
        <f t="shared" si="51"/>
        <v>1390.9589344792266</v>
      </c>
      <c r="L319" s="37">
        <f t="shared" si="52"/>
        <v>6969337.1257585902</v>
      </c>
      <c r="M319" s="37">
        <f t="shared" si="53"/>
        <v>6524988.3616420524</v>
      </c>
      <c r="N319" s="41">
        <f>'jan-feb'!M319</f>
        <v>2583325.5356434076</v>
      </c>
      <c r="O319" s="41">
        <f t="shared" si="54"/>
        <v>3941662.8259986448</v>
      </c>
      <c r="Q319" s="4"/>
      <c r="R319" s="4"/>
      <c r="S319" s="4"/>
      <c r="T319" s="4"/>
    </row>
    <row r="320" spans="1:20" s="34" customFormat="1" x14ac:dyDescent="0.2">
      <c r="A320" s="33">
        <v>1841</v>
      </c>
      <c r="B320" s="34" t="s">
        <v>391</v>
      </c>
      <c r="C320" s="36">
        <v>78017738</v>
      </c>
      <c r="D320" s="36">
        <v>9775</v>
      </c>
      <c r="E320" s="37">
        <f t="shared" si="45"/>
        <v>7981.3542710997444</v>
      </c>
      <c r="F320" s="38">
        <f t="shared" si="46"/>
        <v>0.90650913284491674</v>
      </c>
      <c r="G320" s="39">
        <f t="shared" si="47"/>
        <v>493.88387044835031</v>
      </c>
      <c r="H320" s="39">
        <f t="shared" si="48"/>
        <v>0</v>
      </c>
      <c r="I320" s="37">
        <f t="shared" si="49"/>
        <v>493.88387044835031</v>
      </c>
      <c r="J320" s="40">
        <f t="shared" si="50"/>
        <v>-94.723676000114693</v>
      </c>
      <c r="K320" s="37">
        <f t="shared" si="51"/>
        <v>399.16019444823564</v>
      </c>
      <c r="L320" s="37">
        <f t="shared" si="52"/>
        <v>4827714.8336326247</v>
      </c>
      <c r="M320" s="37">
        <f t="shared" si="53"/>
        <v>3901790.9007315035</v>
      </c>
      <c r="N320" s="41">
        <f>'jan-feb'!M320</f>
        <v>-426031.51881645055</v>
      </c>
      <c r="O320" s="41">
        <f t="shared" si="54"/>
        <v>4327822.4195479536</v>
      </c>
      <c r="Q320" s="4"/>
      <c r="R320" s="4"/>
      <c r="S320" s="4"/>
      <c r="T320" s="4"/>
    </row>
    <row r="321" spans="1:20" s="34" customFormat="1" x14ac:dyDescent="0.2">
      <c r="A321" s="33">
        <v>1845</v>
      </c>
      <c r="B321" s="34" t="s">
        <v>392</v>
      </c>
      <c r="C321" s="36">
        <v>20373397</v>
      </c>
      <c r="D321" s="36">
        <v>1979</v>
      </c>
      <c r="E321" s="37">
        <f t="shared" si="45"/>
        <v>10294.793835270339</v>
      </c>
      <c r="F321" s="38">
        <f t="shared" si="46"/>
        <v>1.1692658057067069</v>
      </c>
      <c r="G321" s="39">
        <f t="shared" si="47"/>
        <v>-894.17986805400608</v>
      </c>
      <c r="H321" s="39">
        <f t="shared" si="48"/>
        <v>0</v>
      </c>
      <c r="I321" s="37">
        <f t="shared" si="49"/>
        <v>-894.17986805400608</v>
      </c>
      <c r="J321" s="40">
        <f t="shared" si="50"/>
        <v>-94.723676000114693</v>
      </c>
      <c r="K321" s="37">
        <f t="shared" si="51"/>
        <v>-988.90354405412074</v>
      </c>
      <c r="L321" s="37">
        <f t="shared" si="52"/>
        <v>-1769581.958878878</v>
      </c>
      <c r="M321" s="37">
        <f t="shared" si="53"/>
        <v>-1957040.113683105</v>
      </c>
      <c r="N321" s="41">
        <f>'jan-feb'!M321</f>
        <v>-3267467.1358504095</v>
      </c>
      <c r="O321" s="41">
        <f t="shared" si="54"/>
        <v>1310427.0221673045</v>
      </c>
      <c r="Q321" s="4"/>
      <c r="R321" s="4"/>
      <c r="S321" s="4"/>
      <c r="T321" s="4"/>
    </row>
    <row r="322" spans="1:20" s="34" customFormat="1" x14ac:dyDescent="0.2">
      <c r="A322" s="33">
        <v>1848</v>
      </c>
      <c r="B322" s="34" t="s">
        <v>393</v>
      </c>
      <c r="C322" s="36">
        <v>17337844</v>
      </c>
      <c r="D322" s="36">
        <v>2534</v>
      </c>
      <c r="E322" s="37">
        <f t="shared" si="45"/>
        <v>6842.0852407261245</v>
      </c>
      <c r="F322" s="38">
        <f t="shared" si="46"/>
        <v>0.77711282418328453</v>
      </c>
      <c r="G322" s="39">
        <f t="shared" si="47"/>
        <v>1177.4452886725223</v>
      </c>
      <c r="H322" s="39">
        <f t="shared" si="48"/>
        <v>378.68579312765974</v>
      </c>
      <c r="I322" s="37">
        <f t="shared" si="49"/>
        <v>1556.1310818001821</v>
      </c>
      <c r="J322" s="40">
        <f t="shared" si="50"/>
        <v>-94.723676000114693</v>
      </c>
      <c r="K322" s="37">
        <f t="shared" si="51"/>
        <v>1461.4074058000674</v>
      </c>
      <c r="L322" s="37">
        <f t="shared" si="52"/>
        <v>3943236.1612816616</v>
      </c>
      <c r="M322" s="37">
        <f t="shared" si="53"/>
        <v>3703206.3662973708</v>
      </c>
      <c r="N322" s="41">
        <f>'jan-feb'!M322</f>
        <v>1259779.892362054</v>
      </c>
      <c r="O322" s="41">
        <f t="shared" si="54"/>
        <v>2443426.4739353168</v>
      </c>
      <c r="Q322" s="4"/>
      <c r="R322" s="4"/>
      <c r="S322" s="4"/>
      <c r="T322" s="4"/>
    </row>
    <row r="323" spans="1:20" s="34" customFormat="1" x14ac:dyDescent="0.2">
      <c r="A323" s="33">
        <v>1849</v>
      </c>
      <c r="B323" s="34" t="s">
        <v>394</v>
      </c>
      <c r="C323" s="36">
        <v>15219261</v>
      </c>
      <c r="D323" s="36">
        <v>1801</v>
      </c>
      <c r="E323" s="37">
        <f t="shared" si="45"/>
        <v>8450.4503053858971</v>
      </c>
      <c r="F323" s="38">
        <f t="shared" si="46"/>
        <v>0.95978829134581323</v>
      </c>
      <c r="G323" s="39">
        <f t="shared" si="47"/>
        <v>212.42624987665877</v>
      </c>
      <c r="H323" s="39">
        <f t="shared" si="48"/>
        <v>0</v>
      </c>
      <c r="I323" s="37">
        <f t="shared" si="49"/>
        <v>212.42624987665877</v>
      </c>
      <c r="J323" s="40">
        <f t="shared" si="50"/>
        <v>-94.723676000114693</v>
      </c>
      <c r="K323" s="37">
        <f t="shared" si="51"/>
        <v>117.70257387654408</v>
      </c>
      <c r="L323" s="37">
        <f t="shared" si="52"/>
        <v>382579.67602786247</v>
      </c>
      <c r="M323" s="37">
        <f t="shared" si="53"/>
        <v>211982.33555165588</v>
      </c>
      <c r="N323" s="41">
        <f>'jan-feb'!M323</f>
        <v>-716871.51787093887</v>
      </c>
      <c r="O323" s="41">
        <f t="shared" si="54"/>
        <v>928853.85342259472</v>
      </c>
      <c r="Q323" s="4"/>
      <c r="R323" s="4"/>
      <c r="S323" s="4"/>
      <c r="T323" s="4"/>
    </row>
    <row r="324" spans="1:20" s="34" customFormat="1" x14ac:dyDescent="0.2">
      <c r="A324" s="33">
        <v>1850</v>
      </c>
      <c r="B324" s="34" t="s">
        <v>395</v>
      </c>
      <c r="C324" s="36">
        <v>15036774</v>
      </c>
      <c r="D324" s="36">
        <v>1953</v>
      </c>
      <c r="E324" s="37">
        <f t="shared" si="45"/>
        <v>7699.3210445468512</v>
      </c>
      <c r="F324" s="38">
        <f t="shared" si="46"/>
        <v>0.87447626136072831</v>
      </c>
      <c r="G324" s="39">
        <f t="shared" si="47"/>
        <v>663.10380638008621</v>
      </c>
      <c r="H324" s="39">
        <f t="shared" si="48"/>
        <v>78.653261790405438</v>
      </c>
      <c r="I324" s="37">
        <f t="shared" si="49"/>
        <v>741.75706817049161</v>
      </c>
      <c r="J324" s="40">
        <f t="shared" si="50"/>
        <v>-94.723676000114693</v>
      </c>
      <c r="K324" s="37">
        <f t="shared" si="51"/>
        <v>647.03339217037694</v>
      </c>
      <c r="L324" s="37">
        <f t="shared" si="52"/>
        <v>1448651.5541369701</v>
      </c>
      <c r="M324" s="37">
        <f t="shared" si="53"/>
        <v>1263656.2149087461</v>
      </c>
      <c r="N324" s="41">
        <f>'jan-feb'!M324</f>
        <v>-249342.24108936379</v>
      </c>
      <c r="O324" s="41">
        <f t="shared" si="54"/>
        <v>1512998.4559981099</v>
      </c>
      <c r="Q324" s="4"/>
      <c r="R324" s="4"/>
      <c r="S324" s="4"/>
      <c r="T324" s="4"/>
    </row>
    <row r="325" spans="1:20" s="34" customFormat="1" x14ac:dyDescent="0.2">
      <c r="A325" s="33">
        <v>1851</v>
      </c>
      <c r="B325" s="34" t="s">
        <v>396</v>
      </c>
      <c r="C325" s="36">
        <v>15257618</v>
      </c>
      <c r="D325" s="36">
        <v>2102</v>
      </c>
      <c r="E325" s="37">
        <f t="shared" si="45"/>
        <v>7258.6194100856328</v>
      </c>
      <c r="F325" s="38">
        <f t="shared" si="46"/>
        <v>0.82442209223991192</v>
      </c>
      <c r="G325" s="39">
        <f t="shared" si="47"/>
        <v>927.52478705681733</v>
      </c>
      <c r="H325" s="39">
        <f t="shared" si="48"/>
        <v>232.89883385183188</v>
      </c>
      <c r="I325" s="37">
        <f t="shared" si="49"/>
        <v>1160.4236209086491</v>
      </c>
      <c r="J325" s="40">
        <f t="shared" si="50"/>
        <v>-94.723676000114693</v>
      </c>
      <c r="K325" s="37">
        <f t="shared" si="51"/>
        <v>1065.6999449085345</v>
      </c>
      <c r="L325" s="37">
        <f t="shared" si="52"/>
        <v>2439210.4511499805</v>
      </c>
      <c r="M325" s="37">
        <f t="shared" si="53"/>
        <v>2240101.2841977393</v>
      </c>
      <c r="N325" s="41">
        <f>'jan-feb'!M325</f>
        <v>788332.15455605311</v>
      </c>
      <c r="O325" s="41">
        <f t="shared" si="54"/>
        <v>1451769.1296416861</v>
      </c>
      <c r="Q325" s="4"/>
      <c r="R325" s="4"/>
      <c r="S325" s="4"/>
      <c r="T325" s="4"/>
    </row>
    <row r="326" spans="1:20" s="34" customFormat="1" x14ac:dyDescent="0.2">
      <c r="A326" s="33">
        <v>1852</v>
      </c>
      <c r="B326" s="34" t="s">
        <v>397</v>
      </c>
      <c r="C326" s="36">
        <v>7956346</v>
      </c>
      <c r="D326" s="36">
        <v>1259</v>
      </c>
      <c r="E326" s="37">
        <f t="shared" si="45"/>
        <v>6319.5758538522641</v>
      </c>
      <c r="F326" s="38">
        <f t="shared" si="46"/>
        <v>0.71776706466557216</v>
      </c>
      <c r="G326" s="39">
        <f t="shared" si="47"/>
        <v>1490.9509207968385</v>
      </c>
      <c r="H326" s="39">
        <f t="shared" si="48"/>
        <v>561.56407853351084</v>
      </c>
      <c r="I326" s="37">
        <f t="shared" si="49"/>
        <v>2052.5149993303494</v>
      </c>
      <c r="J326" s="40">
        <f t="shared" si="50"/>
        <v>-94.723676000114693</v>
      </c>
      <c r="K326" s="37">
        <f t="shared" si="51"/>
        <v>1957.7913233302347</v>
      </c>
      <c r="L326" s="37">
        <f t="shared" si="52"/>
        <v>2584116.3841569098</v>
      </c>
      <c r="M326" s="37">
        <f t="shared" si="53"/>
        <v>2464859.2760727657</v>
      </c>
      <c r="N326" s="41">
        <f>'jan-feb'!M326</f>
        <v>1118036.3491846197</v>
      </c>
      <c r="O326" s="41">
        <f t="shared" si="54"/>
        <v>1346822.926888146</v>
      </c>
      <c r="Q326" s="4"/>
      <c r="R326" s="4"/>
      <c r="S326" s="4"/>
      <c r="T326" s="4"/>
    </row>
    <row r="327" spans="1:20" s="34" customFormat="1" x14ac:dyDescent="0.2">
      <c r="A327" s="33">
        <v>1853</v>
      </c>
      <c r="B327" s="34" t="s">
        <v>398</v>
      </c>
      <c r="C327" s="36">
        <v>8989754</v>
      </c>
      <c r="D327" s="36">
        <v>1387</v>
      </c>
      <c r="E327" s="37">
        <f t="shared" si="45"/>
        <v>6481.43763518385</v>
      </c>
      <c r="F327" s="38">
        <f t="shared" si="46"/>
        <v>0.73615106042014367</v>
      </c>
      <c r="G327" s="39">
        <f t="shared" si="47"/>
        <v>1393.833851997887</v>
      </c>
      <c r="H327" s="39">
        <f t="shared" si="48"/>
        <v>504.91245506745582</v>
      </c>
      <c r="I327" s="37">
        <f t="shared" si="49"/>
        <v>1898.7463070653428</v>
      </c>
      <c r="J327" s="40">
        <f t="shared" si="50"/>
        <v>-94.723676000114693</v>
      </c>
      <c r="K327" s="37">
        <f t="shared" si="51"/>
        <v>1804.0226310652281</v>
      </c>
      <c r="L327" s="37">
        <f t="shared" si="52"/>
        <v>2633561.1278996305</v>
      </c>
      <c r="M327" s="37">
        <f t="shared" si="53"/>
        <v>2502179.3892874713</v>
      </c>
      <c r="N327" s="41">
        <f>'jan-feb'!M327</f>
        <v>941095.90112713841</v>
      </c>
      <c r="O327" s="41">
        <f t="shared" si="54"/>
        <v>1561083.4881603329</v>
      </c>
      <c r="Q327" s="4"/>
      <c r="R327" s="4"/>
      <c r="S327" s="4"/>
      <c r="T327" s="4"/>
    </row>
    <row r="328" spans="1:20" s="34" customFormat="1" x14ac:dyDescent="0.2">
      <c r="A328" s="33">
        <v>1854</v>
      </c>
      <c r="B328" s="34" t="s">
        <v>399</v>
      </c>
      <c r="C328" s="36">
        <v>15164532</v>
      </c>
      <c r="D328" s="36">
        <v>2522</v>
      </c>
      <c r="E328" s="37">
        <f t="shared" si="45"/>
        <v>6012.8992862807299</v>
      </c>
      <c r="F328" s="38">
        <f t="shared" si="46"/>
        <v>0.68293524291073837</v>
      </c>
      <c r="G328" s="39">
        <f t="shared" si="47"/>
        <v>1674.9568613397589</v>
      </c>
      <c r="H328" s="39">
        <f t="shared" si="48"/>
        <v>668.90087718354789</v>
      </c>
      <c r="I328" s="37">
        <f t="shared" si="49"/>
        <v>2343.8577385233066</v>
      </c>
      <c r="J328" s="40">
        <f t="shared" si="50"/>
        <v>-94.723676000114693</v>
      </c>
      <c r="K328" s="37">
        <f t="shared" si="51"/>
        <v>2249.1340625231919</v>
      </c>
      <c r="L328" s="37">
        <f t="shared" si="52"/>
        <v>5911209.2165557789</v>
      </c>
      <c r="M328" s="37">
        <f t="shared" si="53"/>
        <v>5672316.1056834897</v>
      </c>
      <c r="N328" s="41">
        <f>'jan-feb'!M328</f>
        <v>2314655.3593674437</v>
      </c>
      <c r="O328" s="41">
        <f t="shared" si="54"/>
        <v>3357660.746316046</v>
      </c>
      <c r="Q328" s="4"/>
      <c r="R328" s="4"/>
      <c r="S328" s="4"/>
      <c r="T328" s="4"/>
    </row>
    <row r="329" spans="1:20" s="34" customFormat="1" x14ac:dyDescent="0.2">
      <c r="A329" s="33">
        <v>1856</v>
      </c>
      <c r="B329" s="34" t="s">
        <v>400</v>
      </c>
      <c r="C329" s="36">
        <v>3974460</v>
      </c>
      <c r="D329" s="36">
        <v>517</v>
      </c>
      <c r="E329" s="37">
        <f t="shared" ref="E329:E392" si="55">(C329)/D329</f>
        <v>7687.5435203094776</v>
      </c>
      <c r="F329" s="38">
        <f t="shared" ref="F329:F392" si="56">IF(ISNUMBER(C329),E329/E$435,"")</f>
        <v>0.87313858946685674</v>
      </c>
      <c r="G329" s="39">
        <f t="shared" ref="G329:G392" si="57">(E$435-E329)*0.6</f>
        <v>670.17032092251043</v>
      </c>
      <c r="H329" s="39">
        <f t="shared" ref="H329:H392" si="58">IF(E329&gt;=E$435*0.9,0,IF(E329&lt;0.9*E$435,(E$435*0.9-E329)*0.35))</f>
        <v>82.775395273486211</v>
      </c>
      <c r="I329" s="37">
        <f t="shared" ref="I329:I392" si="59">G329+H329</f>
        <v>752.94571619599662</v>
      </c>
      <c r="J329" s="40">
        <f t="shared" ref="J329:J392" si="60">I$437</f>
        <v>-94.723676000114693</v>
      </c>
      <c r="K329" s="37">
        <f t="shared" ref="K329:K392" si="61">I329+J329</f>
        <v>658.22204019588196</v>
      </c>
      <c r="L329" s="37">
        <f t="shared" ref="L329:L392" si="62">(I329*D329)</f>
        <v>389272.93527333025</v>
      </c>
      <c r="M329" s="37">
        <f t="shared" ref="M329:M392" si="63">(K329*D329)</f>
        <v>340300.79478127096</v>
      </c>
      <c r="N329" s="41">
        <f>'jan-feb'!M329</f>
        <v>187471.88401783025</v>
      </c>
      <c r="O329" s="41">
        <f t="shared" ref="O329:O392" si="64">M329-N329</f>
        <v>152828.91076344071</v>
      </c>
      <c r="Q329" s="4"/>
      <c r="R329" s="4"/>
      <c r="S329" s="4"/>
      <c r="T329" s="4"/>
    </row>
    <row r="330" spans="1:20" s="34" customFormat="1" x14ac:dyDescent="0.2">
      <c r="A330" s="33">
        <v>1857</v>
      </c>
      <c r="B330" s="34" t="s">
        <v>401</v>
      </c>
      <c r="C330" s="36">
        <v>6409811</v>
      </c>
      <c r="D330" s="36">
        <v>746</v>
      </c>
      <c r="E330" s="37">
        <f t="shared" si="55"/>
        <v>8592.2399463806978</v>
      </c>
      <c r="F330" s="38">
        <f t="shared" si="56"/>
        <v>0.97589252630879497</v>
      </c>
      <c r="G330" s="39">
        <f t="shared" si="57"/>
        <v>127.35246527977833</v>
      </c>
      <c r="H330" s="39">
        <f t="shared" si="58"/>
        <v>0</v>
      </c>
      <c r="I330" s="37">
        <f t="shared" si="59"/>
        <v>127.35246527977833</v>
      </c>
      <c r="J330" s="40">
        <f t="shared" si="60"/>
        <v>-94.723676000114693</v>
      </c>
      <c r="K330" s="37">
        <f t="shared" si="61"/>
        <v>32.628789279663636</v>
      </c>
      <c r="L330" s="37">
        <f t="shared" si="62"/>
        <v>95004.939098714633</v>
      </c>
      <c r="M330" s="37">
        <f t="shared" si="63"/>
        <v>24341.076802629072</v>
      </c>
      <c r="N330" s="41">
        <f>'jan-feb'!M330</f>
        <v>-455853.45737463667</v>
      </c>
      <c r="O330" s="41">
        <f t="shared" si="64"/>
        <v>480194.53417726571</v>
      </c>
      <c r="Q330" s="4"/>
      <c r="R330" s="4"/>
      <c r="S330" s="4"/>
      <c r="T330" s="4"/>
    </row>
    <row r="331" spans="1:20" s="34" customFormat="1" x14ac:dyDescent="0.2">
      <c r="A331" s="33">
        <v>1859</v>
      </c>
      <c r="B331" s="34" t="s">
        <v>402</v>
      </c>
      <c r="C331" s="36">
        <v>8990622</v>
      </c>
      <c r="D331" s="36">
        <v>1301</v>
      </c>
      <c r="E331" s="37">
        <f t="shared" si="55"/>
        <v>6910.5472713297468</v>
      </c>
      <c r="F331" s="38">
        <f t="shared" si="56"/>
        <v>0.78488862937714932</v>
      </c>
      <c r="G331" s="39">
        <f t="shared" si="57"/>
        <v>1136.3680703103489</v>
      </c>
      <c r="H331" s="39">
        <f t="shared" si="58"/>
        <v>354.72408241639198</v>
      </c>
      <c r="I331" s="37">
        <f t="shared" si="59"/>
        <v>1491.092152726741</v>
      </c>
      <c r="J331" s="40">
        <f t="shared" si="60"/>
        <v>-94.723676000114693</v>
      </c>
      <c r="K331" s="37">
        <f t="shared" si="61"/>
        <v>1396.3684767266263</v>
      </c>
      <c r="L331" s="37">
        <f t="shared" si="62"/>
        <v>1939910.89069749</v>
      </c>
      <c r="M331" s="37">
        <f t="shared" si="63"/>
        <v>1816675.388221341</v>
      </c>
      <c r="N331" s="41">
        <f>'jan-feb'!M331</f>
        <v>449153.88966575864</v>
      </c>
      <c r="O331" s="41">
        <f t="shared" si="64"/>
        <v>1367521.4985555822</v>
      </c>
      <c r="Q331" s="4"/>
      <c r="R331" s="4"/>
      <c r="S331" s="4"/>
      <c r="T331" s="4"/>
    </row>
    <row r="332" spans="1:20" s="34" customFormat="1" x14ac:dyDescent="0.2">
      <c r="A332" s="33">
        <v>1860</v>
      </c>
      <c r="B332" s="34" t="s">
        <v>403</v>
      </c>
      <c r="C332" s="36">
        <v>78855887</v>
      </c>
      <c r="D332" s="36">
        <v>11397</v>
      </c>
      <c r="E332" s="37">
        <f t="shared" si="55"/>
        <v>6919.0038606650869</v>
      </c>
      <c r="F332" s="38">
        <f t="shared" si="56"/>
        <v>0.78584911492945242</v>
      </c>
      <c r="G332" s="39">
        <f t="shared" si="57"/>
        <v>1131.2941167091449</v>
      </c>
      <c r="H332" s="39">
        <f t="shared" si="58"/>
        <v>351.76427614902292</v>
      </c>
      <c r="I332" s="37">
        <f t="shared" si="59"/>
        <v>1483.0583928581677</v>
      </c>
      <c r="J332" s="40">
        <f t="shared" si="60"/>
        <v>-94.723676000114693</v>
      </c>
      <c r="K332" s="37">
        <f t="shared" si="61"/>
        <v>1388.3347168580531</v>
      </c>
      <c r="L332" s="37">
        <f t="shared" si="62"/>
        <v>16902416.503404539</v>
      </c>
      <c r="M332" s="37">
        <f t="shared" si="63"/>
        <v>15822850.76803123</v>
      </c>
      <c r="N332" s="41">
        <f>'jan-feb'!M332</f>
        <v>5703978.6491319397</v>
      </c>
      <c r="O332" s="41">
        <f t="shared" si="64"/>
        <v>10118872.11889929</v>
      </c>
      <c r="Q332" s="4"/>
      <c r="R332" s="4"/>
      <c r="S332" s="4"/>
      <c r="T332" s="4"/>
    </row>
    <row r="333" spans="1:20" s="34" customFormat="1" x14ac:dyDescent="0.2">
      <c r="A333" s="33">
        <v>1865</v>
      </c>
      <c r="B333" s="34" t="s">
        <v>404</v>
      </c>
      <c r="C333" s="36">
        <v>70550303</v>
      </c>
      <c r="D333" s="36">
        <v>9611</v>
      </c>
      <c r="E333" s="37">
        <f t="shared" si="55"/>
        <v>7340.578815940069</v>
      </c>
      <c r="F333" s="38">
        <f t="shared" si="56"/>
        <v>0.83373090718609422</v>
      </c>
      <c r="G333" s="39">
        <f t="shared" si="57"/>
        <v>878.3491435441556</v>
      </c>
      <c r="H333" s="39">
        <f t="shared" si="58"/>
        <v>204.2130418027792</v>
      </c>
      <c r="I333" s="37">
        <f t="shared" si="59"/>
        <v>1082.5621853469347</v>
      </c>
      <c r="J333" s="40">
        <f t="shared" si="60"/>
        <v>-94.723676000114693</v>
      </c>
      <c r="K333" s="37">
        <f t="shared" si="61"/>
        <v>987.83850934682005</v>
      </c>
      <c r="L333" s="37">
        <f t="shared" si="62"/>
        <v>10404505.163369389</v>
      </c>
      <c r="M333" s="37">
        <f t="shared" si="63"/>
        <v>9494115.9133322872</v>
      </c>
      <c r="N333" s="41">
        <f>'jan-feb'!M333</f>
        <v>2747810.7634339808</v>
      </c>
      <c r="O333" s="41">
        <f t="shared" si="64"/>
        <v>6746305.1498983065</v>
      </c>
      <c r="Q333" s="4"/>
      <c r="R333" s="4"/>
      <c r="S333" s="4"/>
      <c r="T333" s="4"/>
    </row>
    <row r="334" spans="1:20" s="34" customFormat="1" x14ac:dyDescent="0.2">
      <c r="A334" s="33">
        <v>1866</v>
      </c>
      <c r="B334" s="34" t="s">
        <v>405</v>
      </c>
      <c r="C334" s="36">
        <v>57505733</v>
      </c>
      <c r="D334" s="36">
        <v>8042</v>
      </c>
      <c r="E334" s="37">
        <f t="shared" si="55"/>
        <v>7150.6755782143746</v>
      </c>
      <c r="F334" s="38">
        <f t="shared" si="56"/>
        <v>0.81216200878767231</v>
      </c>
      <c r="G334" s="39">
        <f t="shared" si="57"/>
        <v>992.29108617957218</v>
      </c>
      <c r="H334" s="39">
        <f t="shared" si="58"/>
        <v>270.67917500677225</v>
      </c>
      <c r="I334" s="37">
        <f t="shared" si="59"/>
        <v>1262.9702611863445</v>
      </c>
      <c r="J334" s="40">
        <f t="shared" si="60"/>
        <v>-94.723676000114693</v>
      </c>
      <c r="K334" s="37">
        <f t="shared" si="61"/>
        <v>1168.2465851862298</v>
      </c>
      <c r="L334" s="37">
        <f t="shared" si="62"/>
        <v>10156806.840460582</v>
      </c>
      <c r="M334" s="37">
        <f t="shared" si="63"/>
        <v>9395039.0380676594</v>
      </c>
      <c r="N334" s="41">
        <f>'jan-feb'!M334</f>
        <v>3875939.43688857</v>
      </c>
      <c r="O334" s="41">
        <f t="shared" si="64"/>
        <v>5519099.6011790894</v>
      </c>
      <c r="Q334" s="4"/>
      <c r="R334" s="4"/>
      <c r="S334" s="4"/>
      <c r="T334" s="4"/>
    </row>
    <row r="335" spans="1:20" s="34" customFormat="1" x14ac:dyDescent="0.2">
      <c r="A335" s="33">
        <v>1867</v>
      </c>
      <c r="B335" s="34" t="s">
        <v>209</v>
      </c>
      <c r="C335" s="36">
        <v>16671454</v>
      </c>
      <c r="D335" s="36">
        <v>2623</v>
      </c>
      <c r="E335" s="37">
        <f t="shared" si="55"/>
        <v>6355.8726648875336</v>
      </c>
      <c r="F335" s="38">
        <f t="shared" si="56"/>
        <v>0.72188959695508093</v>
      </c>
      <c r="G335" s="39">
        <f t="shared" si="57"/>
        <v>1469.1728341756768</v>
      </c>
      <c r="H335" s="39">
        <f t="shared" si="58"/>
        <v>548.8601946711666</v>
      </c>
      <c r="I335" s="37">
        <f t="shared" si="59"/>
        <v>2018.0330288468435</v>
      </c>
      <c r="J335" s="40">
        <f t="shared" si="60"/>
        <v>-94.723676000114693</v>
      </c>
      <c r="K335" s="37">
        <f t="shared" si="61"/>
        <v>1923.3093528467289</v>
      </c>
      <c r="L335" s="37">
        <f t="shared" si="62"/>
        <v>5293300.6346652703</v>
      </c>
      <c r="M335" s="37">
        <f t="shared" si="63"/>
        <v>5044840.4325169697</v>
      </c>
      <c r="N335" s="41">
        <f>'jan-feb'!M335</f>
        <v>1796376.5995720865</v>
      </c>
      <c r="O335" s="41">
        <f t="shared" si="64"/>
        <v>3248463.832944883</v>
      </c>
      <c r="Q335" s="4"/>
      <c r="R335" s="4"/>
      <c r="S335" s="4"/>
      <c r="T335" s="4"/>
    </row>
    <row r="336" spans="1:20" s="34" customFormat="1" x14ac:dyDescent="0.2">
      <c r="A336" s="33">
        <v>1868</v>
      </c>
      <c r="B336" s="34" t="s">
        <v>406</v>
      </c>
      <c r="C336" s="36">
        <v>35011129</v>
      </c>
      <c r="D336" s="36">
        <v>4541</v>
      </c>
      <c r="E336" s="37">
        <f t="shared" si="55"/>
        <v>7710.0041841004186</v>
      </c>
      <c r="F336" s="38">
        <f t="shared" si="56"/>
        <v>0.87568963483643436</v>
      </c>
      <c r="G336" s="39">
        <f t="shared" si="57"/>
        <v>656.6939226479459</v>
      </c>
      <c r="H336" s="39">
        <f t="shared" si="58"/>
        <v>74.914162946656859</v>
      </c>
      <c r="I336" s="37">
        <f t="shared" si="59"/>
        <v>731.6080855946027</v>
      </c>
      <c r="J336" s="40">
        <f t="shared" si="60"/>
        <v>-94.723676000114693</v>
      </c>
      <c r="K336" s="37">
        <f t="shared" si="61"/>
        <v>636.88440959448803</v>
      </c>
      <c r="L336" s="37">
        <f t="shared" si="62"/>
        <v>3322232.3166850908</v>
      </c>
      <c r="M336" s="37">
        <f t="shared" si="63"/>
        <v>2892092.10396857</v>
      </c>
      <c r="N336" s="41">
        <f>'jan-feb'!M336</f>
        <v>317152.21884956432</v>
      </c>
      <c r="O336" s="41">
        <f t="shared" si="64"/>
        <v>2574939.8851190056</v>
      </c>
      <c r="Q336" s="4"/>
      <c r="R336" s="4"/>
      <c r="S336" s="4"/>
      <c r="T336" s="4"/>
    </row>
    <row r="337" spans="1:20" s="34" customFormat="1" x14ac:dyDescent="0.2">
      <c r="A337" s="33">
        <v>1870</v>
      </c>
      <c r="B337" s="34" t="s">
        <v>407</v>
      </c>
      <c r="C337" s="36">
        <v>76827267</v>
      </c>
      <c r="D337" s="36">
        <v>10401</v>
      </c>
      <c r="E337" s="37">
        <f t="shared" si="55"/>
        <v>7386.5269685607154</v>
      </c>
      <c r="F337" s="38">
        <f t="shared" si="56"/>
        <v>0.83894962302969367</v>
      </c>
      <c r="G337" s="39">
        <f t="shared" si="57"/>
        <v>850.78025197176771</v>
      </c>
      <c r="H337" s="39">
        <f t="shared" si="58"/>
        <v>188.13118838555295</v>
      </c>
      <c r="I337" s="37">
        <f t="shared" si="59"/>
        <v>1038.9114403573208</v>
      </c>
      <c r="J337" s="40">
        <f t="shared" si="60"/>
        <v>-94.723676000114693</v>
      </c>
      <c r="K337" s="37">
        <f t="shared" si="61"/>
        <v>944.18776435720611</v>
      </c>
      <c r="L337" s="37">
        <f t="shared" si="62"/>
        <v>10805717.891156493</v>
      </c>
      <c r="M337" s="37">
        <f t="shared" si="63"/>
        <v>9820496.9370793011</v>
      </c>
      <c r="N337" s="41">
        <f>'jan-feb'!M337</f>
        <v>2112528.3105792124</v>
      </c>
      <c r="O337" s="41">
        <f t="shared" si="64"/>
        <v>7707968.6265000887</v>
      </c>
      <c r="Q337" s="4"/>
      <c r="R337" s="4"/>
      <c r="S337" s="4"/>
      <c r="T337" s="4"/>
    </row>
    <row r="338" spans="1:20" s="34" customFormat="1" x14ac:dyDescent="0.2">
      <c r="A338" s="33">
        <v>1871</v>
      </c>
      <c r="B338" s="34" t="s">
        <v>408</v>
      </c>
      <c r="C338" s="36">
        <v>35069112</v>
      </c>
      <c r="D338" s="36">
        <v>4902</v>
      </c>
      <c r="E338" s="37">
        <f t="shared" si="55"/>
        <v>7154.0416156670744</v>
      </c>
      <c r="F338" s="38">
        <f t="shared" si="56"/>
        <v>0.81254431780300063</v>
      </c>
      <c r="G338" s="39">
        <f t="shared" si="57"/>
        <v>990.27146370795231</v>
      </c>
      <c r="H338" s="39">
        <f t="shared" si="58"/>
        <v>269.50106189832729</v>
      </c>
      <c r="I338" s="37">
        <f t="shared" si="59"/>
        <v>1259.7725256062795</v>
      </c>
      <c r="J338" s="40">
        <f t="shared" si="60"/>
        <v>-94.723676000114693</v>
      </c>
      <c r="K338" s="37">
        <f t="shared" si="61"/>
        <v>1165.0488496061648</v>
      </c>
      <c r="L338" s="37">
        <f t="shared" si="62"/>
        <v>6175404.920521982</v>
      </c>
      <c r="M338" s="37">
        <f t="shared" si="63"/>
        <v>5711069.4607694196</v>
      </c>
      <c r="N338" s="41">
        <f>'jan-feb'!M338</f>
        <v>2071895.5532986547</v>
      </c>
      <c r="O338" s="41">
        <f t="shared" si="64"/>
        <v>3639173.9074707646</v>
      </c>
      <c r="Q338" s="4"/>
      <c r="R338" s="4"/>
      <c r="S338" s="4"/>
      <c r="T338" s="4"/>
    </row>
    <row r="339" spans="1:20" s="34" customFormat="1" x14ac:dyDescent="0.2">
      <c r="A339" s="33">
        <v>1874</v>
      </c>
      <c r="B339" s="34" t="s">
        <v>409</v>
      </c>
      <c r="C339" s="36">
        <v>8857031</v>
      </c>
      <c r="D339" s="36">
        <v>1068</v>
      </c>
      <c r="E339" s="37">
        <f t="shared" si="55"/>
        <v>8293.1001872659181</v>
      </c>
      <c r="F339" s="38">
        <f t="shared" si="56"/>
        <v>0.94191672290203665</v>
      </c>
      <c r="G339" s="39">
        <f t="shared" si="57"/>
        <v>306.83632074864619</v>
      </c>
      <c r="H339" s="39">
        <f t="shared" si="58"/>
        <v>0</v>
      </c>
      <c r="I339" s="37">
        <f t="shared" si="59"/>
        <v>306.83632074864619</v>
      </c>
      <c r="J339" s="40">
        <f t="shared" si="60"/>
        <v>-94.723676000114693</v>
      </c>
      <c r="K339" s="37">
        <f t="shared" si="61"/>
        <v>212.11264474853149</v>
      </c>
      <c r="L339" s="37">
        <f t="shared" si="62"/>
        <v>327701.19055955415</v>
      </c>
      <c r="M339" s="37">
        <f t="shared" si="63"/>
        <v>226536.30459143163</v>
      </c>
      <c r="N339" s="41">
        <f>'jan-feb'!M339</f>
        <v>-556486.90787682531</v>
      </c>
      <c r="O339" s="41">
        <f t="shared" si="64"/>
        <v>783023.21246825694</v>
      </c>
      <c r="Q339" s="4"/>
      <c r="R339" s="4"/>
      <c r="S339" s="4"/>
      <c r="T339" s="4"/>
    </row>
    <row r="340" spans="1:20" s="34" customFormat="1" x14ac:dyDescent="0.2">
      <c r="A340" s="33">
        <v>1902</v>
      </c>
      <c r="B340" s="34" t="s">
        <v>410</v>
      </c>
      <c r="C340" s="36">
        <v>677584565</v>
      </c>
      <c r="D340" s="36">
        <v>75638</v>
      </c>
      <c r="E340" s="37">
        <f t="shared" si="55"/>
        <v>8958.2559692218201</v>
      </c>
      <c r="F340" s="38">
        <f t="shared" si="56"/>
        <v>1.0174640261073289</v>
      </c>
      <c r="G340" s="39">
        <f t="shared" si="57"/>
        <v>-92.25714842489505</v>
      </c>
      <c r="H340" s="39">
        <f t="shared" si="58"/>
        <v>0</v>
      </c>
      <c r="I340" s="37">
        <f t="shared" si="59"/>
        <v>-92.25714842489505</v>
      </c>
      <c r="J340" s="40">
        <f t="shared" si="60"/>
        <v>-94.723676000114693</v>
      </c>
      <c r="K340" s="37">
        <f t="shared" si="61"/>
        <v>-186.98082442500976</v>
      </c>
      <c r="L340" s="37">
        <f t="shared" si="62"/>
        <v>-6978146.1925622122</v>
      </c>
      <c r="M340" s="37">
        <f t="shared" si="63"/>
        <v>-14142855.597858887</v>
      </c>
      <c r="N340" s="41">
        <f>'jan-feb'!M340</f>
        <v>-7059935.9052315932</v>
      </c>
      <c r="O340" s="41">
        <f t="shared" si="64"/>
        <v>-7082919.692627294</v>
      </c>
      <c r="Q340" s="4"/>
      <c r="R340" s="4"/>
      <c r="S340" s="4"/>
      <c r="T340" s="4"/>
    </row>
    <row r="341" spans="1:20" s="34" customFormat="1" x14ac:dyDescent="0.2">
      <c r="A341" s="33">
        <v>1903</v>
      </c>
      <c r="B341" s="34" t="s">
        <v>411</v>
      </c>
      <c r="C341" s="36">
        <v>193541795</v>
      </c>
      <c r="D341" s="36">
        <v>24820</v>
      </c>
      <c r="E341" s="37">
        <f t="shared" si="55"/>
        <v>7797.816075745367</v>
      </c>
      <c r="F341" s="38">
        <f t="shared" si="56"/>
        <v>0.88566316552367264</v>
      </c>
      <c r="G341" s="39">
        <f t="shared" si="57"/>
        <v>604.00678766097678</v>
      </c>
      <c r="H341" s="39">
        <f t="shared" si="58"/>
        <v>44.180000870924914</v>
      </c>
      <c r="I341" s="37">
        <f t="shared" si="59"/>
        <v>648.1867885319017</v>
      </c>
      <c r="J341" s="40">
        <f t="shared" si="60"/>
        <v>-94.723676000114693</v>
      </c>
      <c r="K341" s="37">
        <f t="shared" si="61"/>
        <v>553.46311253178703</v>
      </c>
      <c r="L341" s="37">
        <f t="shared" si="62"/>
        <v>16087996.0913618</v>
      </c>
      <c r="M341" s="37">
        <f t="shared" si="63"/>
        <v>13736954.453038953</v>
      </c>
      <c r="N341" s="41">
        <f>'jan-feb'!M341</f>
        <v>5873575.6438540621</v>
      </c>
      <c r="O341" s="41">
        <f t="shared" si="64"/>
        <v>7863378.8091848912</v>
      </c>
      <c r="Q341" s="4"/>
      <c r="R341" s="4"/>
      <c r="S341" s="4"/>
      <c r="T341" s="4"/>
    </row>
    <row r="342" spans="1:20" s="34" customFormat="1" x14ac:dyDescent="0.2">
      <c r="A342" s="33">
        <v>1911</v>
      </c>
      <c r="B342" s="34" t="s">
        <v>412</v>
      </c>
      <c r="C342" s="36">
        <v>18753535</v>
      </c>
      <c r="D342" s="36">
        <v>2928</v>
      </c>
      <c r="E342" s="37">
        <f t="shared" si="55"/>
        <v>6404.895833333333</v>
      </c>
      <c r="F342" s="38">
        <f t="shared" si="56"/>
        <v>0.72745756805467587</v>
      </c>
      <c r="G342" s="39">
        <f t="shared" si="57"/>
        <v>1439.7589331081972</v>
      </c>
      <c r="H342" s="39">
        <f t="shared" si="58"/>
        <v>531.70208571513683</v>
      </c>
      <c r="I342" s="37">
        <f t="shared" si="59"/>
        <v>1971.4610188233341</v>
      </c>
      <c r="J342" s="40">
        <f t="shared" si="60"/>
        <v>-94.723676000114693</v>
      </c>
      <c r="K342" s="37">
        <f t="shared" si="61"/>
        <v>1876.7373428232195</v>
      </c>
      <c r="L342" s="37">
        <f t="shared" si="62"/>
        <v>5772437.8631147221</v>
      </c>
      <c r="M342" s="37">
        <f t="shared" si="63"/>
        <v>5495086.9397863867</v>
      </c>
      <c r="N342" s="41">
        <f>'jan-feb'!M342</f>
        <v>2642906.9006851199</v>
      </c>
      <c r="O342" s="41">
        <f t="shared" si="64"/>
        <v>2852180.0391012668</v>
      </c>
      <c r="Q342" s="4"/>
      <c r="R342" s="4"/>
      <c r="S342" s="4"/>
      <c r="T342" s="4"/>
    </row>
    <row r="343" spans="1:20" s="34" customFormat="1" x14ac:dyDescent="0.2">
      <c r="A343" s="33">
        <v>1913</v>
      </c>
      <c r="B343" s="34" t="s">
        <v>413</v>
      </c>
      <c r="C343" s="36">
        <v>20449536</v>
      </c>
      <c r="D343" s="36">
        <v>2994</v>
      </c>
      <c r="E343" s="37">
        <f t="shared" si="55"/>
        <v>6830.1723446893784</v>
      </c>
      <c r="F343" s="38">
        <f t="shared" si="56"/>
        <v>0.77575977698237963</v>
      </c>
      <c r="G343" s="39">
        <f t="shared" si="57"/>
        <v>1184.5930262945699</v>
      </c>
      <c r="H343" s="39">
        <f t="shared" si="58"/>
        <v>382.85530674052092</v>
      </c>
      <c r="I343" s="37">
        <f t="shared" si="59"/>
        <v>1567.4483330350909</v>
      </c>
      <c r="J343" s="40">
        <f t="shared" si="60"/>
        <v>-94.723676000114693</v>
      </c>
      <c r="K343" s="37">
        <f t="shared" si="61"/>
        <v>1472.7246570349762</v>
      </c>
      <c r="L343" s="37">
        <f t="shared" si="62"/>
        <v>4692940.3091070624</v>
      </c>
      <c r="M343" s="37">
        <f t="shared" si="63"/>
        <v>4409337.6231627185</v>
      </c>
      <c r="N343" s="41">
        <f>'jan-feb'!M343</f>
        <v>1671704.5571554813</v>
      </c>
      <c r="O343" s="41">
        <f t="shared" si="64"/>
        <v>2737633.066007237</v>
      </c>
      <c r="Q343" s="4"/>
      <c r="R343" s="4"/>
      <c r="S343" s="4"/>
      <c r="T343" s="4"/>
    </row>
    <row r="344" spans="1:20" s="34" customFormat="1" x14ac:dyDescent="0.2">
      <c r="A344" s="33">
        <v>1917</v>
      </c>
      <c r="B344" s="34" t="s">
        <v>414</v>
      </c>
      <c r="C344" s="36">
        <v>9965303</v>
      </c>
      <c r="D344" s="36">
        <v>1380</v>
      </c>
      <c r="E344" s="37">
        <f t="shared" si="55"/>
        <v>7221.2340579710144</v>
      </c>
      <c r="F344" s="38">
        <f t="shared" si="56"/>
        <v>0.82017592523925142</v>
      </c>
      <c r="G344" s="39">
        <f t="shared" si="57"/>
        <v>949.95599832558833</v>
      </c>
      <c r="H344" s="39">
        <f t="shared" si="58"/>
        <v>245.9837070919483</v>
      </c>
      <c r="I344" s="37">
        <f t="shared" si="59"/>
        <v>1195.9397054175365</v>
      </c>
      <c r="J344" s="40">
        <f t="shared" si="60"/>
        <v>-94.723676000114693</v>
      </c>
      <c r="K344" s="37">
        <f t="shared" si="61"/>
        <v>1101.2160294174219</v>
      </c>
      <c r="L344" s="37">
        <f t="shared" si="62"/>
        <v>1650396.7934762004</v>
      </c>
      <c r="M344" s="37">
        <f t="shared" si="63"/>
        <v>1519678.1205960421</v>
      </c>
      <c r="N344" s="41">
        <f>'jan-feb'!M344</f>
        <v>515845.94438028225</v>
      </c>
      <c r="O344" s="41">
        <f t="shared" si="64"/>
        <v>1003832.1762157599</v>
      </c>
      <c r="Q344" s="4"/>
      <c r="R344" s="4"/>
      <c r="S344" s="4"/>
      <c r="T344" s="4"/>
    </row>
    <row r="345" spans="1:20" s="34" customFormat="1" x14ac:dyDescent="0.2">
      <c r="A345" s="33">
        <v>1919</v>
      </c>
      <c r="B345" s="34" t="s">
        <v>415</v>
      </c>
      <c r="C345" s="36">
        <v>7238238</v>
      </c>
      <c r="D345" s="36">
        <v>1117</v>
      </c>
      <c r="E345" s="37">
        <f t="shared" si="55"/>
        <v>6480.0698299015221</v>
      </c>
      <c r="F345" s="38">
        <f t="shared" si="56"/>
        <v>0.73599570733866559</v>
      </c>
      <c r="G345" s="39">
        <f t="shared" si="57"/>
        <v>1394.6545351672837</v>
      </c>
      <c r="H345" s="39">
        <f t="shared" si="58"/>
        <v>505.39118691627061</v>
      </c>
      <c r="I345" s="37">
        <f t="shared" si="59"/>
        <v>1900.0457220835542</v>
      </c>
      <c r="J345" s="40">
        <f t="shared" si="60"/>
        <v>-94.723676000114693</v>
      </c>
      <c r="K345" s="37">
        <f t="shared" si="61"/>
        <v>1805.3220460834395</v>
      </c>
      <c r="L345" s="37">
        <f t="shared" si="62"/>
        <v>2122351.07156733</v>
      </c>
      <c r="M345" s="37">
        <f t="shared" si="63"/>
        <v>2016544.7254752021</v>
      </c>
      <c r="N345" s="41">
        <f>'jan-feb'!M345</f>
        <v>909465.78374838806</v>
      </c>
      <c r="O345" s="41">
        <f t="shared" si="64"/>
        <v>1107078.941726814</v>
      </c>
      <c r="Q345" s="4"/>
      <c r="R345" s="4"/>
      <c r="S345" s="4"/>
      <c r="T345" s="4"/>
    </row>
    <row r="346" spans="1:20" s="34" customFormat="1" x14ac:dyDescent="0.2">
      <c r="A346" s="33">
        <v>1920</v>
      </c>
      <c r="B346" s="34" t="s">
        <v>416</v>
      </c>
      <c r="C346" s="36">
        <v>6037275</v>
      </c>
      <c r="D346" s="36">
        <v>1061</v>
      </c>
      <c r="E346" s="37">
        <f t="shared" si="55"/>
        <v>5690.1743638077287</v>
      </c>
      <c r="F346" s="38">
        <f t="shared" si="56"/>
        <v>0.64628067531714473</v>
      </c>
      <c r="G346" s="39">
        <f t="shared" si="57"/>
        <v>1868.5918148235596</v>
      </c>
      <c r="H346" s="39">
        <f t="shared" si="58"/>
        <v>781.85460004909828</v>
      </c>
      <c r="I346" s="37">
        <f t="shared" si="59"/>
        <v>2650.4464148726579</v>
      </c>
      <c r="J346" s="40">
        <f t="shared" si="60"/>
        <v>-94.723676000114693</v>
      </c>
      <c r="K346" s="37">
        <f t="shared" si="61"/>
        <v>2555.7227388725432</v>
      </c>
      <c r="L346" s="37">
        <f t="shared" si="62"/>
        <v>2812123.6461798903</v>
      </c>
      <c r="M346" s="37">
        <f t="shared" si="63"/>
        <v>2711621.8259437685</v>
      </c>
      <c r="N346" s="41">
        <f>'jan-feb'!M346</f>
        <v>1064928.2797735359</v>
      </c>
      <c r="O346" s="41">
        <f t="shared" si="64"/>
        <v>1646693.5461702326</v>
      </c>
      <c r="Q346" s="4"/>
      <c r="R346" s="4"/>
      <c r="S346" s="4"/>
      <c r="T346" s="4"/>
    </row>
    <row r="347" spans="1:20" s="34" customFormat="1" x14ac:dyDescent="0.2">
      <c r="A347" s="33">
        <v>1922</v>
      </c>
      <c r="B347" s="34" t="s">
        <v>417</v>
      </c>
      <c r="C347" s="36">
        <v>36882236</v>
      </c>
      <c r="D347" s="36">
        <v>3979</v>
      </c>
      <c r="E347" s="37">
        <f t="shared" si="55"/>
        <v>9269.2224176928885</v>
      </c>
      <c r="F347" s="38">
        <f t="shared" si="56"/>
        <v>1.0527830855015601</v>
      </c>
      <c r="G347" s="39">
        <f t="shared" si="57"/>
        <v>-278.83701750753607</v>
      </c>
      <c r="H347" s="39">
        <f t="shared" si="58"/>
        <v>0</v>
      </c>
      <c r="I347" s="37">
        <f t="shared" si="59"/>
        <v>-278.83701750753607</v>
      </c>
      <c r="J347" s="40">
        <f t="shared" si="60"/>
        <v>-94.723676000114693</v>
      </c>
      <c r="K347" s="37">
        <f t="shared" si="61"/>
        <v>-373.56069350765074</v>
      </c>
      <c r="L347" s="37">
        <f t="shared" si="62"/>
        <v>-1109492.4926624862</v>
      </c>
      <c r="M347" s="37">
        <f t="shared" si="63"/>
        <v>-1486397.9994669424</v>
      </c>
      <c r="N347" s="41">
        <f>'jan-feb'!M347</f>
        <v>-3270637.2097770507</v>
      </c>
      <c r="O347" s="41">
        <f t="shared" si="64"/>
        <v>1784239.2103101083</v>
      </c>
      <c r="Q347" s="4"/>
      <c r="R347" s="4"/>
      <c r="S347" s="4"/>
      <c r="T347" s="4"/>
    </row>
    <row r="348" spans="1:20" s="34" customFormat="1" x14ac:dyDescent="0.2">
      <c r="A348" s="33">
        <v>1923</v>
      </c>
      <c r="B348" s="34" t="s">
        <v>418</v>
      </c>
      <c r="C348" s="36">
        <v>14731090</v>
      </c>
      <c r="D348" s="36">
        <v>2226</v>
      </c>
      <c r="E348" s="37">
        <f t="shared" si="55"/>
        <v>6617.7403414195869</v>
      </c>
      <c r="F348" s="38">
        <f t="shared" si="56"/>
        <v>0.75163209832890809</v>
      </c>
      <c r="G348" s="39">
        <f t="shared" si="57"/>
        <v>1312.0522282564448</v>
      </c>
      <c r="H348" s="39">
        <f t="shared" si="58"/>
        <v>457.20650788494794</v>
      </c>
      <c r="I348" s="37">
        <f t="shared" si="59"/>
        <v>1769.2587361413928</v>
      </c>
      <c r="J348" s="40">
        <f t="shared" si="60"/>
        <v>-94.723676000114693</v>
      </c>
      <c r="K348" s="37">
        <f t="shared" si="61"/>
        <v>1674.5350601412781</v>
      </c>
      <c r="L348" s="37">
        <f t="shared" si="62"/>
        <v>3938369.9466507402</v>
      </c>
      <c r="M348" s="37">
        <f t="shared" si="63"/>
        <v>3727515.043874485</v>
      </c>
      <c r="N348" s="41">
        <f>'jan-feb'!M348</f>
        <v>1753441.2455003676</v>
      </c>
      <c r="O348" s="41">
        <f t="shared" si="64"/>
        <v>1974073.7983741174</v>
      </c>
      <c r="Q348" s="4"/>
      <c r="R348" s="4"/>
      <c r="S348" s="4"/>
      <c r="T348" s="4"/>
    </row>
    <row r="349" spans="1:20" s="34" customFormat="1" x14ac:dyDescent="0.2">
      <c r="A349" s="33">
        <v>1924</v>
      </c>
      <c r="B349" s="34" t="s">
        <v>419</v>
      </c>
      <c r="C349" s="36">
        <v>57926239</v>
      </c>
      <c r="D349" s="36">
        <v>6798</v>
      </c>
      <c r="E349" s="37">
        <f t="shared" si="55"/>
        <v>8521.0707561047366</v>
      </c>
      <c r="F349" s="38">
        <f t="shared" si="56"/>
        <v>0.96780924635767873</v>
      </c>
      <c r="G349" s="39">
        <f t="shared" si="57"/>
        <v>170.05397944535505</v>
      </c>
      <c r="H349" s="39">
        <f t="shared" si="58"/>
        <v>0</v>
      </c>
      <c r="I349" s="37">
        <f t="shared" si="59"/>
        <v>170.05397944535505</v>
      </c>
      <c r="J349" s="40">
        <f t="shared" si="60"/>
        <v>-94.723676000114693</v>
      </c>
      <c r="K349" s="37">
        <f t="shared" si="61"/>
        <v>75.330303445240361</v>
      </c>
      <c r="L349" s="37">
        <f t="shared" si="62"/>
        <v>1156026.9522695236</v>
      </c>
      <c r="M349" s="37">
        <f t="shared" si="63"/>
        <v>512095.40282074397</v>
      </c>
      <c r="N349" s="41">
        <f>'jan-feb'!M349</f>
        <v>-1604834.6686766488</v>
      </c>
      <c r="O349" s="41">
        <f t="shared" si="64"/>
        <v>2116930.0714973928</v>
      </c>
      <c r="Q349" s="4"/>
      <c r="R349" s="4"/>
      <c r="S349" s="4"/>
      <c r="T349" s="4"/>
    </row>
    <row r="350" spans="1:20" s="34" customFormat="1" x14ac:dyDescent="0.2">
      <c r="A350" s="33">
        <v>1925</v>
      </c>
      <c r="B350" s="34" t="s">
        <v>420</v>
      </c>
      <c r="C350" s="36">
        <v>25531111</v>
      </c>
      <c r="D350" s="36">
        <v>3494</v>
      </c>
      <c r="E350" s="37">
        <f t="shared" si="55"/>
        <v>7307.1296508299947</v>
      </c>
      <c r="F350" s="38">
        <f t="shared" si="56"/>
        <v>0.82993180585211201</v>
      </c>
      <c r="G350" s="39">
        <f t="shared" si="57"/>
        <v>898.41864261020021</v>
      </c>
      <c r="H350" s="39">
        <f t="shared" si="58"/>
        <v>215.92024959130521</v>
      </c>
      <c r="I350" s="37">
        <f t="shared" si="59"/>
        <v>1114.3388922015054</v>
      </c>
      <c r="J350" s="40">
        <f t="shared" si="60"/>
        <v>-94.723676000114693</v>
      </c>
      <c r="K350" s="37">
        <f t="shared" si="61"/>
        <v>1019.6152162013907</v>
      </c>
      <c r="L350" s="37">
        <f t="shared" si="62"/>
        <v>3893500.0893520596</v>
      </c>
      <c r="M350" s="37">
        <f t="shared" si="63"/>
        <v>3562535.5654076589</v>
      </c>
      <c r="N350" s="41">
        <f>'jan-feb'!M350</f>
        <v>1060873.3819309454</v>
      </c>
      <c r="O350" s="41">
        <f t="shared" si="64"/>
        <v>2501662.1834767135</v>
      </c>
      <c r="Q350" s="4"/>
      <c r="R350" s="4"/>
      <c r="S350" s="4"/>
      <c r="T350" s="4"/>
    </row>
    <row r="351" spans="1:20" s="34" customFormat="1" x14ac:dyDescent="0.2">
      <c r="A351" s="33">
        <v>1926</v>
      </c>
      <c r="B351" s="34" t="s">
        <v>421</v>
      </c>
      <c r="C351" s="36">
        <v>7403208</v>
      </c>
      <c r="D351" s="36">
        <v>1165</v>
      </c>
      <c r="E351" s="37">
        <f t="shared" si="55"/>
        <v>6354.6849785407721</v>
      </c>
      <c r="F351" s="38">
        <f t="shared" si="56"/>
        <v>0.72175470148700316</v>
      </c>
      <c r="G351" s="39">
        <f t="shared" si="57"/>
        <v>1469.8854459837337</v>
      </c>
      <c r="H351" s="39">
        <f t="shared" si="58"/>
        <v>549.2758848925331</v>
      </c>
      <c r="I351" s="37">
        <f t="shared" si="59"/>
        <v>2019.1613308762667</v>
      </c>
      <c r="J351" s="40">
        <f t="shared" si="60"/>
        <v>-94.723676000114693</v>
      </c>
      <c r="K351" s="37">
        <f t="shared" si="61"/>
        <v>1924.437654876152</v>
      </c>
      <c r="L351" s="37">
        <f t="shared" si="62"/>
        <v>2352322.9504708508</v>
      </c>
      <c r="M351" s="37">
        <f t="shared" si="63"/>
        <v>2241969.8679307173</v>
      </c>
      <c r="N351" s="41">
        <f>'jan-feb'!M351</f>
        <v>913896.66572683223</v>
      </c>
      <c r="O351" s="41">
        <f t="shared" si="64"/>
        <v>1328073.2022038852</v>
      </c>
      <c r="Q351" s="4"/>
      <c r="R351" s="4"/>
      <c r="S351" s="4"/>
      <c r="T351" s="4"/>
    </row>
    <row r="352" spans="1:20" s="34" customFormat="1" x14ac:dyDescent="0.2">
      <c r="A352" s="33">
        <v>1927</v>
      </c>
      <c r="B352" s="34" t="s">
        <v>422</v>
      </c>
      <c r="C352" s="36">
        <v>10375731</v>
      </c>
      <c r="D352" s="36">
        <v>1536</v>
      </c>
      <c r="E352" s="37">
        <f t="shared" si="55"/>
        <v>6755.033203125</v>
      </c>
      <c r="F352" s="38">
        <f t="shared" si="56"/>
        <v>0.7672255964725786</v>
      </c>
      <c r="G352" s="39">
        <f t="shared" si="57"/>
        <v>1229.6765112331971</v>
      </c>
      <c r="H352" s="39">
        <f t="shared" si="58"/>
        <v>409.15400628805332</v>
      </c>
      <c r="I352" s="37">
        <f t="shared" si="59"/>
        <v>1638.8305175212504</v>
      </c>
      <c r="J352" s="40">
        <f t="shared" si="60"/>
        <v>-94.723676000114693</v>
      </c>
      <c r="K352" s="37">
        <f t="shared" si="61"/>
        <v>1544.1068415211357</v>
      </c>
      <c r="L352" s="37">
        <f t="shared" si="62"/>
        <v>2517243.6749126408</v>
      </c>
      <c r="M352" s="37">
        <f t="shared" si="63"/>
        <v>2371748.1085764645</v>
      </c>
      <c r="N352" s="41">
        <f>'jan-feb'!M352</f>
        <v>715370.67331022723</v>
      </c>
      <c r="O352" s="41">
        <f t="shared" si="64"/>
        <v>1656377.4352662372</v>
      </c>
      <c r="Q352" s="4"/>
      <c r="R352" s="4"/>
      <c r="S352" s="4"/>
      <c r="T352" s="4"/>
    </row>
    <row r="353" spans="1:20" s="34" customFormat="1" x14ac:dyDescent="0.2">
      <c r="A353" s="33">
        <v>1928</v>
      </c>
      <c r="B353" s="34" t="s">
        <v>423</v>
      </c>
      <c r="C353" s="36">
        <v>5956167</v>
      </c>
      <c r="D353" s="36">
        <v>943</v>
      </c>
      <c r="E353" s="37">
        <f t="shared" si="55"/>
        <v>6316.1898197242845</v>
      </c>
      <c r="F353" s="38">
        <f t="shared" si="56"/>
        <v>0.71738248446064967</v>
      </c>
      <c r="G353" s="39">
        <f t="shared" si="57"/>
        <v>1492.9825412736263</v>
      </c>
      <c r="H353" s="39">
        <f t="shared" si="58"/>
        <v>562.74919047830372</v>
      </c>
      <c r="I353" s="37">
        <f t="shared" si="59"/>
        <v>2055.7317317519301</v>
      </c>
      <c r="J353" s="40">
        <f t="shared" si="60"/>
        <v>-94.723676000114693</v>
      </c>
      <c r="K353" s="37">
        <f t="shared" si="61"/>
        <v>1961.0080557518154</v>
      </c>
      <c r="L353" s="37">
        <f t="shared" si="62"/>
        <v>1938555.02304207</v>
      </c>
      <c r="M353" s="37">
        <f t="shared" si="63"/>
        <v>1849230.5965739619</v>
      </c>
      <c r="N353" s="41">
        <f>'jan-feb'!M353</f>
        <v>746500.23032652598</v>
      </c>
      <c r="O353" s="41">
        <f t="shared" si="64"/>
        <v>1102730.366247436</v>
      </c>
      <c r="Q353" s="4"/>
      <c r="R353" s="4"/>
      <c r="S353" s="4"/>
      <c r="T353" s="4"/>
    </row>
    <row r="354" spans="1:20" s="34" customFormat="1" x14ac:dyDescent="0.2">
      <c r="A354" s="33">
        <v>1929</v>
      </c>
      <c r="B354" s="34" t="s">
        <v>424</v>
      </c>
      <c r="C354" s="36">
        <v>7269849</v>
      </c>
      <c r="D354" s="36">
        <v>902</v>
      </c>
      <c r="E354" s="37">
        <f t="shared" si="55"/>
        <v>8059.6995565410198</v>
      </c>
      <c r="F354" s="38">
        <f t="shared" si="56"/>
        <v>0.91540746191984856</v>
      </c>
      <c r="G354" s="39">
        <f t="shared" si="57"/>
        <v>446.87669918358512</v>
      </c>
      <c r="H354" s="39">
        <f t="shared" si="58"/>
        <v>0</v>
      </c>
      <c r="I354" s="37">
        <f t="shared" si="59"/>
        <v>446.87669918358512</v>
      </c>
      <c r="J354" s="40">
        <f t="shared" si="60"/>
        <v>-94.723676000114693</v>
      </c>
      <c r="K354" s="37">
        <f t="shared" si="61"/>
        <v>352.1530231834704</v>
      </c>
      <c r="L354" s="37">
        <f t="shared" si="62"/>
        <v>403082.78266359377</v>
      </c>
      <c r="M354" s="37">
        <f t="shared" si="63"/>
        <v>317642.02691149031</v>
      </c>
      <c r="N354" s="41">
        <f>'jan-feb'!M354</f>
        <v>-129124.62594091437</v>
      </c>
      <c r="O354" s="41">
        <f t="shared" si="64"/>
        <v>446766.65285240469</v>
      </c>
      <c r="Q354" s="4"/>
      <c r="R354" s="4"/>
      <c r="S354" s="4"/>
      <c r="T354" s="4"/>
    </row>
    <row r="355" spans="1:20" s="34" customFormat="1" x14ac:dyDescent="0.2">
      <c r="A355" s="33">
        <v>1931</v>
      </c>
      <c r="B355" s="34" t="s">
        <v>425</v>
      </c>
      <c r="C355" s="36">
        <v>90023574</v>
      </c>
      <c r="D355" s="36">
        <v>11644</v>
      </c>
      <c r="E355" s="37">
        <f t="shared" si="55"/>
        <v>7731.3272071453111</v>
      </c>
      <c r="F355" s="38">
        <f t="shared" si="56"/>
        <v>0.8781114688352144</v>
      </c>
      <c r="G355" s="39">
        <f t="shared" si="57"/>
        <v>643.90010882101035</v>
      </c>
      <c r="H355" s="39">
        <f t="shared" si="58"/>
        <v>67.451104880944456</v>
      </c>
      <c r="I355" s="37">
        <f t="shared" si="59"/>
        <v>711.35121370195475</v>
      </c>
      <c r="J355" s="40">
        <f t="shared" si="60"/>
        <v>-94.723676000114693</v>
      </c>
      <c r="K355" s="37">
        <f t="shared" si="61"/>
        <v>616.62753770184008</v>
      </c>
      <c r="L355" s="37">
        <f t="shared" si="62"/>
        <v>8282973.5323455613</v>
      </c>
      <c r="M355" s="37">
        <f t="shared" si="63"/>
        <v>7180011.049000226</v>
      </c>
      <c r="N355" s="41">
        <f>'jan-feb'!M355</f>
        <v>1687694.7923991056</v>
      </c>
      <c r="O355" s="41">
        <f t="shared" si="64"/>
        <v>5492316.2566011203</v>
      </c>
      <c r="Q355" s="4"/>
      <c r="R355" s="4"/>
      <c r="S355" s="4"/>
      <c r="T355" s="4"/>
    </row>
    <row r="356" spans="1:20" s="34" customFormat="1" x14ac:dyDescent="0.2">
      <c r="A356" s="33">
        <v>1933</v>
      </c>
      <c r="B356" s="34" t="s">
        <v>426</v>
      </c>
      <c r="C356" s="36">
        <v>36276336</v>
      </c>
      <c r="D356" s="36">
        <v>5653</v>
      </c>
      <c r="E356" s="37">
        <f t="shared" si="55"/>
        <v>6417.1830886255084</v>
      </c>
      <c r="F356" s="38">
        <f t="shared" si="56"/>
        <v>0.72885313436605814</v>
      </c>
      <c r="G356" s="39">
        <f t="shared" si="57"/>
        <v>1432.3865799328919</v>
      </c>
      <c r="H356" s="39">
        <f t="shared" si="58"/>
        <v>527.40154636287537</v>
      </c>
      <c r="I356" s="37">
        <f t="shared" si="59"/>
        <v>1959.7881262957671</v>
      </c>
      <c r="J356" s="40">
        <f t="shared" si="60"/>
        <v>-94.723676000114693</v>
      </c>
      <c r="K356" s="37">
        <f t="shared" si="61"/>
        <v>1865.0644502956525</v>
      </c>
      <c r="L356" s="37">
        <f t="shared" si="62"/>
        <v>11078682.277949972</v>
      </c>
      <c r="M356" s="37">
        <f t="shared" si="63"/>
        <v>10543209.337521324</v>
      </c>
      <c r="N356" s="41">
        <f>'jan-feb'!M356</f>
        <v>4077706.9057114017</v>
      </c>
      <c r="O356" s="41">
        <f t="shared" si="64"/>
        <v>6465502.4318099227</v>
      </c>
      <c r="Q356" s="4"/>
      <c r="R356" s="4"/>
      <c r="S356" s="4"/>
      <c r="T356" s="4"/>
    </row>
    <row r="357" spans="1:20" s="34" customFormat="1" x14ac:dyDescent="0.2">
      <c r="A357" s="33">
        <v>1936</v>
      </c>
      <c r="B357" s="34" t="s">
        <v>427</v>
      </c>
      <c r="C357" s="36">
        <v>15221007</v>
      </c>
      <c r="D357" s="36">
        <v>2263</v>
      </c>
      <c r="E357" s="37">
        <f t="shared" si="55"/>
        <v>6726.0304904993372</v>
      </c>
      <c r="F357" s="38">
        <f t="shared" si="56"/>
        <v>0.76393151592190822</v>
      </c>
      <c r="G357" s="39">
        <f t="shared" si="57"/>
        <v>1247.0781388085945</v>
      </c>
      <c r="H357" s="39">
        <f t="shared" si="58"/>
        <v>419.30495570703533</v>
      </c>
      <c r="I357" s="37">
        <f t="shared" si="59"/>
        <v>1666.3830945156299</v>
      </c>
      <c r="J357" s="40">
        <f t="shared" si="60"/>
        <v>-94.723676000114693</v>
      </c>
      <c r="K357" s="37">
        <f t="shared" si="61"/>
        <v>1571.6594185155152</v>
      </c>
      <c r="L357" s="37">
        <f t="shared" si="62"/>
        <v>3771024.9428888704</v>
      </c>
      <c r="M357" s="37">
        <f t="shared" si="63"/>
        <v>3556665.2641006107</v>
      </c>
      <c r="N357" s="41">
        <f>'jan-feb'!M357</f>
        <v>1366971.7097337518</v>
      </c>
      <c r="O357" s="41">
        <f t="shared" si="64"/>
        <v>2189693.5543668587</v>
      </c>
      <c r="Q357" s="4"/>
      <c r="R357" s="4"/>
      <c r="S357" s="4"/>
      <c r="T357" s="4"/>
    </row>
    <row r="358" spans="1:20" s="34" customFormat="1" x14ac:dyDescent="0.2">
      <c r="A358" s="33">
        <v>1938</v>
      </c>
      <c r="B358" s="34" t="s">
        <v>428</v>
      </c>
      <c r="C358" s="36">
        <v>18830743</v>
      </c>
      <c r="D358" s="36">
        <v>2877</v>
      </c>
      <c r="E358" s="37">
        <f t="shared" si="55"/>
        <v>6545.2704205769896</v>
      </c>
      <c r="F358" s="38">
        <f t="shared" si="56"/>
        <v>0.74340108353255441</v>
      </c>
      <c r="G358" s="39">
        <f t="shared" si="57"/>
        <v>1355.5341807620032</v>
      </c>
      <c r="H358" s="39">
        <f t="shared" si="58"/>
        <v>482.57098017985697</v>
      </c>
      <c r="I358" s="37">
        <f t="shared" si="59"/>
        <v>1838.10516094186</v>
      </c>
      <c r="J358" s="40">
        <f t="shared" si="60"/>
        <v>-94.723676000114693</v>
      </c>
      <c r="K358" s="37">
        <f t="shared" si="61"/>
        <v>1743.3814849417454</v>
      </c>
      <c r="L358" s="37">
        <f t="shared" si="62"/>
        <v>5288228.548029731</v>
      </c>
      <c r="M358" s="37">
        <f t="shared" si="63"/>
        <v>5015708.5321774017</v>
      </c>
      <c r="N358" s="41">
        <f>'jan-feb'!M358</f>
        <v>1484825.5229580228</v>
      </c>
      <c r="O358" s="41">
        <f t="shared" si="64"/>
        <v>3530883.0092193792</v>
      </c>
      <c r="Q358" s="4"/>
      <c r="R358" s="4"/>
      <c r="S358" s="4"/>
      <c r="T358" s="4"/>
    </row>
    <row r="359" spans="1:20" s="34" customFormat="1" x14ac:dyDescent="0.2">
      <c r="A359" s="33">
        <v>1939</v>
      </c>
      <c r="B359" s="34" t="s">
        <v>429</v>
      </c>
      <c r="C359" s="36">
        <v>13974670</v>
      </c>
      <c r="D359" s="36">
        <v>1856</v>
      </c>
      <c r="E359" s="37">
        <f t="shared" si="55"/>
        <v>7529.4558189655172</v>
      </c>
      <c r="F359" s="38">
        <f t="shared" si="56"/>
        <v>0.85518324752975294</v>
      </c>
      <c r="G359" s="39">
        <f t="shared" si="57"/>
        <v>765.02294172888662</v>
      </c>
      <c r="H359" s="39">
        <f t="shared" si="58"/>
        <v>138.10609074387233</v>
      </c>
      <c r="I359" s="37">
        <f t="shared" si="59"/>
        <v>903.12903247275892</v>
      </c>
      <c r="J359" s="40">
        <f t="shared" si="60"/>
        <v>-94.723676000114693</v>
      </c>
      <c r="K359" s="37">
        <f t="shared" si="61"/>
        <v>808.40535647264426</v>
      </c>
      <c r="L359" s="37">
        <f t="shared" si="62"/>
        <v>1676207.4842694406</v>
      </c>
      <c r="M359" s="37">
        <f t="shared" si="63"/>
        <v>1500400.3416132277</v>
      </c>
      <c r="N359" s="41">
        <f>'jan-feb'!M359</f>
        <v>160224.7585960782</v>
      </c>
      <c r="O359" s="41">
        <f t="shared" si="64"/>
        <v>1340175.5830171495</v>
      </c>
      <c r="Q359" s="4"/>
      <c r="R359" s="4"/>
      <c r="S359" s="4"/>
      <c r="T359" s="4"/>
    </row>
    <row r="360" spans="1:20" s="34" customFormat="1" x14ac:dyDescent="0.2">
      <c r="A360" s="33">
        <v>1940</v>
      </c>
      <c r="B360" s="34" t="s">
        <v>430</v>
      </c>
      <c r="C360" s="36">
        <v>15297163</v>
      </c>
      <c r="D360" s="36">
        <v>2132</v>
      </c>
      <c r="E360" s="37">
        <f t="shared" si="55"/>
        <v>7175.0295497185743</v>
      </c>
      <c r="F360" s="38">
        <f t="shared" si="56"/>
        <v>0.81492809294328272</v>
      </c>
      <c r="G360" s="39">
        <f t="shared" si="57"/>
        <v>977.67870327705236</v>
      </c>
      <c r="H360" s="39">
        <f t="shared" si="58"/>
        <v>262.15528498030233</v>
      </c>
      <c r="I360" s="37">
        <f t="shared" si="59"/>
        <v>1239.8339882573546</v>
      </c>
      <c r="J360" s="40">
        <f t="shared" si="60"/>
        <v>-94.723676000114693</v>
      </c>
      <c r="K360" s="37">
        <f t="shared" si="61"/>
        <v>1145.1103122572399</v>
      </c>
      <c r="L360" s="37">
        <f t="shared" si="62"/>
        <v>2643326.0629646801</v>
      </c>
      <c r="M360" s="37">
        <f t="shared" si="63"/>
        <v>2441375.1857324354</v>
      </c>
      <c r="N360" s="41">
        <f>'jan-feb'!M360</f>
        <v>-40757.370405797999</v>
      </c>
      <c r="O360" s="41">
        <f t="shared" si="64"/>
        <v>2482132.5561382333</v>
      </c>
      <c r="Q360" s="4"/>
      <c r="R360" s="4"/>
      <c r="S360" s="4"/>
      <c r="T360" s="4"/>
    </row>
    <row r="361" spans="1:20" s="34" customFormat="1" x14ac:dyDescent="0.2">
      <c r="A361" s="33">
        <v>1941</v>
      </c>
      <c r="B361" s="34" t="s">
        <v>431</v>
      </c>
      <c r="C361" s="36">
        <v>19650393</v>
      </c>
      <c r="D361" s="36">
        <v>2925</v>
      </c>
      <c r="E361" s="37">
        <f t="shared" si="55"/>
        <v>6718.083076923077</v>
      </c>
      <c r="F361" s="38">
        <f t="shared" si="56"/>
        <v>0.76302886171753814</v>
      </c>
      <c r="G361" s="39">
        <f t="shared" si="57"/>
        <v>1251.8465869543509</v>
      </c>
      <c r="H361" s="39">
        <f t="shared" si="58"/>
        <v>422.08655045872638</v>
      </c>
      <c r="I361" s="37">
        <f t="shared" si="59"/>
        <v>1673.9331374130772</v>
      </c>
      <c r="J361" s="40">
        <f t="shared" si="60"/>
        <v>-94.723676000114693</v>
      </c>
      <c r="K361" s="37">
        <f t="shared" si="61"/>
        <v>1579.2094614129626</v>
      </c>
      <c r="L361" s="37">
        <f t="shared" si="62"/>
        <v>4896254.4269332513</v>
      </c>
      <c r="M361" s="37">
        <f t="shared" si="63"/>
        <v>4619187.6746329153</v>
      </c>
      <c r="N361" s="41">
        <f>'jan-feb'!M361</f>
        <v>1231544.2049364678</v>
      </c>
      <c r="O361" s="41">
        <f t="shared" si="64"/>
        <v>3387643.4696964473</v>
      </c>
      <c r="Q361" s="4"/>
      <c r="R361" s="4"/>
      <c r="S361" s="4"/>
      <c r="T361" s="4"/>
    </row>
    <row r="362" spans="1:20" s="34" customFormat="1" x14ac:dyDescent="0.2">
      <c r="A362" s="33">
        <v>1942</v>
      </c>
      <c r="B362" s="34" t="s">
        <v>432</v>
      </c>
      <c r="C362" s="36">
        <v>32970944</v>
      </c>
      <c r="D362" s="36">
        <v>4944</v>
      </c>
      <c r="E362" s="37">
        <f t="shared" si="55"/>
        <v>6668.8802588996759</v>
      </c>
      <c r="F362" s="38">
        <f t="shared" si="56"/>
        <v>0.75744048631345096</v>
      </c>
      <c r="G362" s="39">
        <f t="shared" si="57"/>
        <v>1281.3682777683914</v>
      </c>
      <c r="H362" s="39">
        <f t="shared" si="58"/>
        <v>439.30753676691677</v>
      </c>
      <c r="I362" s="37">
        <f t="shared" si="59"/>
        <v>1720.6758145353083</v>
      </c>
      <c r="J362" s="40">
        <f t="shared" si="60"/>
        <v>-94.723676000114693</v>
      </c>
      <c r="K362" s="37">
        <f t="shared" si="61"/>
        <v>1625.9521385351936</v>
      </c>
      <c r="L362" s="37">
        <f t="shared" si="62"/>
        <v>8507021.2270625643</v>
      </c>
      <c r="M362" s="37">
        <f t="shared" si="63"/>
        <v>8038707.3729179977</v>
      </c>
      <c r="N362" s="41">
        <f>'jan-feb'!M362</f>
        <v>2602564.7937797937</v>
      </c>
      <c r="O362" s="41">
        <f t="shared" si="64"/>
        <v>5436142.5791382045</v>
      </c>
      <c r="Q362" s="4"/>
      <c r="R362" s="4"/>
      <c r="S362" s="4"/>
      <c r="T362" s="4"/>
    </row>
    <row r="363" spans="1:20" s="34" customFormat="1" x14ac:dyDescent="0.2">
      <c r="A363" s="33">
        <v>1943</v>
      </c>
      <c r="B363" s="34" t="s">
        <v>433</v>
      </c>
      <c r="C363" s="36">
        <v>9296303</v>
      </c>
      <c r="D363" s="36">
        <v>1224</v>
      </c>
      <c r="E363" s="37">
        <f t="shared" si="55"/>
        <v>7595.0187908496728</v>
      </c>
      <c r="F363" s="38">
        <f t="shared" si="56"/>
        <v>0.862629782387208</v>
      </c>
      <c r="G363" s="39">
        <f t="shared" si="57"/>
        <v>725.68515859839329</v>
      </c>
      <c r="H363" s="39">
        <f t="shared" si="58"/>
        <v>115.1590505844179</v>
      </c>
      <c r="I363" s="37">
        <f t="shared" si="59"/>
        <v>840.84420918281114</v>
      </c>
      <c r="J363" s="40">
        <f t="shared" si="60"/>
        <v>-94.723676000114693</v>
      </c>
      <c r="K363" s="37">
        <f t="shared" si="61"/>
        <v>746.12053318269648</v>
      </c>
      <c r="L363" s="37">
        <f t="shared" si="62"/>
        <v>1029193.3120397609</v>
      </c>
      <c r="M363" s="37">
        <f t="shared" si="63"/>
        <v>913251.53261562053</v>
      </c>
      <c r="N363" s="41">
        <f>'jan-feb'!M363</f>
        <v>-78227.476443103369</v>
      </c>
      <c r="O363" s="41">
        <f t="shared" si="64"/>
        <v>991479.00905872392</v>
      </c>
      <c r="Q363" s="4"/>
      <c r="R363" s="4"/>
      <c r="S363" s="4"/>
      <c r="T363" s="4"/>
    </row>
    <row r="364" spans="1:20" s="34" customFormat="1" x14ac:dyDescent="0.2">
      <c r="A364" s="33">
        <v>2002</v>
      </c>
      <c r="B364" s="34" t="s">
        <v>434</v>
      </c>
      <c r="C364" s="36">
        <v>13636919</v>
      </c>
      <c r="D364" s="36">
        <v>2110</v>
      </c>
      <c r="E364" s="37">
        <f t="shared" si="55"/>
        <v>6462.9947867298579</v>
      </c>
      <c r="F364" s="38">
        <f t="shared" si="56"/>
        <v>0.73405635192941099</v>
      </c>
      <c r="G364" s="39">
        <f t="shared" si="57"/>
        <v>1404.8995610702823</v>
      </c>
      <c r="H364" s="39">
        <f t="shared" si="58"/>
        <v>511.36745202635308</v>
      </c>
      <c r="I364" s="37">
        <f t="shared" si="59"/>
        <v>1916.2670130966353</v>
      </c>
      <c r="J364" s="40">
        <f t="shared" si="60"/>
        <v>-94.723676000114693</v>
      </c>
      <c r="K364" s="37">
        <f t="shared" si="61"/>
        <v>1821.5433370965206</v>
      </c>
      <c r="L364" s="37">
        <f t="shared" si="62"/>
        <v>4043323.3976339004</v>
      </c>
      <c r="M364" s="37">
        <f t="shared" si="63"/>
        <v>3843456.4412736585</v>
      </c>
      <c r="N364" s="41">
        <f>'jan-feb'!M364</f>
        <v>1307753.3765524602</v>
      </c>
      <c r="O364" s="41">
        <f t="shared" si="64"/>
        <v>2535703.0647211983</v>
      </c>
      <c r="Q364" s="4"/>
      <c r="R364" s="4"/>
      <c r="S364" s="4"/>
      <c r="T364" s="4"/>
    </row>
    <row r="365" spans="1:20" s="34" customFormat="1" x14ac:dyDescent="0.2">
      <c r="A365" s="33">
        <v>2003</v>
      </c>
      <c r="B365" s="34" t="s">
        <v>435</v>
      </c>
      <c r="C365" s="36">
        <v>45104717</v>
      </c>
      <c r="D365" s="36">
        <v>6033</v>
      </c>
      <c r="E365" s="37">
        <f t="shared" si="55"/>
        <v>7476.3330018233055</v>
      </c>
      <c r="F365" s="38">
        <f t="shared" si="56"/>
        <v>0.84914964505250945</v>
      </c>
      <c r="G365" s="39">
        <f t="shared" si="57"/>
        <v>796.89663201421365</v>
      </c>
      <c r="H365" s="39">
        <f t="shared" si="58"/>
        <v>156.69907674364643</v>
      </c>
      <c r="I365" s="37">
        <f t="shared" si="59"/>
        <v>953.59570875786005</v>
      </c>
      <c r="J365" s="40">
        <f t="shared" si="60"/>
        <v>-94.723676000114693</v>
      </c>
      <c r="K365" s="37">
        <f t="shared" si="61"/>
        <v>858.87203275774539</v>
      </c>
      <c r="L365" s="37">
        <f t="shared" si="62"/>
        <v>5753042.9109361693</v>
      </c>
      <c r="M365" s="37">
        <f t="shared" si="63"/>
        <v>5181574.9736274779</v>
      </c>
      <c r="N365" s="41">
        <f>'jan-feb'!M365</f>
        <v>1455004.9505407549</v>
      </c>
      <c r="O365" s="41">
        <f t="shared" si="64"/>
        <v>3726570.0230867229</v>
      </c>
      <c r="Q365" s="4"/>
      <c r="R365" s="4"/>
      <c r="S365" s="4"/>
      <c r="T365" s="4"/>
    </row>
    <row r="366" spans="1:20" s="34" customFormat="1" x14ac:dyDescent="0.2">
      <c r="A366" s="33">
        <v>2004</v>
      </c>
      <c r="B366" s="34" t="s">
        <v>436</v>
      </c>
      <c r="C366" s="36">
        <v>91511580</v>
      </c>
      <c r="D366" s="36">
        <v>10533</v>
      </c>
      <c r="E366" s="37">
        <f t="shared" si="55"/>
        <v>8688.0831671888354</v>
      </c>
      <c r="F366" s="38">
        <f t="shared" si="56"/>
        <v>0.98677824219518895</v>
      </c>
      <c r="G366" s="39">
        <f t="shared" si="57"/>
        <v>69.846532794895751</v>
      </c>
      <c r="H366" s="39">
        <f t="shared" si="58"/>
        <v>0</v>
      </c>
      <c r="I366" s="37">
        <f t="shared" si="59"/>
        <v>69.846532794895751</v>
      </c>
      <c r="J366" s="40">
        <f t="shared" si="60"/>
        <v>-94.723676000114693</v>
      </c>
      <c r="K366" s="37">
        <f t="shared" si="61"/>
        <v>-24.877143205218943</v>
      </c>
      <c r="L366" s="37">
        <f t="shared" si="62"/>
        <v>735693.52992863697</v>
      </c>
      <c r="M366" s="37">
        <f t="shared" si="63"/>
        <v>-262030.94938057111</v>
      </c>
      <c r="N366" s="41">
        <f>'jan-feb'!M366</f>
        <v>-1118432.7122346477</v>
      </c>
      <c r="O366" s="41">
        <f t="shared" si="64"/>
        <v>856401.76285407657</v>
      </c>
      <c r="Q366" s="4"/>
      <c r="R366" s="4"/>
      <c r="S366" s="4"/>
      <c r="T366" s="4"/>
    </row>
    <row r="367" spans="1:20" s="34" customFormat="1" x14ac:dyDescent="0.2">
      <c r="A367" s="33">
        <v>2011</v>
      </c>
      <c r="B367" s="34" t="s">
        <v>437</v>
      </c>
      <c r="C367" s="36">
        <v>18690165</v>
      </c>
      <c r="D367" s="36">
        <v>2946</v>
      </c>
      <c r="E367" s="37">
        <f t="shared" si="55"/>
        <v>6344.2515274949083</v>
      </c>
      <c r="F367" s="38">
        <f t="shared" si="56"/>
        <v>0.72056968722264292</v>
      </c>
      <c r="G367" s="39">
        <f t="shared" si="57"/>
        <v>1476.1455166112521</v>
      </c>
      <c r="H367" s="39">
        <f t="shared" si="58"/>
        <v>552.92759275858543</v>
      </c>
      <c r="I367" s="37">
        <f t="shared" si="59"/>
        <v>2029.0731093698375</v>
      </c>
      <c r="J367" s="40">
        <f t="shared" si="60"/>
        <v>-94.723676000114693</v>
      </c>
      <c r="K367" s="37">
        <f t="shared" si="61"/>
        <v>1934.3494333697229</v>
      </c>
      <c r="L367" s="37">
        <f t="shared" si="62"/>
        <v>5977649.3802035414</v>
      </c>
      <c r="M367" s="37">
        <f t="shared" si="63"/>
        <v>5698593.4307072032</v>
      </c>
      <c r="N367" s="41">
        <f>'jan-feb'!M367</f>
        <v>1348193.3751770374</v>
      </c>
      <c r="O367" s="41">
        <f t="shared" si="64"/>
        <v>4350400.0555301663</v>
      </c>
      <c r="Q367" s="4"/>
      <c r="R367" s="4"/>
      <c r="S367" s="4"/>
      <c r="T367" s="4"/>
    </row>
    <row r="368" spans="1:20" s="34" customFormat="1" x14ac:dyDescent="0.2">
      <c r="A368" s="33">
        <v>2012</v>
      </c>
      <c r="B368" s="34" t="s">
        <v>438</v>
      </c>
      <c r="C368" s="36">
        <v>156368546</v>
      </c>
      <c r="D368" s="36">
        <v>20635</v>
      </c>
      <c r="E368" s="37">
        <f t="shared" si="55"/>
        <v>7577.8311606493817</v>
      </c>
      <c r="F368" s="38">
        <f t="shared" si="56"/>
        <v>0.86067763952782605</v>
      </c>
      <c r="G368" s="39">
        <f t="shared" si="57"/>
        <v>735.99773671856804</v>
      </c>
      <c r="H368" s="39">
        <f t="shared" si="58"/>
        <v>121.17472115451977</v>
      </c>
      <c r="I368" s="37">
        <f t="shared" si="59"/>
        <v>857.17245787308775</v>
      </c>
      <c r="J368" s="40">
        <f t="shared" si="60"/>
        <v>-94.723676000114693</v>
      </c>
      <c r="K368" s="37">
        <f t="shared" si="61"/>
        <v>762.44878187297309</v>
      </c>
      <c r="L368" s="37">
        <f t="shared" si="62"/>
        <v>17687753.668211166</v>
      </c>
      <c r="M368" s="37">
        <f t="shared" si="63"/>
        <v>15733130.6139488</v>
      </c>
      <c r="N368" s="41">
        <f>'jan-feb'!M368</f>
        <v>3761563.3617618936</v>
      </c>
      <c r="O368" s="41">
        <f t="shared" si="64"/>
        <v>11971567.252186906</v>
      </c>
      <c r="Q368" s="4"/>
      <c r="R368" s="4"/>
      <c r="S368" s="4"/>
      <c r="T368" s="4"/>
    </row>
    <row r="369" spans="1:20" s="34" customFormat="1" x14ac:dyDescent="0.2">
      <c r="A369" s="33">
        <v>2014</v>
      </c>
      <c r="B369" s="34" t="s">
        <v>439</v>
      </c>
      <c r="C369" s="36">
        <v>5973060</v>
      </c>
      <c r="D369" s="36">
        <v>941</v>
      </c>
      <c r="E369" s="37">
        <f t="shared" si="55"/>
        <v>6347.5664187035072</v>
      </c>
      <c r="F369" s="38">
        <f t="shared" si="56"/>
        <v>0.72094618713141945</v>
      </c>
      <c r="G369" s="39">
        <f t="shared" si="57"/>
        <v>1474.1565818860927</v>
      </c>
      <c r="H369" s="39">
        <f t="shared" si="58"/>
        <v>551.76738083557575</v>
      </c>
      <c r="I369" s="37">
        <f t="shared" si="59"/>
        <v>2025.9239627216684</v>
      </c>
      <c r="J369" s="40">
        <f t="shared" si="60"/>
        <v>-94.723676000114693</v>
      </c>
      <c r="K369" s="37">
        <f t="shared" si="61"/>
        <v>1931.2002867215538</v>
      </c>
      <c r="L369" s="37">
        <f t="shared" si="62"/>
        <v>1906394.44892109</v>
      </c>
      <c r="M369" s="37">
        <f t="shared" si="63"/>
        <v>1817259.4698049822</v>
      </c>
      <c r="N369" s="41">
        <f>'jan-feb'!M369</f>
        <v>506714.2498274243</v>
      </c>
      <c r="O369" s="41">
        <f t="shared" si="64"/>
        <v>1310545.2199775579</v>
      </c>
      <c r="Q369" s="4"/>
      <c r="R369" s="4"/>
      <c r="S369" s="4"/>
      <c r="T369" s="4"/>
    </row>
    <row r="370" spans="1:20" s="34" customFormat="1" x14ac:dyDescent="0.2">
      <c r="A370" s="33">
        <v>2015</v>
      </c>
      <c r="B370" s="34" t="s">
        <v>440</v>
      </c>
      <c r="C370" s="36">
        <v>6193985</v>
      </c>
      <c r="D370" s="36">
        <v>1022</v>
      </c>
      <c r="E370" s="37">
        <f t="shared" si="55"/>
        <v>6060.6506849315065</v>
      </c>
      <c r="F370" s="38">
        <f t="shared" si="56"/>
        <v>0.68835876848205513</v>
      </c>
      <c r="G370" s="39">
        <f t="shared" si="57"/>
        <v>1646.3060221492931</v>
      </c>
      <c r="H370" s="39">
        <f t="shared" si="58"/>
        <v>652.18788765577608</v>
      </c>
      <c r="I370" s="37">
        <f t="shared" si="59"/>
        <v>2298.4939098050691</v>
      </c>
      <c r="J370" s="40">
        <f t="shared" si="60"/>
        <v>-94.723676000114693</v>
      </c>
      <c r="K370" s="37">
        <f t="shared" si="61"/>
        <v>2203.7702338049544</v>
      </c>
      <c r="L370" s="37">
        <f t="shared" si="62"/>
        <v>2349060.7758207805</v>
      </c>
      <c r="M370" s="37">
        <f t="shared" si="63"/>
        <v>2252253.1789486632</v>
      </c>
      <c r="N370" s="41">
        <f>'jan-feb'!M370</f>
        <v>524135.78504104936</v>
      </c>
      <c r="O370" s="41">
        <f t="shared" si="64"/>
        <v>1728117.3939076138</v>
      </c>
      <c r="Q370" s="4"/>
      <c r="R370" s="4"/>
      <c r="S370" s="4"/>
      <c r="T370" s="4"/>
    </row>
    <row r="371" spans="1:20" s="34" customFormat="1" x14ac:dyDescent="0.2">
      <c r="A371" s="33">
        <v>2017</v>
      </c>
      <c r="B371" s="34" t="s">
        <v>441</v>
      </c>
      <c r="C371" s="36">
        <v>6983161</v>
      </c>
      <c r="D371" s="36">
        <v>1027</v>
      </c>
      <c r="E371" s="37">
        <f t="shared" si="55"/>
        <v>6799.5725413826676</v>
      </c>
      <c r="F371" s="38">
        <f t="shared" si="56"/>
        <v>0.77228430149055316</v>
      </c>
      <c r="G371" s="39">
        <f t="shared" si="57"/>
        <v>1202.9529082785964</v>
      </c>
      <c r="H371" s="39">
        <f t="shared" si="58"/>
        <v>393.56523789786968</v>
      </c>
      <c r="I371" s="37">
        <f t="shared" si="59"/>
        <v>1596.518146176466</v>
      </c>
      <c r="J371" s="40">
        <f t="shared" si="60"/>
        <v>-94.723676000114693</v>
      </c>
      <c r="K371" s="37">
        <f t="shared" si="61"/>
        <v>1501.7944701763513</v>
      </c>
      <c r="L371" s="37">
        <f t="shared" si="62"/>
        <v>1639624.1361232304</v>
      </c>
      <c r="M371" s="37">
        <f t="shared" si="63"/>
        <v>1542342.9208711127</v>
      </c>
      <c r="N371" s="41">
        <f>'jan-feb'!M371</f>
        <v>369675.51128880412</v>
      </c>
      <c r="O371" s="41">
        <f t="shared" si="64"/>
        <v>1172667.4095823085</v>
      </c>
      <c r="Q371" s="4"/>
      <c r="R371" s="4"/>
      <c r="S371" s="4"/>
      <c r="T371" s="4"/>
    </row>
    <row r="372" spans="1:20" s="34" customFormat="1" x14ac:dyDescent="0.2">
      <c r="A372" s="33">
        <v>2018</v>
      </c>
      <c r="B372" s="34" t="s">
        <v>442</v>
      </c>
      <c r="C372" s="36">
        <v>9694133</v>
      </c>
      <c r="D372" s="36">
        <v>1231</v>
      </c>
      <c r="E372" s="37">
        <f t="shared" si="55"/>
        <v>7875.0064987814785</v>
      </c>
      <c r="F372" s="38">
        <f t="shared" si="56"/>
        <v>0.89443032721999916</v>
      </c>
      <c r="G372" s="39">
        <f t="shared" si="57"/>
        <v>557.69253383930993</v>
      </c>
      <c r="H372" s="39">
        <f t="shared" si="58"/>
        <v>17.163352808285889</v>
      </c>
      <c r="I372" s="37">
        <f t="shared" si="59"/>
        <v>574.85588664759587</v>
      </c>
      <c r="J372" s="40">
        <f t="shared" si="60"/>
        <v>-94.723676000114693</v>
      </c>
      <c r="K372" s="37">
        <f t="shared" si="61"/>
        <v>480.1322106474812</v>
      </c>
      <c r="L372" s="37">
        <f t="shared" si="62"/>
        <v>707647.59646319051</v>
      </c>
      <c r="M372" s="37">
        <f t="shared" si="63"/>
        <v>591042.75130704942</v>
      </c>
      <c r="N372" s="41">
        <f>'jan-feb'!M372</f>
        <v>13894.744198153281</v>
      </c>
      <c r="O372" s="41">
        <f t="shared" si="64"/>
        <v>577148.00710889616</v>
      </c>
      <c r="Q372" s="4"/>
      <c r="R372" s="4"/>
      <c r="S372" s="4"/>
      <c r="T372" s="4"/>
    </row>
    <row r="373" spans="1:20" s="34" customFormat="1" x14ac:dyDescent="0.2">
      <c r="A373" s="33">
        <v>2019</v>
      </c>
      <c r="B373" s="34" t="s">
        <v>443</v>
      </c>
      <c r="C373" s="36">
        <v>24948862</v>
      </c>
      <c r="D373" s="36">
        <v>3239</v>
      </c>
      <c r="E373" s="37">
        <f t="shared" si="55"/>
        <v>7702.6434084594011</v>
      </c>
      <c r="F373" s="38">
        <f t="shared" si="56"/>
        <v>0.87485361000696826</v>
      </c>
      <c r="G373" s="39">
        <f t="shared" si="57"/>
        <v>661.11038803255633</v>
      </c>
      <c r="H373" s="39">
        <f t="shared" si="58"/>
        <v>77.490434421012964</v>
      </c>
      <c r="I373" s="37">
        <f t="shared" si="59"/>
        <v>738.60082245356932</v>
      </c>
      <c r="J373" s="40">
        <f t="shared" si="60"/>
        <v>-94.723676000114693</v>
      </c>
      <c r="K373" s="37">
        <f t="shared" si="61"/>
        <v>643.87714645345466</v>
      </c>
      <c r="L373" s="37">
        <f t="shared" si="62"/>
        <v>2392328.0639271112</v>
      </c>
      <c r="M373" s="37">
        <f t="shared" si="63"/>
        <v>2085518.0773627397</v>
      </c>
      <c r="N373" s="41">
        <f>'jan-feb'!M373</f>
        <v>253566.37957580746</v>
      </c>
      <c r="O373" s="41">
        <f t="shared" si="64"/>
        <v>1831951.6977869323</v>
      </c>
      <c r="Q373" s="4"/>
      <c r="R373" s="4"/>
      <c r="S373" s="4"/>
      <c r="T373" s="4"/>
    </row>
    <row r="374" spans="1:20" s="34" customFormat="1" x14ac:dyDescent="0.2">
      <c r="A374" s="33">
        <v>2020</v>
      </c>
      <c r="B374" s="34" t="s">
        <v>444</v>
      </c>
      <c r="C374" s="36">
        <v>28051571</v>
      </c>
      <c r="D374" s="36">
        <v>3964</v>
      </c>
      <c r="E374" s="37">
        <f t="shared" si="55"/>
        <v>7076.5819878910188</v>
      </c>
      <c r="F374" s="38">
        <f t="shared" si="56"/>
        <v>0.80374658027366686</v>
      </c>
      <c r="G374" s="39">
        <f t="shared" si="57"/>
        <v>1036.7472403735858</v>
      </c>
      <c r="H374" s="39">
        <f t="shared" si="58"/>
        <v>296.61193161994674</v>
      </c>
      <c r="I374" s="37">
        <f t="shared" si="59"/>
        <v>1333.3591719935325</v>
      </c>
      <c r="J374" s="40">
        <f t="shared" si="60"/>
        <v>-94.723676000114693</v>
      </c>
      <c r="K374" s="37">
        <f t="shared" si="61"/>
        <v>1238.6354959934179</v>
      </c>
      <c r="L374" s="37">
        <f t="shared" si="62"/>
        <v>5285435.7577823633</v>
      </c>
      <c r="M374" s="37">
        <f t="shared" si="63"/>
        <v>4909951.1061179088</v>
      </c>
      <c r="N374" s="41">
        <f>'jan-feb'!M374</f>
        <v>1519164.199219883</v>
      </c>
      <c r="O374" s="41">
        <f t="shared" si="64"/>
        <v>3390786.9068980259</v>
      </c>
      <c r="Q374" s="4"/>
      <c r="R374" s="4"/>
      <c r="S374" s="4"/>
      <c r="T374" s="4"/>
    </row>
    <row r="375" spans="1:20" s="34" customFormat="1" x14ac:dyDescent="0.2">
      <c r="A375" s="33">
        <v>2021</v>
      </c>
      <c r="B375" s="34" t="s">
        <v>445</v>
      </c>
      <c r="C375" s="36">
        <v>16654050</v>
      </c>
      <c r="D375" s="36">
        <v>2701</v>
      </c>
      <c r="E375" s="37">
        <f t="shared" si="55"/>
        <v>6165.8830062939651</v>
      </c>
      <c r="F375" s="38">
        <f t="shared" si="56"/>
        <v>0.70031088301617117</v>
      </c>
      <c r="G375" s="39">
        <f t="shared" si="57"/>
        <v>1583.1666293318178</v>
      </c>
      <c r="H375" s="39">
        <f t="shared" si="58"/>
        <v>615.35657517891559</v>
      </c>
      <c r="I375" s="37">
        <f t="shared" si="59"/>
        <v>2198.5232045107332</v>
      </c>
      <c r="J375" s="40">
        <f t="shared" si="60"/>
        <v>-94.723676000114693</v>
      </c>
      <c r="K375" s="37">
        <f t="shared" si="61"/>
        <v>2103.7995285106185</v>
      </c>
      <c r="L375" s="37">
        <f t="shared" si="62"/>
        <v>5938211.1753834905</v>
      </c>
      <c r="M375" s="37">
        <f t="shared" si="63"/>
        <v>5682362.5265071802</v>
      </c>
      <c r="N375" s="41">
        <f>'jan-feb'!M375</f>
        <v>2079370.6890370594</v>
      </c>
      <c r="O375" s="41">
        <f t="shared" si="64"/>
        <v>3602991.8374701208</v>
      </c>
      <c r="Q375" s="4"/>
      <c r="R375" s="4"/>
      <c r="S375" s="4"/>
      <c r="T375" s="4"/>
    </row>
    <row r="376" spans="1:20" s="34" customFormat="1" x14ac:dyDescent="0.2">
      <c r="A376" s="33">
        <v>2022</v>
      </c>
      <c r="B376" s="34" t="s">
        <v>446</v>
      </c>
      <c r="C376" s="36">
        <v>10168616</v>
      </c>
      <c r="D376" s="36">
        <v>1349</v>
      </c>
      <c r="E376" s="37">
        <f t="shared" si="55"/>
        <v>7537.8917716827282</v>
      </c>
      <c r="F376" s="38">
        <f t="shared" si="56"/>
        <v>0.85614138920880234</v>
      </c>
      <c r="G376" s="39">
        <f t="shared" si="57"/>
        <v>759.96137009856011</v>
      </c>
      <c r="H376" s="39">
        <f t="shared" si="58"/>
        <v>135.1535072928485</v>
      </c>
      <c r="I376" s="37">
        <f t="shared" si="59"/>
        <v>895.11487739140864</v>
      </c>
      <c r="J376" s="40">
        <f t="shared" si="60"/>
        <v>-94.723676000114693</v>
      </c>
      <c r="K376" s="37">
        <f t="shared" si="61"/>
        <v>800.39120139129398</v>
      </c>
      <c r="L376" s="37">
        <f t="shared" si="62"/>
        <v>1207509.9696010102</v>
      </c>
      <c r="M376" s="37">
        <f t="shared" si="63"/>
        <v>1079727.7306768557</v>
      </c>
      <c r="N376" s="41">
        <f>'jan-feb'!M376</f>
        <v>-21881.193563518391</v>
      </c>
      <c r="O376" s="41">
        <f t="shared" si="64"/>
        <v>1101608.924240374</v>
      </c>
      <c r="Q376" s="4"/>
      <c r="R376" s="4"/>
      <c r="S376" s="4"/>
      <c r="T376" s="4"/>
    </row>
    <row r="377" spans="1:20" s="34" customFormat="1" x14ac:dyDescent="0.2">
      <c r="A377" s="33">
        <v>2023</v>
      </c>
      <c r="B377" s="34" t="s">
        <v>447</v>
      </c>
      <c r="C377" s="36">
        <v>8111937</v>
      </c>
      <c r="D377" s="36">
        <v>1153</v>
      </c>
      <c r="E377" s="37">
        <f t="shared" si="55"/>
        <v>7035.5047701647873</v>
      </c>
      <c r="F377" s="38">
        <f t="shared" si="56"/>
        <v>0.79908109722957732</v>
      </c>
      <c r="G377" s="39">
        <f t="shared" si="57"/>
        <v>1061.3935710093247</v>
      </c>
      <c r="H377" s="39">
        <f t="shared" si="58"/>
        <v>310.98895782412779</v>
      </c>
      <c r="I377" s="37">
        <f t="shared" si="59"/>
        <v>1372.3825288334524</v>
      </c>
      <c r="J377" s="40">
        <f t="shared" si="60"/>
        <v>-94.723676000114693</v>
      </c>
      <c r="K377" s="37">
        <f t="shared" si="61"/>
        <v>1277.6588528333377</v>
      </c>
      <c r="L377" s="37">
        <f t="shared" si="62"/>
        <v>1582357.0557449707</v>
      </c>
      <c r="M377" s="37">
        <f t="shared" si="63"/>
        <v>1473140.6573168384</v>
      </c>
      <c r="N377" s="41">
        <f>'jan-feb'!M377</f>
        <v>192972.22848129214</v>
      </c>
      <c r="O377" s="41">
        <f t="shared" si="64"/>
        <v>1280168.4288355461</v>
      </c>
      <c r="Q377" s="4"/>
      <c r="R377" s="4"/>
      <c r="S377" s="4"/>
      <c r="T377" s="4"/>
    </row>
    <row r="378" spans="1:20" s="34" customFormat="1" x14ac:dyDescent="0.2">
      <c r="A378" s="33">
        <v>2024</v>
      </c>
      <c r="B378" s="34" t="s">
        <v>448</v>
      </c>
      <c r="C378" s="36">
        <v>7614863</v>
      </c>
      <c r="D378" s="36">
        <v>983</v>
      </c>
      <c r="E378" s="37">
        <f t="shared" si="55"/>
        <v>7746.554425228891</v>
      </c>
      <c r="F378" s="38">
        <f t="shared" si="56"/>
        <v>0.87984095130043571</v>
      </c>
      <c r="G378" s="39">
        <f t="shared" si="57"/>
        <v>634.76377797086241</v>
      </c>
      <c r="H378" s="39">
        <f t="shared" si="58"/>
        <v>62.12157855169152</v>
      </c>
      <c r="I378" s="37">
        <f t="shared" si="59"/>
        <v>696.88535652255393</v>
      </c>
      <c r="J378" s="40">
        <f t="shared" si="60"/>
        <v>-94.723676000114693</v>
      </c>
      <c r="K378" s="37">
        <f t="shared" si="61"/>
        <v>602.16168052243927</v>
      </c>
      <c r="L378" s="37">
        <f t="shared" si="62"/>
        <v>685038.3054616705</v>
      </c>
      <c r="M378" s="37">
        <f t="shared" si="63"/>
        <v>591924.93195355777</v>
      </c>
      <c r="N378" s="41">
        <f>'jan-feb'!M378</f>
        <v>-50594.244234943362</v>
      </c>
      <c r="O378" s="41">
        <f t="shared" si="64"/>
        <v>642519.17618850118</v>
      </c>
      <c r="Q378" s="4"/>
      <c r="R378" s="4"/>
      <c r="S378" s="4"/>
      <c r="T378" s="4"/>
    </row>
    <row r="379" spans="1:20" s="34" customFormat="1" x14ac:dyDescent="0.2">
      <c r="A379" s="33">
        <v>2025</v>
      </c>
      <c r="B379" s="34" t="s">
        <v>449</v>
      </c>
      <c r="C379" s="36">
        <v>19639409</v>
      </c>
      <c r="D379" s="36">
        <v>2922</v>
      </c>
      <c r="E379" s="37">
        <f t="shared" si="55"/>
        <v>6721.2214236824093</v>
      </c>
      <c r="F379" s="38">
        <f t="shared" si="56"/>
        <v>0.76338530999720788</v>
      </c>
      <c r="G379" s="39">
        <f t="shared" si="57"/>
        <v>1249.9635788987514</v>
      </c>
      <c r="H379" s="39">
        <f t="shared" si="58"/>
        <v>420.98812909296009</v>
      </c>
      <c r="I379" s="37">
        <f t="shared" si="59"/>
        <v>1670.9517079917114</v>
      </c>
      <c r="J379" s="40">
        <f t="shared" si="60"/>
        <v>-94.723676000114693</v>
      </c>
      <c r="K379" s="37">
        <f t="shared" si="61"/>
        <v>1576.2280319915967</v>
      </c>
      <c r="L379" s="37">
        <f t="shared" si="62"/>
        <v>4882520.8907517809</v>
      </c>
      <c r="M379" s="37">
        <f t="shared" si="63"/>
        <v>4605738.3094794452</v>
      </c>
      <c r="N379" s="41">
        <f>'jan-feb'!M379</f>
        <v>1878400.2091878143</v>
      </c>
      <c r="O379" s="41">
        <f t="shared" si="64"/>
        <v>2727338.1002916312</v>
      </c>
      <c r="Q379" s="4"/>
      <c r="R379" s="4"/>
      <c r="S379" s="4"/>
      <c r="T379" s="4"/>
    </row>
    <row r="380" spans="1:20" s="34" customFormat="1" x14ac:dyDescent="0.2">
      <c r="A380" s="33">
        <v>2027</v>
      </c>
      <c r="B380" s="34" t="s">
        <v>450</v>
      </c>
      <c r="C380" s="36">
        <v>5692439</v>
      </c>
      <c r="D380" s="36">
        <v>944</v>
      </c>
      <c r="E380" s="37">
        <f t="shared" si="55"/>
        <v>6030.1260593220341</v>
      </c>
      <c r="F380" s="38">
        <f t="shared" si="56"/>
        <v>0.6848918315498288</v>
      </c>
      <c r="G380" s="39">
        <f t="shared" si="57"/>
        <v>1664.6207975149766</v>
      </c>
      <c r="H380" s="39">
        <f t="shared" si="58"/>
        <v>662.87150661909141</v>
      </c>
      <c r="I380" s="37">
        <f t="shared" si="59"/>
        <v>2327.492304134068</v>
      </c>
      <c r="J380" s="40">
        <f t="shared" si="60"/>
        <v>-94.723676000114693</v>
      </c>
      <c r="K380" s="37">
        <f t="shared" si="61"/>
        <v>2232.7686281339534</v>
      </c>
      <c r="L380" s="37">
        <f t="shared" si="62"/>
        <v>2197152.7351025604</v>
      </c>
      <c r="M380" s="37">
        <f t="shared" si="63"/>
        <v>2107733.5849584518</v>
      </c>
      <c r="N380" s="41">
        <f>'jan-feb'!M380</f>
        <v>871003.095576077</v>
      </c>
      <c r="O380" s="41">
        <f t="shared" si="64"/>
        <v>1236730.4893823748</v>
      </c>
      <c r="Q380" s="4"/>
      <c r="R380" s="4"/>
      <c r="S380" s="4"/>
      <c r="T380" s="4"/>
    </row>
    <row r="381" spans="1:20" s="34" customFormat="1" x14ac:dyDescent="0.2">
      <c r="A381" s="33">
        <v>2028</v>
      </c>
      <c r="B381" s="34" t="s">
        <v>451</v>
      </c>
      <c r="C381" s="36">
        <v>18202991</v>
      </c>
      <c r="D381" s="36">
        <v>2263</v>
      </c>
      <c r="E381" s="37">
        <f t="shared" si="55"/>
        <v>8043.7432611577551</v>
      </c>
      <c r="F381" s="38">
        <f t="shared" si="56"/>
        <v>0.91359517205023633</v>
      </c>
      <c r="G381" s="39">
        <f t="shared" si="57"/>
        <v>456.45047641354392</v>
      </c>
      <c r="H381" s="39">
        <f t="shared" si="58"/>
        <v>0</v>
      </c>
      <c r="I381" s="37">
        <f t="shared" si="59"/>
        <v>456.45047641354392</v>
      </c>
      <c r="J381" s="40">
        <f t="shared" si="60"/>
        <v>-94.723676000114693</v>
      </c>
      <c r="K381" s="37">
        <f t="shared" si="61"/>
        <v>361.72680041342926</v>
      </c>
      <c r="L381" s="37">
        <f t="shared" si="62"/>
        <v>1032947.4281238499</v>
      </c>
      <c r="M381" s="37">
        <f t="shared" si="63"/>
        <v>818587.7493355904</v>
      </c>
      <c r="N381" s="41">
        <f>'jan-feb'!M381</f>
        <v>-662451.35554799228</v>
      </c>
      <c r="O381" s="41">
        <f t="shared" si="64"/>
        <v>1481039.1048835828</v>
      </c>
      <c r="Q381" s="4"/>
      <c r="R381" s="4"/>
      <c r="S381" s="4"/>
      <c r="T381" s="4"/>
    </row>
    <row r="382" spans="1:20" s="34" customFormat="1" x14ac:dyDescent="0.2">
      <c r="A382" s="33">
        <v>2030</v>
      </c>
      <c r="B382" s="34" t="s">
        <v>452</v>
      </c>
      <c r="C382" s="36">
        <v>81134899</v>
      </c>
      <c r="D382" s="36">
        <v>10171</v>
      </c>
      <c r="E382" s="37">
        <f t="shared" si="55"/>
        <v>7977.0818011994888</v>
      </c>
      <c r="F382" s="38">
        <f t="shared" si="56"/>
        <v>0.90602387271827256</v>
      </c>
      <c r="G382" s="39">
        <f t="shared" si="57"/>
        <v>496.4473523885037</v>
      </c>
      <c r="H382" s="39">
        <f t="shared" si="58"/>
        <v>0</v>
      </c>
      <c r="I382" s="37">
        <f t="shared" si="59"/>
        <v>496.4473523885037</v>
      </c>
      <c r="J382" s="40">
        <f t="shared" si="60"/>
        <v>-94.723676000114693</v>
      </c>
      <c r="K382" s="37">
        <f t="shared" si="61"/>
        <v>401.72367638838898</v>
      </c>
      <c r="L382" s="37">
        <f t="shared" si="62"/>
        <v>5049366.0211434709</v>
      </c>
      <c r="M382" s="37">
        <f t="shared" si="63"/>
        <v>4085931.5125463041</v>
      </c>
      <c r="N382" s="41">
        <f>'jan-feb'!M382</f>
        <v>486598.19174607453</v>
      </c>
      <c r="O382" s="41">
        <f t="shared" si="64"/>
        <v>3599333.3208002294</v>
      </c>
      <c r="Q382" s="4"/>
      <c r="R382" s="4"/>
      <c r="S382" s="4"/>
      <c r="T382" s="4"/>
    </row>
    <row r="383" spans="1:20" s="34" customFormat="1" x14ac:dyDescent="0.2">
      <c r="A383" s="33">
        <v>5001</v>
      </c>
      <c r="B383" s="34" t="s">
        <v>453</v>
      </c>
      <c r="C383" s="36">
        <v>1732199290</v>
      </c>
      <c r="D383" s="36">
        <v>193501</v>
      </c>
      <c r="E383" s="37">
        <f t="shared" si="55"/>
        <v>8951.8880522581276</v>
      </c>
      <c r="F383" s="38">
        <f t="shared" si="56"/>
        <v>1.016740768538662</v>
      </c>
      <c r="G383" s="39">
        <f t="shared" si="57"/>
        <v>-88.436398246679531</v>
      </c>
      <c r="H383" s="39">
        <f t="shared" si="58"/>
        <v>0</v>
      </c>
      <c r="I383" s="37">
        <f t="shared" si="59"/>
        <v>-88.436398246679531</v>
      </c>
      <c r="J383" s="40">
        <f t="shared" si="60"/>
        <v>-94.723676000114693</v>
      </c>
      <c r="K383" s="37">
        <f t="shared" si="61"/>
        <v>-183.16007424679424</v>
      </c>
      <c r="L383" s="37">
        <f t="shared" si="62"/>
        <v>-17112531.497130737</v>
      </c>
      <c r="M383" s="37">
        <f t="shared" si="63"/>
        <v>-35441657.52682893</v>
      </c>
      <c r="N383" s="41">
        <f>'jan-feb'!M383</f>
        <v>-3651943.8137393408</v>
      </c>
      <c r="O383" s="41">
        <f t="shared" si="64"/>
        <v>-31789713.713089589</v>
      </c>
      <c r="Q383" s="4"/>
      <c r="R383" s="4"/>
      <c r="S383" s="4"/>
      <c r="T383" s="4"/>
    </row>
    <row r="384" spans="1:20" s="34" customFormat="1" x14ac:dyDescent="0.2">
      <c r="A384" s="33">
        <v>5004</v>
      </c>
      <c r="B384" s="34" t="s">
        <v>454</v>
      </c>
      <c r="C384" s="36">
        <v>146023941</v>
      </c>
      <c r="D384" s="36">
        <v>22096</v>
      </c>
      <c r="E384" s="37">
        <f t="shared" si="55"/>
        <v>6608.6142740767564</v>
      </c>
      <c r="F384" s="38">
        <f t="shared" si="56"/>
        <v>0.75059557456210957</v>
      </c>
      <c r="G384" s="39">
        <f t="shared" si="57"/>
        <v>1317.5278686621432</v>
      </c>
      <c r="H384" s="39">
        <f t="shared" si="58"/>
        <v>460.4006314549386</v>
      </c>
      <c r="I384" s="37">
        <f t="shared" si="59"/>
        <v>1777.9285001170817</v>
      </c>
      <c r="J384" s="40">
        <f t="shared" si="60"/>
        <v>-94.723676000114693</v>
      </c>
      <c r="K384" s="37">
        <f t="shared" si="61"/>
        <v>1683.2048241169671</v>
      </c>
      <c r="L384" s="37">
        <f t="shared" si="62"/>
        <v>39285108.138587035</v>
      </c>
      <c r="M384" s="37">
        <f t="shared" si="63"/>
        <v>37192093.793688506</v>
      </c>
      <c r="N384" s="41">
        <f>'jan-feb'!M384</f>
        <v>17425653.404077336</v>
      </c>
      <c r="O384" s="41">
        <f t="shared" si="64"/>
        <v>19766440.38961117</v>
      </c>
      <c r="Q384" s="4"/>
      <c r="R384" s="4"/>
      <c r="S384" s="4"/>
      <c r="T384" s="4"/>
    </row>
    <row r="385" spans="1:20" s="34" customFormat="1" x14ac:dyDescent="0.2">
      <c r="A385" s="33">
        <v>5005</v>
      </c>
      <c r="B385" s="34" t="s">
        <v>455</v>
      </c>
      <c r="C385" s="36">
        <v>92343820</v>
      </c>
      <c r="D385" s="36">
        <v>13078</v>
      </c>
      <c r="E385" s="37">
        <f t="shared" si="55"/>
        <v>7061.0047407860529</v>
      </c>
      <c r="F385" s="38">
        <f t="shared" si="56"/>
        <v>0.80197734208606197</v>
      </c>
      <c r="G385" s="39">
        <f t="shared" si="57"/>
        <v>1046.0935886365653</v>
      </c>
      <c r="H385" s="39">
        <f t="shared" si="58"/>
        <v>302.0639681066848</v>
      </c>
      <c r="I385" s="37">
        <f t="shared" si="59"/>
        <v>1348.1575567432501</v>
      </c>
      <c r="J385" s="40">
        <f t="shared" si="60"/>
        <v>-94.723676000114693</v>
      </c>
      <c r="K385" s="37">
        <f t="shared" si="61"/>
        <v>1253.4338807431354</v>
      </c>
      <c r="L385" s="37">
        <f t="shared" si="62"/>
        <v>17631204.527088225</v>
      </c>
      <c r="M385" s="37">
        <f t="shared" si="63"/>
        <v>16392408.292358724</v>
      </c>
      <c r="N385" s="41">
        <f>'jan-feb'!M385</f>
        <v>6902132.5836270517</v>
      </c>
      <c r="O385" s="41">
        <f t="shared" si="64"/>
        <v>9490275.7087316737</v>
      </c>
      <c r="Q385" s="4"/>
      <c r="R385" s="4"/>
      <c r="S385" s="4"/>
      <c r="T385" s="4"/>
    </row>
    <row r="386" spans="1:20" s="34" customFormat="1" x14ac:dyDescent="0.2">
      <c r="A386" s="33">
        <v>5011</v>
      </c>
      <c r="B386" s="34" t="s">
        <v>456</v>
      </c>
      <c r="C386" s="36">
        <v>32734019</v>
      </c>
      <c r="D386" s="36">
        <v>4225</v>
      </c>
      <c r="E386" s="37">
        <f t="shared" si="55"/>
        <v>7747.6968047337277</v>
      </c>
      <c r="F386" s="38">
        <f t="shared" si="56"/>
        <v>0.87997070089168727</v>
      </c>
      <c r="G386" s="39">
        <f t="shared" si="57"/>
        <v>634.07835026796033</v>
      </c>
      <c r="H386" s="39">
        <f t="shared" si="58"/>
        <v>61.721745724998662</v>
      </c>
      <c r="I386" s="37">
        <f t="shared" si="59"/>
        <v>695.80009599295897</v>
      </c>
      <c r="J386" s="40">
        <f t="shared" si="60"/>
        <v>-94.723676000114693</v>
      </c>
      <c r="K386" s="37">
        <f t="shared" si="61"/>
        <v>601.07641999284431</v>
      </c>
      <c r="L386" s="37">
        <f t="shared" si="62"/>
        <v>2939755.4055702519</v>
      </c>
      <c r="M386" s="37">
        <f t="shared" si="63"/>
        <v>2539547.8744697673</v>
      </c>
      <c r="N386" s="41">
        <f>'jan-feb'!M386</f>
        <v>895441.72935267503</v>
      </c>
      <c r="O386" s="41">
        <f t="shared" si="64"/>
        <v>1644106.1451170924</v>
      </c>
      <c r="Q386" s="4"/>
      <c r="R386" s="4"/>
      <c r="S386" s="4"/>
      <c r="T386" s="4"/>
    </row>
    <row r="387" spans="1:20" s="34" customFormat="1" x14ac:dyDescent="0.2">
      <c r="A387" s="33">
        <v>5012</v>
      </c>
      <c r="B387" s="34" t="s">
        <v>457</v>
      </c>
      <c r="C387" s="36">
        <v>7296645</v>
      </c>
      <c r="D387" s="36">
        <v>987</v>
      </c>
      <c r="E387" s="37">
        <f t="shared" si="55"/>
        <v>7392.7507598784196</v>
      </c>
      <c r="F387" s="38">
        <f t="shared" si="56"/>
        <v>0.83965651104378036</v>
      </c>
      <c r="G387" s="39">
        <f t="shared" si="57"/>
        <v>847.0459771811453</v>
      </c>
      <c r="H387" s="39">
        <f t="shared" si="58"/>
        <v>185.95286142435651</v>
      </c>
      <c r="I387" s="37">
        <f t="shared" si="59"/>
        <v>1032.9988386055018</v>
      </c>
      <c r="J387" s="40">
        <f t="shared" si="60"/>
        <v>-94.723676000114693</v>
      </c>
      <c r="K387" s="37">
        <f t="shared" si="61"/>
        <v>938.2751626053871</v>
      </c>
      <c r="L387" s="37">
        <f t="shared" si="62"/>
        <v>1019569.8537036303</v>
      </c>
      <c r="M387" s="37">
        <f t="shared" si="63"/>
        <v>926077.58549151709</v>
      </c>
      <c r="N387" s="41">
        <f>'jan-feb'!M387</f>
        <v>330133.75130676717</v>
      </c>
      <c r="O387" s="41">
        <f t="shared" si="64"/>
        <v>595943.83418474998</v>
      </c>
      <c r="Q387" s="4"/>
      <c r="R387" s="4"/>
      <c r="S387" s="4"/>
      <c r="T387" s="4"/>
    </row>
    <row r="388" spans="1:20" s="34" customFormat="1" x14ac:dyDescent="0.2">
      <c r="A388" s="33">
        <v>5013</v>
      </c>
      <c r="B388" s="34" t="s">
        <v>458</v>
      </c>
      <c r="C388" s="36">
        <v>31900955</v>
      </c>
      <c r="D388" s="36">
        <v>4648</v>
      </c>
      <c r="E388" s="37">
        <f t="shared" si="55"/>
        <v>6863.3724182444066</v>
      </c>
      <c r="F388" s="38">
        <f t="shared" si="56"/>
        <v>0.77953058690592014</v>
      </c>
      <c r="G388" s="39">
        <f t="shared" si="57"/>
        <v>1164.6729821615529</v>
      </c>
      <c r="H388" s="39">
        <f t="shared" si="58"/>
        <v>371.23528099626105</v>
      </c>
      <c r="I388" s="37">
        <f t="shared" si="59"/>
        <v>1535.908263157814</v>
      </c>
      <c r="J388" s="40">
        <f t="shared" si="60"/>
        <v>-94.723676000114693</v>
      </c>
      <c r="K388" s="37">
        <f t="shared" si="61"/>
        <v>1441.1845871576993</v>
      </c>
      <c r="L388" s="37">
        <f t="shared" si="62"/>
        <v>7138901.6071575191</v>
      </c>
      <c r="M388" s="37">
        <f t="shared" si="63"/>
        <v>6698625.9611089863</v>
      </c>
      <c r="N388" s="41">
        <f>'jan-feb'!M388</f>
        <v>2336293.3799127191</v>
      </c>
      <c r="O388" s="41">
        <f t="shared" si="64"/>
        <v>4362332.5811962672</v>
      </c>
      <c r="Q388" s="4"/>
      <c r="R388" s="4"/>
      <c r="S388" s="4"/>
      <c r="T388" s="4"/>
    </row>
    <row r="389" spans="1:20" s="34" customFormat="1" x14ac:dyDescent="0.2">
      <c r="A389" s="33">
        <v>5014</v>
      </c>
      <c r="B389" s="34" t="s">
        <v>459</v>
      </c>
      <c r="C389" s="36">
        <v>58094611</v>
      </c>
      <c r="D389" s="36">
        <v>4962</v>
      </c>
      <c r="E389" s="37">
        <f t="shared" si="55"/>
        <v>11707.902257154374</v>
      </c>
      <c r="F389" s="38">
        <f t="shared" si="56"/>
        <v>1.3297643435020277</v>
      </c>
      <c r="G389" s="39">
        <f t="shared" si="57"/>
        <v>-1742.0449211844273</v>
      </c>
      <c r="H389" s="39">
        <f t="shared" si="58"/>
        <v>0</v>
      </c>
      <c r="I389" s="37">
        <f t="shared" si="59"/>
        <v>-1742.0449211844273</v>
      </c>
      <c r="J389" s="40">
        <f t="shared" si="60"/>
        <v>-94.723676000114693</v>
      </c>
      <c r="K389" s="37">
        <f t="shared" si="61"/>
        <v>-1836.7685971845419</v>
      </c>
      <c r="L389" s="37">
        <f t="shared" si="62"/>
        <v>-8644026.8989171274</v>
      </c>
      <c r="M389" s="37">
        <f t="shared" si="63"/>
        <v>-9114045.7792296968</v>
      </c>
      <c r="N389" s="41">
        <f>'jan-feb'!M389</f>
        <v>-7167874.0540119922</v>
      </c>
      <c r="O389" s="41">
        <f t="shared" si="64"/>
        <v>-1946171.7252177047</v>
      </c>
      <c r="Q389" s="4"/>
      <c r="R389" s="4"/>
      <c r="S389" s="4"/>
      <c r="T389" s="4"/>
    </row>
    <row r="390" spans="1:20" s="34" customFormat="1" x14ac:dyDescent="0.2">
      <c r="A390" s="33">
        <v>5015</v>
      </c>
      <c r="B390" s="34" t="s">
        <v>460</v>
      </c>
      <c r="C390" s="36">
        <v>40431977</v>
      </c>
      <c r="D390" s="36">
        <v>5351</v>
      </c>
      <c r="E390" s="37">
        <f t="shared" si="55"/>
        <v>7555.9665483087274</v>
      </c>
      <c r="F390" s="38">
        <f t="shared" si="56"/>
        <v>0.85819429270475789</v>
      </c>
      <c r="G390" s="39">
        <f t="shared" si="57"/>
        <v>749.11650412296058</v>
      </c>
      <c r="H390" s="39">
        <f t="shared" si="58"/>
        <v>128.82733547374878</v>
      </c>
      <c r="I390" s="37">
        <f t="shared" si="59"/>
        <v>877.94383959670938</v>
      </c>
      <c r="J390" s="40">
        <f t="shared" si="60"/>
        <v>-94.723676000114693</v>
      </c>
      <c r="K390" s="37">
        <f t="shared" si="61"/>
        <v>783.22016359659472</v>
      </c>
      <c r="L390" s="37">
        <f t="shared" si="62"/>
        <v>4697877.485681992</v>
      </c>
      <c r="M390" s="37">
        <f t="shared" si="63"/>
        <v>4191011.0954053784</v>
      </c>
      <c r="N390" s="41">
        <f>'jan-feb'!M390</f>
        <v>1770301.7003470208</v>
      </c>
      <c r="O390" s="41">
        <f t="shared" si="64"/>
        <v>2420709.3950583576</v>
      </c>
      <c r="Q390" s="4"/>
      <c r="R390" s="4"/>
      <c r="S390" s="4"/>
      <c r="T390" s="4"/>
    </row>
    <row r="391" spans="1:20" s="34" customFormat="1" x14ac:dyDescent="0.2">
      <c r="A391" s="33">
        <v>5016</v>
      </c>
      <c r="B391" s="34" t="s">
        <v>461</v>
      </c>
      <c r="C391" s="36">
        <v>10976669</v>
      </c>
      <c r="D391" s="36">
        <v>1684</v>
      </c>
      <c r="E391" s="37">
        <f t="shared" si="55"/>
        <v>6518.2119952494058</v>
      </c>
      <c r="F391" s="38">
        <f t="shared" si="56"/>
        <v>0.74032783194558061</v>
      </c>
      <c r="G391" s="39">
        <f t="shared" si="57"/>
        <v>1371.7692359585535</v>
      </c>
      <c r="H391" s="39">
        <f t="shared" si="58"/>
        <v>492.04142904451129</v>
      </c>
      <c r="I391" s="37">
        <f t="shared" si="59"/>
        <v>1863.8106650030647</v>
      </c>
      <c r="J391" s="40">
        <f t="shared" si="60"/>
        <v>-94.723676000114693</v>
      </c>
      <c r="K391" s="37">
        <f t="shared" si="61"/>
        <v>1769.0869890029501</v>
      </c>
      <c r="L391" s="37">
        <f t="shared" si="62"/>
        <v>3138657.1598651609</v>
      </c>
      <c r="M391" s="37">
        <f t="shared" si="63"/>
        <v>2979142.4894809681</v>
      </c>
      <c r="N391" s="41">
        <f>'jan-feb'!M391</f>
        <v>1313126.6802437645</v>
      </c>
      <c r="O391" s="41">
        <f t="shared" si="64"/>
        <v>1666015.8092372036</v>
      </c>
      <c r="Q391" s="4"/>
      <c r="R391" s="4"/>
      <c r="S391" s="4"/>
      <c r="T391" s="4"/>
    </row>
    <row r="392" spans="1:20" s="34" customFormat="1" x14ac:dyDescent="0.2">
      <c r="A392" s="33">
        <v>5017</v>
      </c>
      <c r="B392" s="34" t="s">
        <v>462</v>
      </c>
      <c r="C392" s="36">
        <v>31548593</v>
      </c>
      <c r="D392" s="36">
        <v>4864</v>
      </c>
      <c r="E392" s="37">
        <f t="shared" si="55"/>
        <v>6486.1416529605267</v>
      </c>
      <c r="F392" s="38">
        <f t="shared" si="56"/>
        <v>0.736685335047078</v>
      </c>
      <c r="G392" s="39">
        <f t="shared" si="57"/>
        <v>1391.0114413318809</v>
      </c>
      <c r="H392" s="39">
        <f t="shared" si="58"/>
        <v>503.26604884561897</v>
      </c>
      <c r="I392" s="37">
        <f t="shared" si="59"/>
        <v>1894.2774901774999</v>
      </c>
      <c r="J392" s="40">
        <f t="shared" si="60"/>
        <v>-94.723676000114693</v>
      </c>
      <c r="K392" s="37">
        <f t="shared" si="61"/>
        <v>1799.5538141773852</v>
      </c>
      <c r="L392" s="37">
        <f t="shared" si="62"/>
        <v>9213765.7122233603</v>
      </c>
      <c r="M392" s="37">
        <f t="shared" si="63"/>
        <v>8753029.752158802</v>
      </c>
      <c r="N392" s="41">
        <f>'jan-feb'!M392</f>
        <v>3609979.1738157198</v>
      </c>
      <c r="O392" s="41">
        <f t="shared" si="64"/>
        <v>5143050.5783430822</v>
      </c>
      <c r="Q392" s="4"/>
      <c r="R392" s="4"/>
      <c r="S392" s="4"/>
      <c r="T392" s="4"/>
    </row>
    <row r="393" spans="1:20" s="34" customFormat="1" x14ac:dyDescent="0.2">
      <c r="A393" s="33">
        <v>5018</v>
      </c>
      <c r="B393" s="34" t="s">
        <v>463</v>
      </c>
      <c r="C393" s="36">
        <v>23676832</v>
      </c>
      <c r="D393" s="36">
        <v>3277</v>
      </c>
      <c r="E393" s="37">
        <f t="shared" ref="E393:E429" si="65">(C393)/D393</f>
        <v>7225.1547146780595</v>
      </c>
      <c r="F393" s="38">
        <f t="shared" ref="F393:F429" si="66">IF(ISNUMBER(C393),E393/E$435,"")</f>
        <v>0.82062122700020135</v>
      </c>
      <c r="G393" s="39">
        <f t="shared" ref="G393:G429" si="67">(E$435-E393)*0.6</f>
        <v>947.60360430136132</v>
      </c>
      <c r="H393" s="39">
        <f t="shared" ref="H393:H429" si="68">IF(E393&gt;=E$435*0.9,0,IF(E393&lt;0.9*E$435,(E$435*0.9-E393)*0.35))</f>
        <v>244.61147724448253</v>
      </c>
      <c r="I393" s="37">
        <f t="shared" ref="I393:I429" si="69">G393+H393</f>
        <v>1192.2150815458438</v>
      </c>
      <c r="J393" s="40">
        <f t="shared" ref="J393:J429" si="70">I$437</f>
        <v>-94.723676000114693</v>
      </c>
      <c r="K393" s="37">
        <f t="shared" ref="K393:K429" si="71">I393+J393</f>
        <v>1097.4914055457291</v>
      </c>
      <c r="L393" s="37">
        <f t="shared" ref="L393:L429" si="72">(I393*D393)</f>
        <v>3906888.8222257299</v>
      </c>
      <c r="M393" s="37">
        <f t="shared" ref="M393:M429" si="73">(K393*D393)</f>
        <v>3596479.3359733541</v>
      </c>
      <c r="N393" s="41">
        <f>'jan-feb'!M393</f>
        <v>1295672.0227783951</v>
      </c>
      <c r="O393" s="41">
        <f t="shared" ref="O393:O429" si="74">M393-N393</f>
        <v>2300807.313194959</v>
      </c>
      <c r="Q393" s="4"/>
      <c r="R393" s="4"/>
      <c r="S393" s="4"/>
      <c r="T393" s="4"/>
    </row>
    <row r="394" spans="1:20" s="34" customFormat="1" x14ac:dyDescent="0.2">
      <c r="A394" s="33">
        <v>5019</v>
      </c>
      <c r="B394" s="34" t="s">
        <v>464</v>
      </c>
      <c r="C394" s="36">
        <v>5800692</v>
      </c>
      <c r="D394" s="36">
        <v>953</v>
      </c>
      <c r="E394" s="37">
        <f t="shared" si="65"/>
        <v>6086.7701993704095</v>
      </c>
      <c r="F394" s="38">
        <f t="shared" si="66"/>
        <v>0.69132538010961764</v>
      </c>
      <c r="G394" s="39">
        <f t="shared" si="67"/>
        <v>1630.6343134859512</v>
      </c>
      <c r="H394" s="39">
        <f t="shared" si="68"/>
        <v>643.04605760215998</v>
      </c>
      <c r="I394" s="37">
        <f t="shared" si="69"/>
        <v>2273.6803710881113</v>
      </c>
      <c r="J394" s="40">
        <f t="shared" si="70"/>
        <v>-94.723676000114693</v>
      </c>
      <c r="K394" s="37">
        <f t="shared" si="71"/>
        <v>2178.9566950879966</v>
      </c>
      <c r="L394" s="37">
        <f t="shared" si="72"/>
        <v>2166817.3936469699</v>
      </c>
      <c r="M394" s="37">
        <f t="shared" si="73"/>
        <v>2076545.7304188609</v>
      </c>
      <c r="N394" s="41">
        <f>'jan-feb'!M394</f>
        <v>920460.88282203523</v>
      </c>
      <c r="O394" s="41">
        <f t="shared" si="74"/>
        <v>1156084.8475968256</v>
      </c>
      <c r="Q394" s="4"/>
      <c r="R394" s="4"/>
      <c r="S394" s="4"/>
      <c r="T394" s="4"/>
    </row>
    <row r="395" spans="1:20" s="34" customFormat="1" x14ac:dyDescent="0.2">
      <c r="A395" s="33">
        <v>5020</v>
      </c>
      <c r="B395" s="34" t="s">
        <v>465</v>
      </c>
      <c r="C395" s="36">
        <v>6300521</v>
      </c>
      <c r="D395" s="36">
        <v>967</v>
      </c>
      <c r="E395" s="37">
        <f t="shared" si="65"/>
        <v>6515.5336091003101</v>
      </c>
      <c r="F395" s="38">
        <f t="shared" si="66"/>
        <v>0.74002362523792553</v>
      </c>
      <c r="G395" s="39">
        <f t="shared" si="67"/>
        <v>1373.376267648011</v>
      </c>
      <c r="H395" s="39">
        <f t="shared" si="68"/>
        <v>492.97886419669481</v>
      </c>
      <c r="I395" s="37">
        <f t="shared" si="69"/>
        <v>1866.3551318447057</v>
      </c>
      <c r="J395" s="40">
        <f t="shared" si="70"/>
        <v>-94.723676000114693</v>
      </c>
      <c r="K395" s="37">
        <f t="shared" si="71"/>
        <v>1771.6314558445911</v>
      </c>
      <c r="L395" s="37">
        <f t="shared" si="72"/>
        <v>1804765.4124938305</v>
      </c>
      <c r="M395" s="37">
        <f t="shared" si="73"/>
        <v>1713167.6178017196</v>
      </c>
      <c r="N395" s="41">
        <f>'jan-feb'!M395</f>
        <v>543092.44631574827</v>
      </c>
      <c r="O395" s="41">
        <f t="shared" si="74"/>
        <v>1170075.1714859712</v>
      </c>
      <c r="Q395" s="4"/>
      <c r="R395" s="4"/>
      <c r="S395" s="4"/>
      <c r="T395" s="4"/>
    </row>
    <row r="396" spans="1:20" s="34" customFormat="1" x14ac:dyDescent="0.2">
      <c r="A396" s="33">
        <v>5021</v>
      </c>
      <c r="B396" s="34" t="s">
        <v>466</v>
      </c>
      <c r="C396" s="36">
        <v>50302390</v>
      </c>
      <c r="D396" s="36">
        <v>6970</v>
      </c>
      <c r="E396" s="37">
        <f t="shared" si="65"/>
        <v>7216.9856527977045</v>
      </c>
      <c r="F396" s="38">
        <f t="shared" si="66"/>
        <v>0.81969339834484001</v>
      </c>
      <c r="G396" s="39">
        <f t="shared" si="67"/>
        <v>952.50504142957425</v>
      </c>
      <c r="H396" s="39">
        <f t="shared" si="68"/>
        <v>247.4706489026068</v>
      </c>
      <c r="I396" s="37">
        <f t="shared" si="69"/>
        <v>1199.9756903321811</v>
      </c>
      <c r="J396" s="40">
        <f t="shared" si="70"/>
        <v>-94.723676000114693</v>
      </c>
      <c r="K396" s="37">
        <f t="shared" si="71"/>
        <v>1105.2520143320664</v>
      </c>
      <c r="L396" s="37">
        <f t="shared" si="72"/>
        <v>8363830.5616153022</v>
      </c>
      <c r="M396" s="37">
        <f t="shared" si="73"/>
        <v>7703606.5398945026</v>
      </c>
      <c r="N396" s="41">
        <f>'jan-feb'!M396</f>
        <v>2196877.839369975</v>
      </c>
      <c r="O396" s="41">
        <f t="shared" si="74"/>
        <v>5506728.7005245276</v>
      </c>
      <c r="Q396" s="4"/>
      <c r="R396" s="4"/>
      <c r="S396" s="4"/>
      <c r="T396" s="4"/>
    </row>
    <row r="397" spans="1:20" s="34" customFormat="1" x14ac:dyDescent="0.2">
      <c r="A397" s="33">
        <v>5022</v>
      </c>
      <c r="B397" s="34" t="s">
        <v>467</v>
      </c>
      <c r="C397" s="36">
        <v>18130414</v>
      </c>
      <c r="D397" s="36">
        <v>2541</v>
      </c>
      <c r="E397" s="37">
        <f t="shared" si="65"/>
        <v>7135.1491538764267</v>
      </c>
      <c r="F397" s="38">
        <f t="shared" si="66"/>
        <v>0.81039854296662239</v>
      </c>
      <c r="G397" s="39">
        <f t="shared" si="67"/>
        <v>1001.606940782341</v>
      </c>
      <c r="H397" s="39">
        <f t="shared" si="68"/>
        <v>276.11342352505403</v>
      </c>
      <c r="I397" s="37">
        <f t="shared" si="69"/>
        <v>1277.7203643073949</v>
      </c>
      <c r="J397" s="40">
        <f t="shared" si="70"/>
        <v>-94.723676000114693</v>
      </c>
      <c r="K397" s="37">
        <f t="shared" si="71"/>
        <v>1182.9966883072802</v>
      </c>
      <c r="L397" s="37">
        <f t="shared" si="72"/>
        <v>3246687.4457050906</v>
      </c>
      <c r="M397" s="37">
        <f t="shared" si="73"/>
        <v>3005994.5849887989</v>
      </c>
      <c r="N397" s="41">
        <f>'jan-feb'!M397</f>
        <v>180137.69277620412</v>
      </c>
      <c r="O397" s="41">
        <f t="shared" si="74"/>
        <v>2825856.8922125949</v>
      </c>
      <c r="Q397" s="4"/>
      <c r="R397" s="4"/>
      <c r="S397" s="4"/>
      <c r="T397" s="4"/>
    </row>
    <row r="398" spans="1:20" s="34" customFormat="1" x14ac:dyDescent="0.2">
      <c r="A398" s="33">
        <v>5023</v>
      </c>
      <c r="B398" s="34" t="s">
        <v>468</v>
      </c>
      <c r="C398" s="36">
        <v>25832479</v>
      </c>
      <c r="D398" s="36">
        <v>3930</v>
      </c>
      <c r="E398" s="37">
        <f t="shared" si="65"/>
        <v>6573.149872773537</v>
      </c>
      <c r="F398" s="38">
        <f t="shared" si="66"/>
        <v>0.74656758600524831</v>
      </c>
      <c r="G398" s="39">
        <f t="shared" si="67"/>
        <v>1338.8065094440747</v>
      </c>
      <c r="H398" s="39">
        <f t="shared" si="68"/>
        <v>472.81317191106535</v>
      </c>
      <c r="I398" s="37">
        <f t="shared" si="69"/>
        <v>1811.6196813551401</v>
      </c>
      <c r="J398" s="40">
        <f t="shared" si="70"/>
        <v>-94.723676000114693</v>
      </c>
      <c r="K398" s="37">
        <f t="shared" si="71"/>
        <v>1716.8960053550254</v>
      </c>
      <c r="L398" s="37">
        <f t="shared" si="72"/>
        <v>7119665.3477257006</v>
      </c>
      <c r="M398" s="37">
        <f t="shared" si="73"/>
        <v>6747401.3010452501</v>
      </c>
      <c r="N398" s="41">
        <f>'jan-feb'!M398</f>
        <v>2969948.1307351501</v>
      </c>
      <c r="O398" s="41">
        <f t="shared" si="74"/>
        <v>3777453.1703101001</v>
      </c>
      <c r="Q398" s="4"/>
      <c r="R398" s="4"/>
      <c r="S398" s="4"/>
      <c r="T398" s="4"/>
    </row>
    <row r="399" spans="1:20" s="34" customFormat="1" x14ac:dyDescent="0.2">
      <c r="A399" s="33">
        <v>5024</v>
      </c>
      <c r="B399" s="34" t="s">
        <v>469</v>
      </c>
      <c r="C399" s="36">
        <v>86028541</v>
      </c>
      <c r="D399" s="36">
        <v>11933</v>
      </c>
      <c r="E399" s="37">
        <f t="shared" si="65"/>
        <v>7209.2969915360763</v>
      </c>
      <c r="F399" s="38">
        <f t="shared" si="66"/>
        <v>0.81882013280414667</v>
      </c>
      <c r="G399" s="39">
        <f t="shared" si="67"/>
        <v>957.11823818655114</v>
      </c>
      <c r="H399" s="39">
        <f t="shared" si="68"/>
        <v>250.16168034417663</v>
      </c>
      <c r="I399" s="37">
        <f t="shared" si="69"/>
        <v>1207.2799185307279</v>
      </c>
      <c r="J399" s="40">
        <f t="shared" si="70"/>
        <v>-94.723676000114693</v>
      </c>
      <c r="K399" s="37">
        <f t="shared" si="71"/>
        <v>1112.5562425306132</v>
      </c>
      <c r="L399" s="37">
        <f t="shared" si="72"/>
        <v>14406471.267827176</v>
      </c>
      <c r="M399" s="37">
        <f t="shared" si="73"/>
        <v>13276133.642117808</v>
      </c>
      <c r="N399" s="41">
        <f>'jan-feb'!M399</f>
        <v>5595060.3228912372</v>
      </c>
      <c r="O399" s="41">
        <f t="shared" si="74"/>
        <v>7681073.3192265704</v>
      </c>
      <c r="Q399" s="4"/>
      <c r="R399" s="4"/>
      <c r="S399" s="4"/>
      <c r="T399" s="4"/>
    </row>
    <row r="400" spans="1:20" s="34" customFormat="1" x14ac:dyDescent="0.2">
      <c r="A400" s="33">
        <v>5025</v>
      </c>
      <c r="B400" s="34" t="s">
        <v>470</v>
      </c>
      <c r="C400" s="36">
        <v>43497749</v>
      </c>
      <c r="D400" s="36">
        <v>5663</v>
      </c>
      <c r="E400" s="37">
        <f t="shared" si="65"/>
        <v>7681.0434398728585</v>
      </c>
      <c r="F400" s="38">
        <f t="shared" si="66"/>
        <v>0.87240032098761411</v>
      </c>
      <c r="G400" s="39">
        <f t="shared" si="67"/>
        <v>674.07036918448193</v>
      </c>
      <c r="H400" s="39">
        <f t="shared" si="68"/>
        <v>85.050423426302899</v>
      </c>
      <c r="I400" s="37">
        <f t="shared" si="69"/>
        <v>759.12079261078486</v>
      </c>
      <c r="J400" s="40">
        <f t="shared" si="70"/>
        <v>-94.723676000114693</v>
      </c>
      <c r="K400" s="37">
        <f t="shared" si="71"/>
        <v>664.3971166106702</v>
      </c>
      <c r="L400" s="37">
        <f t="shared" si="72"/>
        <v>4298901.048554875</v>
      </c>
      <c r="M400" s="37">
        <f t="shared" si="73"/>
        <v>3762480.8713662252</v>
      </c>
      <c r="N400" s="41">
        <f>'jan-feb'!M400</f>
        <v>1429011.4082069122</v>
      </c>
      <c r="O400" s="41">
        <f t="shared" si="74"/>
        <v>2333469.463159313</v>
      </c>
      <c r="Q400" s="4"/>
      <c r="R400" s="4"/>
      <c r="S400" s="4"/>
      <c r="T400" s="4"/>
    </row>
    <row r="401" spans="1:20" s="34" customFormat="1" x14ac:dyDescent="0.2">
      <c r="A401" s="33">
        <v>5026</v>
      </c>
      <c r="B401" s="34" t="s">
        <v>471</v>
      </c>
      <c r="C401" s="36">
        <v>12609113</v>
      </c>
      <c r="D401" s="36">
        <v>2028</v>
      </c>
      <c r="E401" s="37">
        <f t="shared" si="65"/>
        <v>6217.5113412228793</v>
      </c>
      <c r="F401" s="38">
        <f t="shared" si="66"/>
        <v>0.70617474465380126</v>
      </c>
      <c r="G401" s="39">
        <f t="shared" si="67"/>
        <v>1552.1896283744693</v>
      </c>
      <c r="H401" s="39">
        <f t="shared" si="68"/>
        <v>597.28665795379561</v>
      </c>
      <c r="I401" s="37">
        <f t="shared" si="69"/>
        <v>2149.4762863282649</v>
      </c>
      <c r="J401" s="40">
        <f t="shared" si="70"/>
        <v>-94.723676000114693</v>
      </c>
      <c r="K401" s="37">
        <f t="shared" si="71"/>
        <v>2054.7526103281502</v>
      </c>
      <c r="L401" s="37">
        <f t="shared" si="72"/>
        <v>4359137.9086737214</v>
      </c>
      <c r="M401" s="37">
        <f t="shared" si="73"/>
        <v>4167038.2937454889</v>
      </c>
      <c r="N401" s="41">
        <f>'jan-feb'!M401</f>
        <v>1754234.2760892839</v>
      </c>
      <c r="O401" s="41">
        <f t="shared" si="74"/>
        <v>2412804.0176562052</v>
      </c>
      <c r="Q401" s="4"/>
      <c r="R401" s="4"/>
      <c r="S401" s="4"/>
      <c r="T401" s="4"/>
    </row>
    <row r="402" spans="1:20" s="34" customFormat="1" x14ac:dyDescent="0.2">
      <c r="A402" s="33">
        <v>5027</v>
      </c>
      <c r="B402" s="34" t="s">
        <v>472</v>
      </c>
      <c r="C402" s="36">
        <v>40380579</v>
      </c>
      <c r="D402" s="36">
        <v>6225</v>
      </c>
      <c r="E402" s="37">
        <f t="shared" si="65"/>
        <v>6486.84</v>
      </c>
      <c r="F402" s="38">
        <f t="shared" si="66"/>
        <v>0.73676465215889575</v>
      </c>
      <c r="G402" s="39">
        <f t="shared" si="67"/>
        <v>1390.5924331081969</v>
      </c>
      <c r="H402" s="39">
        <f t="shared" si="68"/>
        <v>503.02162738180328</v>
      </c>
      <c r="I402" s="37">
        <f t="shared" si="69"/>
        <v>1893.6140604900002</v>
      </c>
      <c r="J402" s="40">
        <f t="shared" si="70"/>
        <v>-94.723676000114693</v>
      </c>
      <c r="K402" s="37">
        <f t="shared" si="71"/>
        <v>1798.8903844898855</v>
      </c>
      <c r="L402" s="37">
        <f t="shared" si="72"/>
        <v>11787747.52655025</v>
      </c>
      <c r="M402" s="37">
        <f t="shared" si="73"/>
        <v>11198092.643449537</v>
      </c>
      <c r="N402" s="41">
        <f>'jan-feb'!M402</f>
        <v>4117955.0284545324</v>
      </c>
      <c r="O402" s="41">
        <f t="shared" si="74"/>
        <v>7080137.6149950046</v>
      </c>
      <c r="Q402" s="4"/>
      <c r="R402" s="4"/>
      <c r="S402" s="4"/>
      <c r="T402" s="4"/>
    </row>
    <row r="403" spans="1:20" s="34" customFormat="1" x14ac:dyDescent="0.2">
      <c r="A403" s="33">
        <v>5028</v>
      </c>
      <c r="B403" s="34" t="s">
        <v>473</v>
      </c>
      <c r="C403" s="36">
        <v>117798087</v>
      </c>
      <c r="D403" s="36">
        <v>16424</v>
      </c>
      <c r="E403" s="37">
        <f t="shared" si="65"/>
        <v>7172.3141134924499</v>
      </c>
      <c r="F403" s="38">
        <f t="shared" si="66"/>
        <v>0.81461967814862146</v>
      </c>
      <c r="G403" s="39">
        <f t="shared" si="67"/>
        <v>979.30796501272698</v>
      </c>
      <c r="H403" s="39">
        <f t="shared" si="68"/>
        <v>263.10568765944589</v>
      </c>
      <c r="I403" s="37">
        <f t="shared" si="69"/>
        <v>1242.4136526721729</v>
      </c>
      <c r="J403" s="40">
        <f t="shared" si="70"/>
        <v>-94.723676000114693</v>
      </c>
      <c r="K403" s="37">
        <f t="shared" si="71"/>
        <v>1147.6899766720583</v>
      </c>
      <c r="L403" s="37">
        <f t="shared" si="72"/>
        <v>20405401.831487767</v>
      </c>
      <c r="M403" s="37">
        <f t="shared" si="73"/>
        <v>18849660.176861886</v>
      </c>
      <c r="N403" s="41">
        <f>'jan-feb'!M403</f>
        <v>7453822.2586244578</v>
      </c>
      <c r="O403" s="41">
        <f t="shared" si="74"/>
        <v>11395837.918237429</v>
      </c>
      <c r="Q403" s="4"/>
      <c r="R403" s="4"/>
      <c r="S403" s="4"/>
      <c r="T403" s="4"/>
    </row>
    <row r="404" spans="1:20" s="34" customFormat="1" x14ac:dyDescent="0.2">
      <c r="A404" s="33">
        <v>5029</v>
      </c>
      <c r="B404" s="34" t="s">
        <v>474</v>
      </c>
      <c r="C404" s="36">
        <v>58485832</v>
      </c>
      <c r="D404" s="36">
        <v>8142</v>
      </c>
      <c r="E404" s="37">
        <f t="shared" si="65"/>
        <v>7183.2267256202404</v>
      </c>
      <c r="F404" s="38">
        <f t="shared" si="66"/>
        <v>0.81585911474309214</v>
      </c>
      <c r="G404" s="39">
        <f t="shared" si="67"/>
        <v>972.76039773605271</v>
      </c>
      <c r="H404" s="39">
        <f t="shared" si="68"/>
        <v>259.28627341471923</v>
      </c>
      <c r="I404" s="37">
        <f t="shared" si="69"/>
        <v>1232.046671150772</v>
      </c>
      <c r="J404" s="40">
        <f t="shared" si="70"/>
        <v>-94.723676000114693</v>
      </c>
      <c r="K404" s="37">
        <f t="shared" si="71"/>
        <v>1137.3229951506573</v>
      </c>
      <c r="L404" s="37">
        <f t="shared" si="72"/>
        <v>10031323.996509586</v>
      </c>
      <c r="M404" s="37">
        <f t="shared" si="73"/>
        <v>9260083.8265166525</v>
      </c>
      <c r="N404" s="41">
        <f>'jan-feb'!M404</f>
        <v>3520214.5618436658</v>
      </c>
      <c r="O404" s="41">
        <f t="shared" si="74"/>
        <v>5739869.2646729872</v>
      </c>
      <c r="Q404" s="4"/>
      <c r="R404" s="4"/>
      <c r="S404" s="4"/>
      <c r="T404" s="4"/>
    </row>
    <row r="405" spans="1:20" s="34" customFormat="1" x14ac:dyDescent="0.2">
      <c r="A405" s="33">
        <v>5030</v>
      </c>
      <c r="B405" s="34" t="s">
        <v>475</v>
      </c>
      <c r="C405" s="36">
        <v>45944239</v>
      </c>
      <c r="D405" s="36">
        <v>6094</v>
      </c>
      <c r="E405" s="37">
        <f t="shared" si="65"/>
        <v>7539.2581227436822</v>
      </c>
      <c r="F405" s="38">
        <f t="shared" si="66"/>
        <v>0.85629657712220097</v>
      </c>
      <c r="G405" s="39">
        <f t="shared" si="67"/>
        <v>759.14155946198764</v>
      </c>
      <c r="H405" s="39">
        <f t="shared" si="68"/>
        <v>134.67528442151459</v>
      </c>
      <c r="I405" s="37">
        <f t="shared" si="69"/>
        <v>893.8168438835022</v>
      </c>
      <c r="J405" s="40">
        <f t="shared" si="70"/>
        <v>-94.723676000114693</v>
      </c>
      <c r="K405" s="37">
        <f t="shared" si="71"/>
        <v>799.09316788338754</v>
      </c>
      <c r="L405" s="37">
        <f t="shared" si="72"/>
        <v>5446919.8466260629</v>
      </c>
      <c r="M405" s="37">
        <f t="shared" si="73"/>
        <v>4869673.7650813637</v>
      </c>
      <c r="N405" s="41">
        <f>'jan-feb'!M405</f>
        <v>1048489.5125455281</v>
      </c>
      <c r="O405" s="41">
        <f t="shared" si="74"/>
        <v>3821184.2525358358</v>
      </c>
      <c r="Q405" s="4"/>
      <c r="R405" s="4"/>
      <c r="S405" s="4"/>
      <c r="T405" s="4"/>
    </row>
    <row r="406" spans="1:20" s="34" customFormat="1" x14ac:dyDescent="0.2">
      <c r="A406" s="33">
        <v>5031</v>
      </c>
      <c r="B406" s="34" t="s">
        <v>476</v>
      </c>
      <c r="C406" s="36">
        <v>112962755</v>
      </c>
      <c r="D406" s="36">
        <v>13958</v>
      </c>
      <c r="E406" s="37">
        <f t="shared" si="65"/>
        <v>8093.0473563547785</v>
      </c>
      <c r="F406" s="38">
        <f t="shared" si="66"/>
        <v>0.91919505034966165</v>
      </c>
      <c r="G406" s="39">
        <f t="shared" si="67"/>
        <v>426.86801929532993</v>
      </c>
      <c r="H406" s="39">
        <f t="shared" si="68"/>
        <v>0</v>
      </c>
      <c r="I406" s="37">
        <f t="shared" si="69"/>
        <v>426.86801929532993</v>
      </c>
      <c r="J406" s="40">
        <f t="shared" si="70"/>
        <v>-94.723676000114693</v>
      </c>
      <c r="K406" s="37">
        <f t="shared" si="71"/>
        <v>332.14434329521521</v>
      </c>
      <c r="L406" s="37">
        <f t="shared" si="72"/>
        <v>5958223.8133242149</v>
      </c>
      <c r="M406" s="37">
        <f t="shared" si="73"/>
        <v>4636070.7437146138</v>
      </c>
      <c r="N406" s="41">
        <f>'jan-feb'!M406</f>
        <v>2212966.5586659806</v>
      </c>
      <c r="O406" s="41">
        <f t="shared" si="74"/>
        <v>2423104.1850486333</v>
      </c>
      <c r="Q406" s="4"/>
      <c r="R406" s="4"/>
      <c r="S406" s="4"/>
      <c r="T406" s="4"/>
    </row>
    <row r="407" spans="1:20" s="34" customFormat="1" x14ac:dyDescent="0.2">
      <c r="A407" s="33">
        <v>5032</v>
      </c>
      <c r="B407" s="34" t="s">
        <v>477</v>
      </c>
      <c r="C407" s="36">
        <v>29329587</v>
      </c>
      <c r="D407" s="36">
        <v>4093</v>
      </c>
      <c r="E407" s="37">
        <f t="shared" si="65"/>
        <v>7165.7920840459319</v>
      </c>
      <c r="F407" s="38">
        <f t="shared" si="66"/>
        <v>0.81387891673681945</v>
      </c>
      <c r="G407" s="39">
        <f t="shared" si="67"/>
        <v>983.22118268063787</v>
      </c>
      <c r="H407" s="39">
        <f t="shared" si="68"/>
        <v>265.38839796572717</v>
      </c>
      <c r="I407" s="37">
        <f t="shared" si="69"/>
        <v>1248.609580646365</v>
      </c>
      <c r="J407" s="40">
        <f t="shared" si="70"/>
        <v>-94.723676000114693</v>
      </c>
      <c r="K407" s="37">
        <f t="shared" si="71"/>
        <v>1153.8859046462503</v>
      </c>
      <c r="L407" s="37">
        <f t="shared" si="72"/>
        <v>5110559.0135855721</v>
      </c>
      <c r="M407" s="37">
        <f t="shared" si="73"/>
        <v>4722855.0077171028</v>
      </c>
      <c r="N407" s="41">
        <f>'jan-feb'!M407</f>
        <v>988410.16641195212</v>
      </c>
      <c r="O407" s="41">
        <f t="shared" si="74"/>
        <v>3734444.8413051507</v>
      </c>
      <c r="Q407" s="4"/>
      <c r="R407" s="4"/>
      <c r="S407" s="4"/>
      <c r="T407" s="4"/>
    </row>
    <row r="408" spans="1:20" s="34" customFormat="1" x14ac:dyDescent="0.2">
      <c r="A408" s="33">
        <v>5033</v>
      </c>
      <c r="B408" s="34" t="s">
        <v>478</v>
      </c>
      <c r="C408" s="36">
        <v>13545845</v>
      </c>
      <c r="D408" s="36">
        <v>834</v>
      </c>
      <c r="E408" s="37">
        <f t="shared" si="65"/>
        <v>16242.020383693045</v>
      </c>
      <c r="F408" s="38">
        <f>IF(ISNUMBER(C408),E408/E$435,"")</f>
        <v>1.8447420467206375</v>
      </c>
      <c r="G408" s="39">
        <f t="shared" si="67"/>
        <v>-4462.5157971076296</v>
      </c>
      <c r="H408" s="39">
        <f t="shared" si="68"/>
        <v>0</v>
      </c>
      <c r="I408" s="37">
        <f t="shared" si="69"/>
        <v>-4462.5157971076296</v>
      </c>
      <c r="J408" s="40">
        <f t="shared" si="70"/>
        <v>-94.723676000114693</v>
      </c>
      <c r="K408" s="37">
        <f t="shared" si="71"/>
        <v>-4557.2394731077447</v>
      </c>
      <c r="L408" s="37">
        <f t="shared" si="72"/>
        <v>-3721738.174787763</v>
      </c>
      <c r="M408" s="37">
        <f t="shared" si="73"/>
        <v>-3800737.7205718593</v>
      </c>
      <c r="N408" s="41">
        <f>'jan-feb'!M408</f>
        <v>-4010804.8550274088</v>
      </c>
      <c r="O408" s="41">
        <f>M408-N408</f>
        <v>210067.13445554953</v>
      </c>
      <c r="Q408" s="4"/>
      <c r="R408" s="4"/>
      <c r="S408" s="4"/>
      <c r="T408" s="4"/>
    </row>
    <row r="409" spans="1:20" s="34" customFormat="1" x14ac:dyDescent="0.2">
      <c r="A409" s="33">
        <v>5034</v>
      </c>
      <c r="B409" s="34" t="s">
        <v>479</v>
      </c>
      <c r="C409" s="36">
        <v>15838121</v>
      </c>
      <c r="D409" s="36">
        <v>2469</v>
      </c>
      <c r="E409" s="37">
        <f t="shared" si="65"/>
        <v>6414.7918185500203</v>
      </c>
      <c r="F409" s="38">
        <f t="shared" si="66"/>
        <v>0.72858153783132251</v>
      </c>
      <c r="G409" s="39">
        <f t="shared" si="67"/>
        <v>1433.8213419781848</v>
      </c>
      <c r="H409" s="39">
        <f t="shared" si="68"/>
        <v>528.23849088929626</v>
      </c>
      <c r="I409" s="37">
        <f t="shared" si="69"/>
        <v>1962.059832867481</v>
      </c>
      <c r="J409" s="40">
        <f t="shared" si="70"/>
        <v>-94.723676000114693</v>
      </c>
      <c r="K409" s="37">
        <f t="shared" si="71"/>
        <v>1867.3361568673663</v>
      </c>
      <c r="L409" s="37">
        <f t="shared" si="72"/>
        <v>4844325.7273498103</v>
      </c>
      <c r="M409" s="37">
        <f t="shared" si="73"/>
        <v>4610452.9713055277</v>
      </c>
      <c r="N409" s="41">
        <f>'jan-feb'!M409</f>
        <v>-141828.09096243637</v>
      </c>
      <c r="O409" s="41">
        <f t="shared" si="74"/>
        <v>4752281.0622679638</v>
      </c>
      <c r="Q409" s="4"/>
      <c r="R409" s="4"/>
      <c r="S409" s="4"/>
      <c r="T409" s="4"/>
    </row>
    <row r="410" spans="1:20" s="34" customFormat="1" x14ac:dyDescent="0.2">
      <c r="A410" s="33">
        <v>5035</v>
      </c>
      <c r="B410" s="34" t="s">
        <v>480</v>
      </c>
      <c r="C410" s="36">
        <v>171365111</v>
      </c>
      <c r="D410" s="36">
        <v>23964</v>
      </c>
      <c r="E410" s="37">
        <f t="shared" si="65"/>
        <v>7150.9393673844097</v>
      </c>
      <c r="F410" s="38">
        <f t="shared" si="66"/>
        <v>0.81219196952912798</v>
      </c>
      <c r="G410" s="39">
        <f t="shared" si="67"/>
        <v>992.1328126775511</v>
      </c>
      <c r="H410" s="39">
        <f t="shared" si="68"/>
        <v>270.58684879725996</v>
      </c>
      <c r="I410" s="37">
        <f t="shared" si="69"/>
        <v>1262.7196614748111</v>
      </c>
      <c r="J410" s="40">
        <f t="shared" si="70"/>
        <v>-94.723676000114693</v>
      </c>
      <c r="K410" s="37">
        <f t="shared" si="71"/>
        <v>1167.9959854746965</v>
      </c>
      <c r="L410" s="37">
        <f t="shared" si="72"/>
        <v>30259813.967582375</v>
      </c>
      <c r="M410" s="37">
        <f t="shared" si="73"/>
        <v>27989855.795915626</v>
      </c>
      <c r="N410" s="41">
        <f>'jan-feb'!M410</f>
        <v>13001084.240238462</v>
      </c>
      <c r="O410" s="41">
        <f t="shared" si="74"/>
        <v>14988771.555677164</v>
      </c>
      <c r="Q410" s="4"/>
      <c r="R410" s="4"/>
      <c r="S410" s="4"/>
      <c r="T410" s="4"/>
    </row>
    <row r="411" spans="1:20" s="34" customFormat="1" x14ac:dyDescent="0.2">
      <c r="A411" s="33">
        <v>5036</v>
      </c>
      <c r="B411" s="34" t="s">
        <v>481</v>
      </c>
      <c r="C411" s="36">
        <v>16049806</v>
      </c>
      <c r="D411" s="36">
        <v>2616</v>
      </c>
      <c r="E411" s="37">
        <f t="shared" si="65"/>
        <v>6135.2469418960245</v>
      </c>
      <c r="F411" s="38">
        <f t="shared" si="66"/>
        <v>0.69683128904905212</v>
      </c>
      <c r="G411" s="39">
        <f t="shared" si="67"/>
        <v>1601.5482679705822</v>
      </c>
      <c r="H411" s="39">
        <f t="shared" si="68"/>
        <v>626.07919771819479</v>
      </c>
      <c r="I411" s="37">
        <f t="shared" si="69"/>
        <v>2227.6274656887772</v>
      </c>
      <c r="J411" s="40">
        <f t="shared" si="70"/>
        <v>-94.723676000114693</v>
      </c>
      <c r="K411" s="37">
        <f t="shared" si="71"/>
        <v>2132.9037896886625</v>
      </c>
      <c r="L411" s="37">
        <f t="shared" si="72"/>
        <v>5827473.4502418414</v>
      </c>
      <c r="M411" s="37">
        <f t="shared" si="73"/>
        <v>5579676.3138255412</v>
      </c>
      <c r="N411" s="41">
        <f>'jan-feb'!M411</f>
        <v>2286783.1928252298</v>
      </c>
      <c r="O411" s="41">
        <f t="shared" si="74"/>
        <v>3292893.1210003113</v>
      </c>
      <c r="Q411" s="4"/>
      <c r="R411" s="4"/>
      <c r="S411" s="4"/>
      <c r="T411" s="4"/>
    </row>
    <row r="412" spans="1:20" s="34" customFormat="1" x14ac:dyDescent="0.2">
      <c r="A412" s="33">
        <v>5037</v>
      </c>
      <c r="B412" s="34" t="s">
        <v>482</v>
      </c>
      <c r="C412" s="36">
        <v>138842261</v>
      </c>
      <c r="D412" s="36">
        <v>20115</v>
      </c>
      <c r="E412" s="37">
        <f t="shared" si="65"/>
        <v>6902.4241113596818</v>
      </c>
      <c r="F412" s="38">
        <f t="shared" si="66"/>
        <v>0.78396601418550338</v>
      </c>
      <c r="G412" s="39">
        <f t="shared" si="67"/>
        <v>1141.2419662923878</v>
      </c>
      <c r="H412" s="39">
        <f t="shared" si="68"/>
        <v>357.56718840591475</v>
      </c>
      <c r="I412" s="37">
        <f t="shared" si="69"/>
        <v>1498.8091546983026</v>
      </c>
      <c r="J412" s="40">
        <f t="shared" si="70"/>
        <v>-94.723676000114693</v>
      </c>
      <c r="K412" s="37">
        <f t="shared" si="71"/>
        <v>1404.0854786981879</v>
      </c>
      <c r="L412" s="37">
        <f t="shared" si="72"/>
        <v>30148546.146756355</v>
      </c>
      <c r="M412" s="37">
        <f t="shared" si="73"/>
        <v>28243179.404014051</v>
      </c>
      <c r="N412" s="41">
        <f>'jan-feb'!M412</f>
        <v>14505385.744716939</v>
      </c>
      <c r="O412" s="41">
        <f t="shared" si="74"/>
        <v>13737793.659297112</v>
      </c>
      <c r="Q412" s="4"/>
      <c r="R412" s="4"/>
      <c r="S412" s="4"/>
      <c r="T412" s="4"/>
    </row>
    <row r="413" spans="1:20" s="34" customFormat="1" x14ac:dyDescent="0.2">
      <c r="A413" s="33">
        <v>5038</v>
      </c>
      <c r="B413" s="34" t="s">
        <v>483</v>
      </c>
      <c r="C413" s="36">
        <v>97224649</v>
      </c>
      <c r="D413" s="36">
        <v>14943</v>
      </c>
      <c r="E413" s="37">
        <f t="shared" si="65"/>
        <v>6506.3674630261658</v>
      </c>
      <c r="F413" s="38">
        <f t="shared" si="66"/>
        <v>0.73898254939453256</v>
      </c>
      <c r="G413" s="39">
        <f t="shared" si="67"/>
        <v>1378.8759552924976</v>
      </c>
      <c r="H413" s="39">
        <f t="shared" si="68"/>
        <v>496.18701532264532</v>
      </c>
      <c r="I413" s="37">
        <f t="shared" si="69"/>
        <v>1875.0629706151428</v>
      </c>
      <c r="J413" s="40">
        <f t="shared" si="70"/>
        <v>-94.723676000114693</v>
      </c>
      <c r="K413" s="37">
        <f t="shared" si="71"/>
        <v>1780.3392946150282</v>
      </c>
      <c r="L413" s="37">
        <f t="shared" si="72"/>
        <v>28019065.96990208</v>
      </c>
      <c r="M413" s="37">
        <f t="shared" si="73"/>
        <v>26603610.079432365</v>
      </c>
      <c r="N413" s="41">
        <f>'jan-feb'!M413</f>
        <v>11715122.174039533</v>
      </c>
      <c r="O413" s="41">
        <f t="shared" si="74"/>
        <v>14888487.905392831</v>
      </c>
      <c r="Q413" s="4"/>
      <c r="R413" s="4"/>
      <c r="S413" s="4"/>
      <c r="T413" s="4"/>
    </row>
    <row r="414" spans="1:20" s="34" customFormat="1" x14ac:dyDescent="0.2">
      <c r="A414" s="33">
        <v>5039</v>
      </c>
      <c r="B414" s="34" t="s">
        <v>484</v>
      </c>
      <c r="C414" s="36">
        <v>16483536</v>
      </c>
      <c r="D414" s="36">
        <v>2473</v>
      </c>
      <c r="E414" s="37">
        <f t="shared" si="65"/>
        <v>6665.4007278608979</v>
      </c>
      <c r="F414" s="38">
        <f t="shared" si="66"/>
        <v>0.75704528688268635</v>
      </c>
      <c r="G414" s="39">
        <f t="shared" si="67"/>
        <v>1283.4559963916583</v>
      </c>
      <c r="H414" s="39">
        <f t="shared" si="68"/>
        <v>440.52537263048907</v>
      </c>
      <c r="I414" s="37">
        <f t="shared" si="69"/>
        <v>1723.9813690221474</v>
      </c>
      <c r="J414" s="40">
        <f t="shared" si="70"/>
        <v>-94.723676000114693</v>
      </c>
      <c r="K414" s="37">
        <f t="shared" si="71"/>
        <v>1629.2576930220328</v>
      </c>
      <c r="L414" s="37">
        <f t="shared" si="72"/>
        <v>4263405.9255917706</v>
      </c>
      <c r="M414" s="37">
        <f t="shared" si="73"/>
        <v>4029154.274843487</v>
      </c>
      <c r="N414" s="41">
        <f>'jan-feb'!M414</f>
        <v>1493367.3121394473</v>
      </c>
      <c r="O414" s="41">
        <f t="shared" si="74"/>
        <v>2535786.9627040396</v>
      </c>
      <c r="Q414" s="4"/>
      <c r="R414" s="4"/>
      <c r="S414" s="4"/>
      <c r="T414" s="4"/>
    </row>
    <row r="415" spans="1:20" s="34" customFormat="1" x14ac:dyDescent="0.2">
      <c r="A415" s="33">
        <v>5040</v>
      </c>
      <c r="B415" s="34" t="s">
        <v>485</v>
      </c>
      <c r="C415" s="36">
        <v>9061002</v>
      </c>
      <c r="D415" s="36">
        <v>1585</v>
      </c>
      <c r="E415" s="37">
        <f t="shared" si="65"/>
        <v>5716.7205047318612</v>
      </c>
      <c r="F415" s="38">
        <f t="shared" si="66"/>
        <v>0.64929574248145427</v>
      </c>
      <c r="G415" s="39">
        <f t="shared" si="67"/>
        <v>1852.6641302690803</v>
      </c>
      <c r="H415" s="39">
        <f t="shared" si="68"/>
        <v>772.56345072565193</v>
      </c>
      <c r="I415" s="37">
        <f t="shared" si="69"/>
        <v>2625.2275809947323</v>
      </c>
      <c r="J415" s="40">
        <f t="shared" si="70"/>
        <v>-94.723676000114693</v>
      </c>
      <c r="K415" s="37">
        <f t="shared" si="71"/>
        <v>2530.5039049946176</v>
      </c>
      <c r="L415" s="37">
        <f t="shared" si="72"/>
        <v>4160985.7158766505</v>
      </c>
      <c r="M415" s="37">
        <f t="shared" si="73"/>
        <v>4010848.6894164691</v>
      </c>
      <c r="N415" s="41">
        <f>'jan-feb'!M415</f>
        <v>1899089.4205382224</v>
      </c>
      <c r="O415" s="41">
        <f t="shared" si="74"/>
        <v>2111759.2688782467</v>
      </c>
      <c r="Q415" s="4"/>
      <c r="R415" s="4"/>
      <c r="S415" s="4"/>
      <c r="T415" s="4"/>
    </row>
    <row r="416" spans="1:20" s="34" customFormat="1" x14ac:dyDescent="0.2">
      <c r="A416" s="33">
        <v>5041</v>
      </c>
      <c r="B416" s="34" t="s">
        <v>486</v>
      </c>
      <c r="C416" s="36">
        <v>13112819</v>
      </c>
      <c r="D416" s="36">
        <v>2094</v>
      </c>
      <c r="E416" s="37">
        <f t="shared" si="65"/>
        <v>6262.0912129894941</v>
      </c>
      <c r="F416" s="38">
        <f t="shared" si="66"/>
        <v>0.71123805340126811</v>
      </c>
      <c r="G416" s="39">
        <f t="shared" si="67"/>
        <v>1525.4417053145005</v>
      </c>
      <c r="H416" s="39">
        <f t="shared" si="68"/>
        <v>581.6837028354804</v>
      </c>
      <c r="I416" s="37">
        <f t="shared" si="69"/>
        <v>2107.125408149981</v>
      </c>
      <c r="J416" s="40">
        <f t="shared" si="70"/>
        <v>-94.723676000114693</v>
      </c>
      <c r="K416" s="37">
        <f t="shared" si="71"/>
        <v>2012.4017321498663</v>
      </c>
      <c r="L416" s="37">
        <f t="shared" si="72"/>
        <v>4412320.6046660598</v>
      </c>
      <c r="M416" s="37">
        <f t="shared" si="73"/>
        <v>4213969.2271218197</v>
      </c>
      <c r="N416" s="41">
        <f>'jan-feb'!M416</f>
        <v>1484073.9825596453</v>
      </c>
      <c r="O416" s="41">
        <f t="shared" si="74"/>
        <v>2729895.2445621742</v>
      </c>
      <c r="Q416" s="4"/>
      <c r="R416" s="4"/>
      <c r="S416" s="4"/>
      <c r="T416" s="4"/>
    </row>
    <row r="417" spans="1:20" s="34" customFormat="1" x14ac:dyDescent="0.2">
      <c r="A417" s="33">
        <v>5042</v>
      </c>
      <c r="B417" s="34" t="s">
        <v>487</v>
      </c>
      <c r="C417" s="36">
        <v>9494672</v>
      </c>
      <c r="D417" s="36">
        <v>1379</v>
      </c>
      <c r="E417" s="37">
        <f t="shared" si="65"/>
        <v>6885.1863669325594</v>
      </c>
      <c r="F417" s="38">
        <f t="shared" si="66"/>
        <v>0.78200817943439926</v>
      </c>
      <c r="G417" s="39">
        <f t="shared" si="67"/>
        <v>1151.5846129486613</v>
      </c>
      <c r="H417" s="39">
        <f t="shared" si="68"/>
        <v>363.60039895540757</v>
      </c>
      <c r="I417" s="37">
        <f t="shared" si="69"/>
        <v>1515.1850119040689</v>
      </c>
      <c r="J417" s="40">
        <f t="shared" si="70"/>
        <v>-94.723676000114693</v>
      </c>
      <c r="K417" s="37">
        <f t="shared" si="71"/>
        <v>1420.4613359039543</v>
      </c>
      <c r="L417" s="37">
        <f t="shared" si="72"/>
        <v>2089440.131415711</v>
      </c>
      <c r="M417" s="37">
        <f t="shared" si="73"/>
        <v>1958816.182211553</v>
      </c>
      <c r="N417" s="41">
        <f>'jan-feb'!M417</f>
        <v>427292.97913073096</v>
      </c>
      <c r="O417" s="41">
        <f t="shared" si="74"/>
        <v>1531523.203080822</v>
      </c>
      <c r="Q417" s="4"/>
      <c r="R417" s="4"/>
      <c r="S417" s="4"/>
      <c r="T417" s="4"/>
    </row>
    <row r="418" spans="1:20" s="34" customFormat="1" x14ac:dyDescent="0.2">
      <c r="A418" s="33">
        <v>5043</v>
      </c>
      <c r="B418" s="34" t="s">
        <v>488</v>
      </c>
      <c r="C418" s="36">
        <v>3701439</v>
      </c>
      <c r="D418" s="36">
        <v>474</v>
      </c>
      <c r="E418" s="37">
        <f t="shared" si="65"/>
        <v>7808.9430379746836</v>
      </c>
      <c r="F418" s="38">
        <f t="shared" si="66"/>
        <v>0.88692694765125213</v>
      </c>
      <c r="G418" s="39">
        <f t="shared" si="67"/>
        <v>597.33061032338685</v>
      </c>
      <c r="H418" s="39">
        <f t="shared" si="68"/>
        <v>40.285564090664089</v>
      </c>
      <c r="I418" s="37">
        <f t="shared" si="69"/>
        <v>637.61617441405099</v>
      </c>
      <c r="J418" s="40">
        <f t="shared" si="70"/>
        <v>-94.723676000114693</v>
      </c>
      <c r="K418" s="37">
        <f t="shared" si="71"/>
        <v>542.89249841393632</v>
      </c>
      <c r="L418" s="37">
        <f t="shared" si="72"/>
        <v>302230.06667226017</v>
      </c>
      <c r="M418" s="37">
        <f t="shared" si="73"/>
        <v>257331.04424820581</v>
      </c>
      <c r="N418" s="41">
        <f>'jan-feb'!M418</f>
        <v>-137527.77372061356</v>
      </c>
      <c r="O418" s="41">
        <f t="shared" si="74"/>
        <v>394858.81796881941</v>
      </c>
      <c r="Q418" s="4"/>
      <c r="R418" s="4"/>
      <c r="S418" s="4"/>
      <c r="T418" s="4"/>
    </row>
    <row r="419" spans="1:20" s="34" customFormat="1" x14ac:dyDescent="0.2">
      <c r="A419" s="33">
        <v>5044</v>
      </c>
      <c r="B419" s="34" t="s">
        <v>489</v>
      </c>
      <c r="C419" s="36">
        <v>9890377</v>
      </c>
      <c r="D419" s="36">
        <v>902</v>
      </c>
      <c r="E419" s="37">
        <f t="shared" si="65"/>
        <v>10964.941241685145</v>
      </c>
      <c r="F419" s="38">
        <f t="shared" si="66"/>
        <v>1.2453800494343756</v>
      </c>
      <c r="G419" s="39">
        <f t="shared" si="67"/>
        <v>-1296.2683119028898</v>
      </c>
      <c r="H419" s="39">
        <f t="shared" si="68"/>
        <v>0</v>
      </c>
      <c r="I419" s="37">
        <f t="shared" si="69"/>
        <v>-1296.2683119028898</v>
      </c>
      <c r="J419" s="40">
        <f t="shared" si="70"/>
        <v>-94.723676000114693</v>
      </c>
      <c r="K419" s="37">
        <f t="shared" si="71"/>
        <v>-1390.9919879030044</v>
      </c>
      <c r="L419" s="37">
        <f t="shared" si="72"/>
        <v>-1169234.0173364065</v>
      </c>
      <c r="M419" s="37">
        <f t="shared" si="73"/>
        <v>-1254674.7730885099</v>
      </c>
      <c r="N419" s="41">
        <f>'jan-feb'!M419</f>
        <v>-2098440.4259409145</v>
      </c>
      <c r="O419" s="41">
        <f t="shared" si="74"/>
        <v>843765.65285240463</v>
      </c>
      <c r="Q419" s="4"/>
      <c r="R419" s="4"/>
      <c r="S419" s="4"/>
      <c r="T419" s="4"/>
    </row>
    <row r="420" spans="1:20" s="34" customFormat="1" x14ac:dyDescent="0.2">
      <c r="A420" s="33">
        <v>5045</v>
      </c>
      <c r="B420" s="34" t="s">
        <v>490</v>
      </c>
      <c r="C420" s="36">
        <v>19112285</v>
      </c>
      <c r="D420" s="36">
        <v>2400</v>
      </c>
      <c r="E420" s="37">
        <f t="shared" si="65"/>
        <v>7963.4520833333336</v>
      </c>
      <c r="F420" s="38">
        <f t="shared" si="66"/>
        <v>0.9044758317086774</v>
      </c>
      <c r="G420" s="39">
        <f t="shared" si="67"/>
        <v>504.62518310819684</v>
      </c>
      <c r="H420" s="39">
        <f t="shared" si="68"/>
        <v>0</v>
      </c>
      <c r="I420" s="37">
        <f t="shared" si="69"/>
        <v>504.62518310819684</v>
      </c>
      <c r="J420" s="40">
        <f t="shared" si="70"/>
        <v>-94.723676000114693</v>
      </c>
      <c r="K420" s="37">
        <f t="shared" si="71"/>
        <v>409.90150710808211</v>
      </c>
      <c r="L420" s="37">
        <f t="shared" si="72"/>
        <v>1211100.4394596724</v>
      </c>
      <c r="M420" s="37">
        <f t="shared" si="73"/>
        <v>983763.61705939705</v>
      </c>
      <c r="N420" s="41">
        <f>'jan-feb'!M420</f>
        <v>-452927.00871196744</v>
      </c>
      <c r="O420" s="41">
        <f t="shared" si="74"/>
        <v>1436690.6257713644</v>
      </c>
      <c r="Q420" s="4"/>
      <c r="R420" s="4"/>
      <c r="S420" s="4"/>
      <c r="T420" s="4"/>
    </row>
    <row r="421" spans="1:20" s="34" customFormat="1" x14ac:dyDescent="0.2">
      <c r="A421" s="33">
        <v>5046</v>
      </c>
      <c r="B421" s="34" t="s">
        <v>491</v>
      </c>
      <c r="C421" s="36">
        <v>7876985</v>
      </c>
      <c r="D421" s="36">
        <v>1268</v>
      </c>
      <c r="E421" s="37">
        <f t="shared" si="65"/>
        <v>6212.133280757098</v>
      </c>
      <c r="F421" s="38">
        <f t="shared" si="66"/>
        <v>0.70556391336331759</v>
      </c>
      <c r="G421" s="39">
        <f t="shared" si="67"/>
        <v>1555.4164646539382</v>
      </c>
      <c r="H421" s="39">
        <f t="shared" si="68"/>
        <v>599.16897911681906</v>
      </c>
      <c r="I421" s="37">
        <f t="shared" si="69"/>
        <v>2154.5854437707571</v>
      </c>
      <c r="J421" s="40">
        <f t="shared" si="70"/>
        <v>-94.723676000114693</v>
      </c>
      <c r="K421" s="37">
        <f t="shared" si="71"/>
        <v>2059.8617677706425</v>
      </c>
      <c r="L421" s="37">
        <f t="shared" si="72"/>
        <v>2732014.3427013201</v>
      </c>
      <c r="M421" s="37">
        <f t="shared" si="73"/>
        <v>2611904.7215331746</v>
      </c>
      <c r="N421" s="41">
        <f>'jan-feb'!M421</f>
        <v>1211383.1864305781</v>
      </c>
      <c r="O421" s="41">
        <f t="shared" si="74"/>
        <v>1400521.5351025965</v>
      </c>
      <c r="Q421" s="4"/>
      <c r="R421" s="4"/>
      <c r="S421" s="4"/>
      <c r="T421" s="4"/>
    </row>
    <row r="422" spans="1:20" s="34" customFormat="1" x14ac:dyDescent="0.2">
      <c r="A422" s="33">
        <v>5047</v>
      </c>
      <c r="B422" s="34" t="s">
        <v>492</v>
      </c>
      <c r="C422" s="36">
        <v>26264928</v>
      </c>
      <c r="D422" s="36">
        <v>3845</v>
      </c>
      <c r="E422" s="37">
        <f t="shared" si="65"/>
        <v>6830.9305591677503</v>
      </c>
      <c r="F422" s="38">
        <f t="shared" si="66"/>
        <v>0.77584589373975599</v>
      </c>
      <c r="G422" s="39">
        <f t="shared" si="67"/>
        <v>1184.1380976075468</v>
      </c>
      <c r="H422" s="39">
        <f t="shared" si="68"/>
        <v>382.58993167309075</v>
      </c>
      <c r="I422" s="37">
        <f t="shared" si="69"/>
        <v>1566.7280292806377</v>
      </c>
      <c r="J422" s="40">
        <f t="shared" si="70"/>
        <v>-94.723676000114693</v>
      </c>
      <c r="K422" s="37">
        <f t="shared" si="71"/>
        <v>1472.004353280523</v>
      </c>
      <c r="L422" s="37">
        <f t="shared" si="72"/>
        <v>6024069.2725840518</v>
      </c>
      <c r="M422" s="37">
        <f t="shared" si="73"/>
        <v>5659856.7383636106</v>
      </c>
      <c r="N422" s="41">
        <f>'jan-feb'!M422</f>
        <v>2588275.1345233214</v>
      </c>
      <c r="O422" s="41">
        <f t="shared" si="74"/>
        <v>3071581.6038402892</v>
      </c>
      <c r="Q422" s="4"/>
      <c r="R422" s="4"/>
      <c r="S422" s="4"/>
      <c r="T422" s="4"/>
    </row>
    <row r="423" spans="1:20" s="34" customFormat="1" x14ac:dyDescent="0.2">
      <c r="A423" s="33">
        <v>5048</v>
      </c>
      <c r="B423" s="34" t="s">
        <v>493</v>
      </c>
      <c r="C423" s="36">
        <v>3580228</v>
      </c>
      <c r="D423" s="36">
        <v>618</v>
      </c>
      <c r="E423" s="37">
        <f t="shared" si="65"/>
        <v>5793.2491909385117</v>
      </c>
      <c r="F423" s="38">
        <f t="shared" si="66"/>
        <v>0.65798774519359449</v>
      </c>
      <c r="G423" s="39">
        <f t="shared" si="67"/>
        <v>1806.74691854509</v>
      </c>
      <c r="H423" s="39">
        <f t="shared" si="68"/>
        <v>745.77841055332419</v>
      </c>
      <c r="I423" s="37">
        <f t="shared" si="69"/>
        <v>2552.5253290984142</v>
      </c>
      <c r="J423" s="40">
        <f t="shared" si="70"/>
        <v>-94.723676000114693</v>
      </c>
      <c r="K423" s="37">
        <f t="shared" si="71"/>
        <v>2457.8016530982995</v>
      </c>
      <c r="L423" s="37">
        <f t="shared" si="72"/>
        <v>1577460.6533828201</v>
      </c>
      <c r="M423" s="37">
        <f t="shared" si="73"/>
        <v>1518921.4216147491</v>
      </c>
      <c r="N423" s="41">
        <f>'jan-feb'!M423</f>
        <v>678583.32422247424</v>
      </c>
      <c r="O423" s="41">
        <f t="shared" si="74"/>
        <v>840338.09739227488</v>
      </c>
      <c r="Q423" s="4"/>
      <c r="R423" s="4"/>
      <c r="S423" s="4"/>
      <c r="T423" s="4"/>
    </row>
    <row r="424" spans="1:20" s="34" customFormat="1" x14ac:dyDescent="0.2">
      <c r="A424" s="33">
        <v>5049</v>
      </c>
      <c r="B424" s="34" t="s">
        <v>494</v>
      </c>
      <c r="C424" s="36">
        <v>8032798</v>
      </c>
      <c r="D424" s="36">
        <v>1105</v>
      </c>
      <c r="E424" s="37">
        <f t="shared" si="65"/>
        <v>7269.5004524886881</v>
      </c>
      <c r="F424" s="38">
        <f t="shared" si="66"/>
        <v>0.82565794319680519</v>
      </c>
      <c r="G424" s="39">
        <f t="shared" si="67"/>
        <v>920.99616161498409</v>
      </c>
      <c r="H424" s="39">
        <f t="shared" si="68"/>
        <v>229.09046901076252</v>
      </c>
      <c r="I424" s="37">
        <f t="shared" si="69"/>
        <v>1150.0866306257467</v>
      </c>
      <c r="J424" s="40">
        <f t="shared" si="70"/>
        <v>-94.723676000114693</v>
      </c>
      <c r="K424" s="37">
        <f t="shared" si="71"/>
        <v>1055.362954625632</v>
      </c>
      <c r="L424" s="37">
        <f t="shared" si="72"/>
        <v>1270845.7268414502</v>
      </c>
      <c r="M424" s="37">
        <f t="shared" si="73"/>
        <v>1166176.0648613235</v>
      </c>
      <c r="N424" s="41">
        <f>'jan-feb'!M424</f>
        <v>388282.70075377659</v>
      </c>
      <c r="O424" s="41">
        <f t="shared" si="74"/>
        <v>777893.36410754686</v>
      </c>
      <c r="Q424" s="4"/>
      <c r="R424" s="4"/>
      <c r="S424" s="4"/>
      <c r="T424" s="4"/>
    </row>
    <row r="425" spans="1:20" s="34" customFormat="1" x14ac:dyDescent="0.2">
      <c r="A425" s="33">
        <v>5050</v>
      </c>
      <c r="B425" s="34" t="s">
        <v>495</v>
      </c>
      <c r="C425" s="36">
        <v>34677178</v>
      </c>
      <c r="D425" s="36">
        <v>4492</v>
      </c>
      <c r="E425" s="37">
        <f t="shared" si="65"/>
        <v>7719.7635796972399</v>
      </c>
      <c r="F425" s="38">
        <f t="shared" si="66"/>
        <v>0.87679809098799244</v>
      </c>
      <c r="G425" s="39">
        <f t="shared" si="67"/>
        <v>650.83828528985305</v>
      </c>
      <c r="H425" s="39">
        <f t="shared" si="68"/>
        <v>71.498374487769382</v>
      </c>
      <c r="I425" s="37">
        <f t="shared" si="69"/>
        <v>722.33665977762246</v>
      </c>
      <c r="J425" s="40">
        <f t="shared" si="70"/>
        <v>-94.723676000114693</v>
      </c>
      <c r="K425" s="37">
        <f t="shared" si="71"/>
        <v>627.61298377750779</v>
      </c>
      <c r="L425" s="37">
        <f t="shared" si="72"/>
        <v>3244736.2757210801</v>
      </c>
      <c r="M425" s="37">
        <f t="shared" si="73"/>
        <v>2819237.5231285649</v>
      </c>
      <c r="N425" s="41">
        <f>'jan-feb'!M425</f>
        <v>540549.47436076717</v>
      </c>
      <c r="O425" s="41">
        <f t="shared" si="74"/>
        <v>2278688.0487677976</v>
      </c>
      <c r="Q425" s="4"/>
      <c r="R425" s="4"/>
      <c r="S425" s="4"/>
      <c r="T425" s="4"/>
    </row>
    <row r="426" spans="1:20" s="34" customFormat="1" x14ac:dyDescent="0.2">
      <c r="A426" s="33">
        <v>5051</v>
      </c>
      <c r="B426" s="34" t="s">
        <v>496</v>
      </c>
      <c r="C426" s="36">
        <v>35224865</v>
      </c>
      <c r="D426" s="36">
        <v>5117</v>
      </c>
      <c r="E426" s="37">
        <f t="shared" si="65"/>
        <v>6883.8899745944891</v>
      </c>
      <c r="F426" s="38">
        <f t="shared" si="66"/>
        <v>0.78186093731804984</v>
      </c>
      <c r="G426" s="39">
        <f t="shared" si="67"/>
        <v>1152.3624483515034</v>
      </c>
      <c r="H426" s="39">
        <f t="shared" si="68"/>
        <v>364.05413627373218</v>
      </c>
      <c r="I426" s="37">
        <f t="shared" si="69"/>
        <v>1516.4165846252356</v>
      </c>
      <c r="J426" s="40">
        <f t="shared" si="70"/>
        <v>-94.723676000114693</v>
      </c>
      <c r="K426" s="37">
        <f t="shared" si="71"/>
        <v>1421.6929086251209</v>
      </c>
      <c r="L426" s="37">
        <f t="shared" si="72"/>
        <v>7759503.6635273304</v>
      </c>
      <c r="M426" s="37">
        <f t="shared" si="73"/>
        <v>7274802.6134347441</v>
      </c>
      <c r="N426" s="41">
        <f>'jan-feb'!M426</f>
        <v>2584201.3319521034</v>
      </c>
      <c r="O426" s="41">
        <f t="shared" si="74"/>
        <v>4690601.2814826407</v>
      </c>
      <c r="Q426" s="4"/>
      <c r="R426" s="4"/>
      <c r="S426" s="4"/>
      <c r="T426" s="4"/>
    </row>
    <row r="427" spans="1:20" s="34" customFormat="1" x14ac:dyDescent="0.2">
      <c r="A427" s="33">
        <v>5052</v>
      </c>
      <c r="B427" s="34" t="s">
        <v>497</v>
      </c>
      <c r="C427" s="36">
        <v>3382756</v>
      </c>
      <c r="D427" s="36">
        <v>582</v>
      </c>
      <c r="E427" s="37">
        <f t="shared" si="65"/>
        <v>5812.2955326460478</v>
      </c>
      <c r="F427" s="38">
        <f t="shared" si="66"/>
        <v>0.66015099745865002</v>
      </c>
      <c r="G427" s="39">
        <f t="shared" si="67"/>
        <v>1795.3191135205682</v>
      </c>
      <c r="H427" s="39">
        <f t="shared" si="68"/>
        <v>739.11219095568663</v>
      </c>
      <c r="I427" s="37">
        <f t="shared" si="69"/>
        <v>2534.4313044762548</v>
      </c>
      <c r="J427" s="40">
        <f t="shared" si="70"/>
        <v>-94.723676000114693</v>
      </c>
      <c r="K427" s="37">
        <f t="shared" si="71"/>
        <v>2439.7076284761401</v>
      </c>
      <c r="L427" s="37">
        <f t="shared" si="72"/>
        <v>1475039.0192051802</v>
      </c>
      <c r="M427" s="37">
        <f t="shared" si="73"/>
        <v>1419909.8397731136</v>
      </c>
      <c r="N427" s="41">
        <f>'jan-feb'!M427</f>
        <v>468894.27523864084</v>
      </c>
      <c r="O427" s="41">
        <f t="shared" si="74"/>
        <v>951015.56453447277</v>
      </c>
      <c r="Q427" s="4"/>
      <c r="R427" s="4"/>
      <c r="S427" s="4"/>
      <c r="T427" s="4"/>
    </row>
    <row r="428" spans="1:20" s="34" customFormat="1" x14ac:dyDescent="0.2">
      <c r="A428" s="33">
        <v>5053</v>
      </c>
      <c r="B428" s="34" t="s">
        <v>498</v>
      </c>
      <c r="C428" s="36">
        <v>46018811</v>
      </c>
      <c r="D428" s="36">
        <v>6785</v>
      </c>
      <c r="E428" s="37">
        <f t="shared" si="65"/>
        <v>6782.4334561532796</v>
      </c>
      <c r="F428" s="38">
        <f t="shared" si="66"/>
        <v>0.77033767228937788</v>
      </c>
      <c r="G428" s="39">
        <f t="shared" si="67"/>
        <v>1213.2363594162291</v>
      </c>
      <c r="H428" s="39">
        <f t="shared" si="68"/>
        <v>399.5639177281555</v>
      </c>
      <c r="I428" s="37">
        <f t="shared" si="69"/>
        <v>1612.8002771443846</v>
      </c>
      <c r="J428" s="40">
        <f t="shared" si="70"/>
        <v>-94.723676000114693</v>
      </c>
      <c r="K428" s="37">
        <f t="shared" si="71"/>
        <v>1518.0766011442699</v>
      </c>
      <c r="L428" s="37">
        <f t="shared" si="72"/>
        <v>10942849.88042465</v>
      </c>
      <c r="M428" s="37">
        <f t="shared" si="73"/>
        <v>10300149.738763871</v>
      </c>
      <c r="N428" s="41">
        <f>'jan-feb'!M428</f>
        <v>4633689.7682030527</v>
      </c>
      <c r="O428" s="41">
        <f t="shared" si="74"/>
        <v>5666459.970560818</v>
      </c>
      <c r="Q428" s="4"/>
      <c r="R428" s="4"/>
      <c r="S428" s="4"/>
      <c r="T428" s="4"/>
    </row>
    <row r="429" spans="1:20" s="34" customFormat="1" x14ac:dyDescent="0.2">
      <c r="A429" s="33">
        <v>5054</v>
      </c>
      <c r="B429" s="34" t="s">
        <v>499</v>
      </c>
      <c r="C429" s="36">
        <v>64473926</v>
      </c>
      <c r="D429" s="36">
        <v>10090</v>
      </c>
      <c r="E429" s="37">
        <f t="shared" si="65"/>
        <v>6389.8836471754212</v>
      </c>
      <c r="F429" s="38">
        <f t="shared" si="66"/>
        <v>0.72575250856303153</v>
      </c>
      <c r="G429" s="39">
        <f t="shared" si="67"/>
        <v>1448.7662448029444</v>
      </c>
      <c r="H429" s="39">
        <f t="shared" si="68"/>
        <v>536.95635087040591</v>
      </c>
      <c r="I429" s="37">
        <f t="shared" si="69"/>
        <v>1985.7225956733503</v>
      </c>
      <c r="J429" s="40">
        <f t="shared" si="70"/>
        <v>-94.723676000114693</v>
      </c>
      <c r="K429" s="37">
        <f t="shared" si="71"/>
        <v>1890.9989196732356</v>
      </c>
      <c r="L429" s="37">
        <f t="shared" si="72"/>
        <v>20035940.990344103</v>
      </c>
      <c r="M429" s="37">
        <f t="shared" si="73"/>
        <v>19080179.099502947</v>
      </c>
      <c r="N429" s="41">
        <f>'jan-feb'!M429</f>
        <v>8188774.4679688718</v>
      </c>
      <c r="O429" s="41">
        <f t="shared" si="74"/>
        <v>10891404.631534075</v>
      </c>
      <c r="Q429" s="4"/>
      <c r="R429" s="4"/>
      <c r="S429" s="4"/>
      <c r="T429" s="4"/>
    </row>
    <row r="430" spans="1:20" s="34" customFormat="1" x14ac:dyDescent="0.2">
      <c r="A430" s="33"/>
      <c r="C430" s="36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  <c r="Q430" s="4"/>
      <c r="R430" s="4"/>
      <c r="S430" s="4"/>
      <c r="T430" s="4"/>
    </row>
    <row r="431" spans="1:20" s="34" customFormat="1" x14ac:dyDescent="0.2">
      <c r="A431" s="33"/>
      <c r="C431" s="36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  <c r="Q431" s="4"/>
      <c r="R431" s="4"/>
      <c r="S431" s="4"/>
      <c r="T431" s="4"/>
    </row>
    <row r="432" spans="1:20" s="34" customFormat="1" x14ac:dyDescent="0.2">
      <c r="A432" s="33"/>
      <c r="C432" s="36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  <c r="Q432" s="4"/>
      <c r="R432" s="4"/>
      <c r="S432" s="4"/>
      <c r="T432" s="4"/>
    </row>
    <row r="433" spans="1:20" s="34" customFormat="1" x14ac:dyDescent="0.2">
      <c r="A433" s="33"/>
      <c r="C433" s="36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  <c r="Q433" s="4"/>
      <c r="R433" s="4"/>
      <c r="S433" s="4"/>
      <c r="T433" s="4"/>
    </row>
    <row r="434" spans="1:20" s="34" customFormat="1" x14ac:dyDescent="0.2">
      <c r="A434" s="33"/>
      <c r="C434" s="36"/>
      <c r="D434" s="36"/>
      <c r="E434" s="37"/>
      <c r="F434" s="38"/>
      <c r="G434" s="39"/>
      <c r="H434" s="39"/>
      <c r="I434" s="37"/>
      <c r="J434" s="40"/>
      <c r="K434" s="37"/>
      <c r="L434" s="37"/>
      <c r="M434" s="37"/>
      <c r="N434" s="41"/>
      <c r="O434" s="41"/>
      <c r="Q434" s="4"/>
      <c r="R434" s="4"/>
      <c r="S434" s="4"/>
      <c r="T434" s="4"/>
    </row>
    <row r="435" spans="1:20" s="60" customFormat="1" ht="13.5" thickBot="1" x14ac:dyDescent="0.25">
      <c r="A435" s="44"/>
      <c r="B435" s="44" t="s">
        <v>32</v>
      </c>
      <c r="C435" s="45">
        <f>SUM(C8:C433)</f>
        <v>46625246004</v>
      </c>
      <c r="D435" s="46">
        <f>SUM(D8:D433)</f>
        <v>5295619</v>
      </c>
      <c r="E435" s="46">
        <f>(C435)/D435</f>
        <v>8804.4940551803284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501620498.37605137</v>
      </c>
      <c r="M435" s="46">
        <f>SUM(M8:M433)</f>
        <v>-6.0722231864929199E-7</v>
      </c>
      <c r="N435" s="46">
        <f>jan!M435</f>
        <v>6.7986547946929932E-8</v>
      </c>
      <c r="O435" s="46">
        <f t="shared" ref="O435" si="75">M435-N435</f>
        <v>-6.7520886659622192E-7</v>
      </c>
      <c r="Q435" s="4"/>
      <c r="R435" s="4"/>
      <c r="S435" s="4"/>
      <c r="T435" s="4"/>
    </row>
    <row r="436" spans="1:20" s="34" customFormat="1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  <c r="Q436" s="4"/>
      <c r="R436" s="4"/>
      <c r="S436" s="4"/>
      <c r="T436" s="4"/>
    </row>
    <row r="437" spans="1:20" s="34" customFormat="1" x14ac:dyDescent="0.2">
      <c r="A437" s="52" t="s">
        <v>33</v>
      </c>
      <c r="B437" s="52"/>
      <c r="C437" s="52"/>
      <c r="D437" s="53">
        <f>L435</f>
        <v>501620498.37605137</v>
      </c>
      <c r="E437" s="54" t="s">
        <v>34</v>
      </c>
      <c r="F437" s="55">
        <f>D435</f>
        <v>5295619</v>
      </c>
      <c r="G437" s="54" t="s">
        <v>35</v>
      </c>
      <c r="H437" s="54"/>
      <c r="I437" s="56">
        <f>-L435/D435</f>
        <v>-94.723676000114693</v>
      </c>
      <c r="J437" s="57" t="s">
        <v>36</v>
      </c>
      <c r="M437" s="58"/>
      <c r="Q437" s="4"/>
      <c r="R437" s="4"/>
      <c r="S437" s="4"/>
      <c r="T437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31" sqref="L31"/>
    </sheetView>
  </sheetViews>
  <sheetFormatPr baseColWidth="10" defaultColWidth="9.42578125" defaultRowHeight="12.75" x14ac:dyDescent="0.2"/>
  <cols>
    <col min="1" max="1" width="6.5703125" style="2" customWidth="1"/>
    <col min="2" max="2" width="14" style="2" bestFit="1" customWidth="1"/>
    <col min="3" max="3" width="12.42578125" style="2" customWidth="1"/>
    <col min="4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5" width="11.42578125" style="2" customWidth="1"/>
    <col min="16" max="16384" width="9.42578125" style="2"/>
  </cols>
  <sheetData>
    <row r="1" spans="1:18" ht="22.5" customHeight="1" x14ac:dyDescent="0.2">
      <c r="A1" s="78" t="s">
        <v>80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18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81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18" x14ac:dyDescent="0.2">
      <c r="A3" s="81"/>
      <c r="B3" s="81"/>
      <c r="C3" s="8" t="s">
        <v>38</v>
      </c>
      <c r="D3" s="9" t="s">
        <v>63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8" x14ac:dyDescent="0.2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24</v>
      </c>
      <c r="O4" s="17" t="s">
        <v>25</v>
      </c>
    </row>
    <row r="5" spans="1:18" s="34" customFormat="1" x14ac:dyDescent="0.2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62</v>
      </c>
      <c r="N5" s="27"/>
      <c r="O5" s="27"/>
    </row>
    <row r="6" spans="1:18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18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8" s="34" customFormat="1" x14ac:dyDescent="0.2">
      <c r="A8" s="33">
        <v>101</v>
      </c>
      <c r="B8" s="34" t="s">
        <v>84</v>
      </c>
      <c r="C8" s="36">
        <v>104426069</v>
      </c>
      <c r="D8" s="36">
        <v>31037</v>
      </c>
      <c r="E8" s="37">
        <f>(C8)/D8</f>
        <v>3364.5670973354386</v>
      </c>
      <c r="F8" s="38">
        <f t="shared" ref="F8:F71" si="1">IF(ISNUMBER(C8),E8/E$435,"")</f>
        <v>0.87494045574487711</v>
      </c>
      <c r="G8" s="39">
        <f t="shared" ref="G8:G71" si="2">(E$435-E8)*0.6</f>
        <v>288.54847781635368</v>
      </c>
      <c r="H8" s="39">
        <f t="shared" ref="H8:H71" si="3">IF(E8&gt;=E$435*0.9,0,IF(E8&lt;0.9*E$435,(E$435*0.9-E8)*0.35))</f>
        <v>33.72810244684544</v>
      </c>
      <c r="I8" s="37">
        <f t="shared" ref="I8" si="4">G8+H8</f>
        <v>322.27658026319909</v>
      </c>
      <c r="J8" s="40">
        <f>I$437</f>
        <v>-41.000073180936688</v>
      </c>
      <c r="K8" s="37">
        <f t="shared" ref="K8" si="5">I8+J8</f>
        <v>281.27650708226241</v>
      </c>
      <c r="L8" s="37">
        <f t="shared" ref="L8" si="6">(I8*D8)</f>
        <v>10002498.22162891</v>
      </c>
      <c r="M8" s="37">
        <f t="shared" ref="M8" si="7">(K8*D8)</f>
        <v>8729978.9503121786</v>
      </c>
      <c r="N8" s="41">
        <f>jan!M8</f>
        <v>17158063.99490748</v>
      </c>
      <c r="O8" s="41">
        <f>M8-N8</f>
        <v>-8428085.0445953012</v>
      </c>
      <c r="P8" s="4"/>
      <c r="Q8" s="65"/>
      <c r="R8" s="4"/>
    </row>
    <row r="9" spans="1:18" s="34" customFormat="1" x14ac:dyDescent="0.2">
      <c r="A9" s="33">
        <v>104</v>
      </c>
      <c r="B9" s="34" t="s">
        <v>85</v>
      </c>
      <c r="C9" s="36">
        <v>104074120</v>
      </c>
      <c r="D9" s="36">
        <v>32588</v>
      </c>
      <c r="E9" s="37">
        <f t="shared" ref="E9:E72" si="8">(C9)/D9</f>
        <v>3193.6332392291642</v>
      </c>
      <c r="F9" s="38">
        <f t="shared" si="1"/>
        <v>0.83048987907717586</v>
      </c>
      <c r="G9" s="39">
        <f t="shared" si="2"/>
        <v>391.10879268011831</v>
      </c>
      <c r="H9" s="39">
        <f t="shared" si="3"/>
        <v>93.554952784041461</v>
      </c>
      <c r="I9" s="37">
        <f t="shared" ref="I9:I72" si="9">G9+H9</f>
        <v>484.66374546415977</v>
      </c>
      <c r="J9" s="40">
        <f t="shared" ref="J9:J72" si="10">I$437</f>
        <v>-41.000073180936688</v>
      </c>
      <c r="K9" s="37">
        <f t="shared" ref="K9:K72" si="11">I9+J9</f>
        <v>443.66367228322309</v>
      </c>
      <c r="L9" s="37">
        <f t="shared" ref="L9:L72" si="12">(I9*D9)</f>
        <v>15794222.137186039</v>
      </c>
      <c r="M9" s="37">
        <f t="shared" ref="M9:M72" si="13">(K9*D9)</f>
        <v>14458111.752365675</v>
      </c>
      <c r="N9" s="41">
        <f>jan!M9</f>
        <v>11267436.287440635</v>
      </c>
      <c r="O9" s="41">
        <f t="shared" ref="O9:O72" si="14">M9-N9</f>
        <v>3190675.4649250396</v>
      </c>
      <c r="P9" s="4"/>
      <c r="Q9" s="65"/>
      <c r="R9" s="4"/>
    </row>
    <row r="10" spans="1:18" s="34" customFormat="1" x14ac:dyDescent="0.2">
      <c r="A10" s="33">
        <v>105</v>
      </c>
      <c r="B10" s="34" t="s">
        <v>86</v>
      </c>
      <c r="C10" s="36">
        <v>173775514</v>
      </c>
      <c r="D10" s="36">
        <v>55543</v>
      </c>
      <c r="E10" s="37">
        <f t="shared" si="8"/>
        <v>3128.6663305907136</v>
      </c>
      <c r="F10" s="38">
        <f t="shared" si="1"/>
        <v>0.81359552833069271</v>
      </c>
      <c r="G10" s="39">
        <f t="shared" si="2"/>
        <v>430.08893786318868</v>
      </c>
      <c r="H10" s="39">
        <f t="shared" si="3"/>
        <v>116.29337080749916</v>
      </c>
      <c r="I10" s="37">
        <f t="shared" si="9"/>
        <v>546.38230867068785</v>
      </c>
      <c r="J10" s="40">
        <f t="shared" si="10"/>
        <v>-41.000073180936688</v>
      </c>
      <c r="K10" s="37">
        <f t="shared" si="11"/>
        <v>505.38223548975117</v>
      </c>
      <c r="L10" s="37">
        <f t="shared" si="12"/>
        <v>30347712.570496015</v>
      </c>
      <c r="M10" s="37">
        <f t="shared" si="13"/>
        <v>28070445.505807251</v>
      </c>
      <c r="N10" s="41">
        <f>jan!M10</f>
        <v>25169425.112745963</v>
      </c>
      <c r="O10" s="41">
        <f t="shared" si="14"/>
        <v>2901020.3930612877</v>
      </c>
      <c r="P10" s="4"/>
      <c r="Q10" s="65"/>
      <c r="R10" s="4"/>
    </row>
    <row r="11" spans="1:18" s="34" customFormat="1" x14ac:dyDescent="0.2">
      <c r="A11" s="33">
        <v>106</v>
      </c>
      <c r="B11" s="34" t="s">
        <v>87</v>
      </c>
      <c r="C11" s="36">
        <v>258869216</v>
      </c>
      <c r="D11" s="36">
        <v>80977</v>
      </c>
      <c r="E11" s="37">
        <f t="shared" si="8"/>
        <v>3196.8239870580537</v>
      </c>
      <c r="F11" s="38">
        <f t="shared" si="1"/>
        <v>0.83131961861834491</v>
      </c>
      <c r="G11" s="39">
        <f t="shared" si="2"/>
        <v>389.19434398278463</v>
      </c>
      <c r="H11" s="39">
        <f t="shared" si="3"/>
        <v>92.438191043930146</v>
      </c>
      <c r="I11" s="37">
        <f t="shared" si="9"/>
        <v>481.63253502671478</v>
      </c>
      <c r="J11" s="40">
        <f t="shared" si="10"/>
        <v>-41.000073180936688</v>
      </c>
      <c r="K11" s="37">
        <f t="shared" si="11"/>
        <v>440.6324618457781</v>
      </c>
      <c r="L11" s="37">
        <f t="shared" si="12"/>
        <v>39001157.78885828</v>
      </c>
      <c r="M11" s="37">
        <f t="shared" si="13"/>
        <v>35681094.862885572</v>
      </c>
      <c r="N11" s="41">
        <f>jan!M11</f>
        <v>26619180.360514034</v>
      </c>
      <c r="O11" s="41">
        <f t="shared" si="14"/>
        <v>9061914.5023715384</v>
      </c>
      <c r="P11" s="4"/>
      <c r="Q11" s="65"/>
      <c r="R11" s="4"/>
    </row>
    <row r="12" spans="1:18" s="34" customFormat="1" x14ac:dyDescent="0.2">
      <c r="A12" s="33">
        <v>111</v>
      </c>
      <c r="B12" s="34" t="s">
        <v>88</v>
      </c>
      <c r="C12" s="36">
        <v>16538172</v>
      </c>
      <c r="D12" s="36">
        <v>4540</v>
      </c>
      <c r="E12" s="37">
        <f t="shared" si="8"/>
        <v>3642.7691629955948</v>
      </c>
      <c r="F12" s="38">
        <f t="shared" si="1"/>
        <v>0.94728564461349307</v>
      </c>
      <c r="G12" s="39">
        <f t="shared" si="2"/>
        <v>121.62723842025997</v>
      </c>
      <c r="H12" s="39">
        <f t="shared" si="3"/>
        <v>0</v>
      </c>
      <c r="I12" s="37">
        <f t="shared" si="9"/>
        <v>121.62723842025997</v>
      </c>
      <c r="J12" s="40">
        <f t="shared" si="10"/>
        <v>-41.000073180936688</v>
      </c>
      <c r="K12" s="37">
        <f t="shared" si="11"/>
        <v>80.62716523932329</v>
      </c>
      <c r="L12" s="37">
        <f t="shared" si="12"/>
        <v>552187.66242798022</v>
      </c>
      <c r="M12" s="37">
        <f t="shared" si="13"/>
        <v>366047.33018652775</v>
      </c>
      <c r="N12" s="41">
        <f>jan!M12</f>
        <v>50463.656826879836</v>
      </c>
      <c r="O12" s="41">
        <f t="shared" si="14"/>
        <v>315583.67335964792</v>
      </c>
      <c r="P12" s="4"/>
      <c r="Q12" s="65"/>
      <c r="R12" s="4"/>
    </row>
    <row r="13" spans="1:18" s="34" customFormat="1" x14ac:dyDescent="0.2">
      <c r="A13" s="33">
        <v>118</v>
      </c>
      <c r="B13" s="34" t="s">
        <v>89</v>
      </c>
      <c r="C13" s="36">
        <v>4390868</v>
      </c>
      <c r="D13" s="36">
        <v>1399</v>
      </c>
      <c r="E13" s="37">
        <f t="shared" si="8"/>
        <v>3138.5761258041457</v>
      </c>
      <c r="F13" s="38">
        <f t="shared" si="1"/>
        <v>0.81617252575400023</v>
      </c>
      <c r="G13" s="39">
        <f t="shared" si="2"/>
        <v>424.14306073512944</v>
      </c>
      <c r="H13" s="39">
        <f t="shared" si="3"/>
        <v>112.82494248279794</v>
      </c>
      <c r="I13" s="37">
        <f t="shared" si="9"/>
        <v>536.96800321792739</v>
      </c>
      <c r="J13" s="40">
        <f t="shared" si="10"/>
        <v>-41.000073180936688</v>
      </c>
      <c r="K13" s="37">
        <f t="shared" si="11"/>
        <v>495.96793003699071</v>
      </c>
      <c r="L13" s="37">
        <f t="shared" si="12"/>
        <v>751218.23650188046</v>
      </c>
      <c r="M13" s="37">
        <f t="shared" si="13"/>
        <v>693859.13412175002</v>
      </c>
      <c r="N13" s="41">
        <f>jan!M13</f>
        <v>714991.47340675897</v>
      </c>
      <c r="O13" s="41">
        <f t="shared" si="14"/>
        <v>-21132.339285008959</v>
      </c>
      <c r="P13" s="4"/>
      <c r="Q13" s="65"/>
      <c r="R13" s="4"/>
    </row>
    <row r="14" spans="1:18" s="34" customFormat="1" x14ac:dyDescent="0.2">
      <c r="A14" s="33">
        <v>119</v>
      </c>
      <c r="B14" s="34" t="s">
        <v>90</v>
      </c>
      <c r="C14" s="36">
        <v>10405982</v>
      </c>
      <c r="D14" s="36">
        <v>3567</v>
      </c>
      <c r="E14" s="37">
        <f t="shared" si="8"/>
        <v>2917.2924025791981</v>
      </c>
      <c r="F14" s="38">
        <f t="shared" si="1"/>
        <v>0.758628694394332</v>
      </c>
      <c r="G14" s="39">
        <f t="shared" si="2"/>
        <v>556.91329467009803</v>
      </c>
      <c r="H14" s="39">
        <f t="shared" si="3"/>
        <v>190.27424561152961</v>
      </c>
      <c r="I14" s="37">
        <f t="shared" si="9"/>
        <v>747.18754028162766</v>
      </c>
      <c r="J14" s="40">
        <f t="shared" si="10"/>
        <v>-41.000073180936688</v>
      </c>
      <c r="K14" s="37">
        <f t="shared" si="11"/>
        <v>706.18746710069092</v>
      </c>
      <c r="L14" s="37">
        <f t="shared" si="12"/>
        <v>2665217.956184566</v>
      </c>
      <c r="M14" s="37">
        <f t="shared" si="13"/>
        <v>2518970.6951481644</v>
      </c>
      <c r="N14" s="41">
        <f>jan!M14</f>
        <v>2093378.754104295</v>
      </c>
      <c r="O14" s="41">
        <f t="shared" si="14"/>
        <v>425591.94104386936</v>
      </c>
      <c r="P14" s="4"/>
      <c r="Q14" s="65"/>
      <c r="R14" s="4"/>
    </row>
    <row r="15" spans="1:18" s="34" customFormat="1" x14ac:dyDescent="0.2">
      <c r="A15" s="33">
        <v>121</v>
      </c>
      <c r="B15" s="34" t="s">
        <v>91</v>
      </c>
      <c r="C15" s="36">
        <v>2434546</v>
      </c>
      <c r="D15" s="36">
        <v>682</v>
      </c>
      <c r="E15" s="37">
        <f t="shared" si="8"/>
        <v>3569.7155425219939</v>
      </c>
      <c r="F15" s="38">
        <f t="shared" si="1"/>
        <v>0.9282883810304291</v>
      </c>
      <c r="G15" s="39">
        <f t="shared" si="2"/>
        <v>165.45941070442049</v>
      </c>
      <c r="H15" s="39">
        <f t="shared" si="3"/>
        <v>0</v>
      </c>
      <c r="I15" s="37">
        <f t="shared" si="9"/>
        <v>165.45941070442049</v>
      </c>
      <c r="J15" s="40">
        <f t="shared" si="10"/>
        <v>-41.000073180936688</v>
      </c>
      <c r="K15" s="37">
        <f t="shared" si="11"/>
        <v>124.45933752348381</v>
      </c>
      <c r="L15" s="37">
        <f t="shared" si="12"/>
        <v>112843.31810041478</v>
      </c>
      <c r="M15" s="37">
        <f t="shared" si="13"/>
        <v>84881.268191015959</v>
      </c>
      <c r="N15" s="41">
        <f>jan!M15</f>
        <v>10236.362985888023</v>
      </c>
      <c r="O15" s="41">
        <f t="shared" si="14"/>
        <v>74644.905205127929</v>
      </c>
      <c r="P15" s="4"/>
      <c r="Q15" s="65"/>
      <c r="R15" s="4"/>
    </row>
    <row r="16" spans="1:18" s="34" customFormat="1" x14ac:dyDescent="0.2">
      <c r="A16" s="33">
        <v>122</v>
      </c>
      <c r="B16" s="34" t="s">
        <v>92</v>
      </c>
      <c r="C16" s="36">
        <v>16525170</v>
      </c>
      <c r="D16" s="36">
        <v>5337</v>
      </c>
      <c r="E16" s="37">
        <f t="shared" si="8"/>
        <v>3096.3406408094434</v>
      </c>
      <c r="F16" s="38">
        <f t="shared" si="1"/>
        <v>0.80518937891197817</v>
      </c>
      <c r="G16" s="39">
        <f t="shared" si="2"/>
        <v>449.48435173195082</v>
      </c>
      <c r="H16" s="39">
        <f t="shared" si="3"/>
        <v>127.60736223094376</v>
      </c>
      <c r="I16" s="37">
        <f t="shared" si="9"/>
        <v>577.09171396289457</v>
      </c>
      <c r="J16" s="40">
        <f t="shared" si="10"/>
        <v>-41.000073180936688</v>
      </c>
      <c r="K16" s="37">
        <f t="shared" si="11"/>
        <v>536.09164078195784</v>
      </c>
      <c r="L16" s="37">
        <f t="shared" si="12"/>
        <v>3079938.4774199682</v>
      </c>
      <c r="M16" s="37">
        <f t="shared" si="13"/>
        <v>2861121.0868533091</v>
      </c>
      <c r="N16" s="41">
        <f>jan!M16</f>
        <v>2778410.5636682436</v>
      </c>
      <c r="O16" s="41">
        <f t="shared" si="14"/>
        <v>82710.523185065482</v>
      </c>
      <c r="P16" s="4"/>
      <c r="Q16" s="65"/>
      <c r="R16" s="4"/>
    </row>
    <row r="17" spans="1:18" s="34" customFormat="1" x14ac:dyDescent="0.2">
      <c r="A17" s="33">
        <v>123</v>
      </c>
      <c r="B17" s="34" t="s">
        <v>93</v>
      </c>
      <c r="C17" s="36">
        <v>20591489</v>
      </c>
      <c r="D17" s="36">
        <v>5853</v>
      </c>
      <c r="E17" s="37">
        <f t="shared" si="8"/>
        <v>3518.108491371946</v>
      </c>
      <c r="F17" s="38">
        <f t="shared" si="1"/>
        <v>0.91486820079724818</v>
      </c>
      <c r="G17" s="39">
        <f t="shared" si="2"/>
        <v>196.42364139444925</v>
      </c>
      <c r="H17" s="39">
        <f t="shared" si="3"/>
        <v>0</v>
      </c>
      <c r="I17" s="37">
        <f t="shared" si="9"/>
        <v>196.42364139444925</v>
      </c>
      <c r="J17" s="40">
        <f t="shared" si="10"/>
        <v>-41.000073180936688</v>
      </c>
      <c r="K17" s="37">
        <f t="shared" si="11"/>
        <v>155.42356821351257</v>
      </c>
      <c r="L17" s="37">
        <f t="shared" si="12"/>
        <v>1149667.5730817115</v>
      </c>
      <c r="M17" s="37">
        <f t="shared" si="13"/>
        <v>909694.14475368906</v>
      </c>
      <c r="N17" s="41">
        <f>jan!M17</f>
        <v>2616022.0654394287</v>
      </c>
      <c r="O17" s="41">
        <f t="shared" si="14"/>
        <v>-1706327.9206857397</v>
      </c>
      <c r="P17" s="4"/>
      <c r="Q17" s="65"/>
      <c r="R17" s="4"/>
    </row>
    <row r="18" spans="1:18" s="34" customFormat="1" x14ac:dyDescent="0.2">
      <c r="A18" s="33">
        <v>124</v>
      </c>
      <c r="B18" s="34" t="s">
        <v>94</v>
      </c>
      <c r="C18" s="36">
        <v>59504480</v>
      </c>
      <c r="D18" s="36">
        <v>15810</v>
      </c>
      <c r="E18" s="37">
        <f t="shared" si="8"/>
        <v>3763.7242251739403</v>
      </c>
      <c r="F18" s="38">
        <f t="shared" si="1"/>
        <v>0.97873946145393653</v>
      </c>
      <c r="G18" s="39">
        <f t="shared" si="2"/>
        <v>49.054201113252653</v>
      </c>
      <c r="H18" s="39">
        <f t="shared" si="3"/>
        <v>0</v>
      </c>
      <c r="I18" s="37">
        <f t="shared" si="9"/>
        <v>49.054201113252653</v>
      </c>
      <c r="J18" s="40">
        <f t="shared" si="10"/>
        <v>-41.000073180936688</v>
      </c>
      <c r="K18" s="37">
        <f t="shared" si="11"/>
        <v>8.0541279323159642</v>
      </c>
      <c r="L18" s="37">
        <f t="shared" si="12"/>
        <v>775546.91960052447</v>
      </c>
      <c r="M18" s="37">
        <f t="shared" si="13"/>
        <v>127335.7626099154</v>
      </c>
      <c r="N18" s="41">
        <f>jan!M18</f>
        <v>8095055.8972915327</v>
      </c>
      <c r="O18" s="41">
        <f t="shared" si="14"/>
        <v>-7967720.1346816169</v>
      </c>
      <c r="P18" s="4"/>
      <c r="Q18" s="65"/>
      <c r="R18" s="4"/>
    </row>
    <row r="19" spans="1:18" s="34" customFormat="1" x14ac:dyDescent="0.2">
      <c r="A19" s="33">
        <v>125</v>
      </c>
      <c r="B19" s="34" t="s">
        <v>95</v>
      </c>
      <c r="C19" s="36">
        <v>33650271</v>
      </c>
      <c r="D19" s="36">
        <v>11414</v>
      </c>
      <c r="E19" s="37">
        <f t="shared" si="8"/>
        <v>2948.1576134571578</v>
      </c>
      <c r="F19" s="38">
        <f t="shared" si="1"/>
        <v>0.76665505287997804</v>
      </c>
      <c r="G19" s="39">
        <f t="shared" si="2"/>
        <v>538.39416814332219</v>
      </c>
      <c r="H19" s="39">
        <f t="shared" si="3"/>
        <v>179.4714218042437</v>
      </c>
      <c r="I19" s="37">
        <f t="shared" si="9"/>
        <v>717.86558994756592</v>
      </c>
      <c r="J19" s="40">
        <f t="shared" si="10"/>
        <v>-41.000073180936688</v>
      </c>
      <c r="K19" s="37">
        <f t="shared" si="11"/>
        <v>676.86551676662918</v>
      </c>
      <c r="L19" s="37">
        <f t="shared" si="12"/>
        <v>8193717.8436615178</v>
      </c>
      <c r="M19" s="37">
        <f t="shared" si="13"/>
        <v>7725743.0083743054</v>
      </c>
      <c r="N19" s="41">
        <f>jan!M19</f>
        <v>6395622.0415044632</v>
      </c>
      <c r="O19" s="41">
        <f t="shared" si="14"/>
        <v>1330120.9668698423</v>
      </c>
      <c r="P19" s="4"/>
      <c r="Q19" s="65"/>
      <c r="R19" s="4"/>
    </row>
    <row r="20" spans="1:18" s="34" customFormat="1" x14ac:dyDescent="0.2">
      <c r="A20" s="33">
        <v>127</v>
      </c>
      <c r="B20" s="34" t="s">
        <v>96</v>
      </c>
      <c r="C20" s="36">
        <v>12803889</v>
      </c>
      <c r="D20" s="36">
        <v>3831</v>
      </c>
      <c r="E20" s="37">
        <f t="shared" si="8"/>
        <v>3342.1793265465935</v>
      </c>
      <c r="F20" s="38">
        <f t="shared" si="1"/>
        <v>0.86911861721099359</v>
      </c>
      <c r="G20" s="39">
        <f t="shared" si="2"/>
        <v>301.98114028966074</v>
      </c>
      <c r="H20" s="39">
        <f t="shared" si="3"/>
        <v>41.563822222941212</v>
      </c>
      <c r="I20" s="37">
        <f t="shared" si="9"/>
        <v>343.54496251260196</v>
      </c>
      <c r="J20" s="40">
        <f t="shared" si="10"/>
        <v>-41.000073180936688</v>
      </c>
      <c r="K20" s="37">
        <f t="shared" si="11"/>
        <v>302.54488933166527</v>
      </c>
      <c r="L20" s="37">
        <f t="shared" si="12"/>
        <v>1316120.7513857782</v>
      </c>
      <c r="M20" s="37">
        <f t="shared" si="13"/>
        <v>1159049.4710296097</v>
      </c>
      <c r="N20" s="41">
        <f>jan!M20</f>
        <v>1964871.7294290862</v>
      </c>
      <c r="O20" s="41">
        <f t="shared" si="14"/>
        <v>-805822.25839947653</v>
      </c>
      <c r="P20" s="4"/>
      <c r="Q20" s="65"/>
      <c r="R20" s="4"/>
    </row>
    <row r="21" spans="1:18" s="34" customFormat="1" x14ac:dyDescent="0.2">
      <c r="A21" s="33">
        <v>128</v>
      </c>
      <c r="B21" s="34" t="s">
        <v>97</v>
      </c>
      <c r="C21" s="36">
        <v>23943740</v>
      </c>
      <c r="D21" s="36">
        <v>8202</v>
      </c>
      <c r="E21" s="37">
        <f t="shared" si="8"/>
        <v>2919.2562789563522</v>
      </c>
      <c r="F21" s="38">
        <f t="shared" si="1"/>
        <v>0.75913939156360954</v>
      </c>
      <c r="G21" s="39">
        <f t="shared" si="2"/>
        <v>555.73496884380552</v>
      </c>
      <c r="H21" s="39">
        <f t="shared" si="3"/>
        <v>189.58688887952567</v>
      </c>
      <c r="I21" s="37">
        <f t="shared" si="9"/>
        <v>745.32185772333116</v>
      </c>
      <c r="J21" s="40">
        <f t="shared" si="10"/>
        <v>-41.000073180936688</v>
      </c>
      <c r="K21" s="37">
        <f t="shared" si="11"/>
        <v>704.32178454239443</v>
      </c>
      <c r="L21" s="37">
        <f t="shared" si="12"/>
        <v>6113129.877046762</v>
      </c>
      <c r="M21" s="37">
        <f t="shared" si="13"/>
        <v>5776847.2768167192</v>
      </c>
      <c r="N21" s="41">
        <f>jan!M21</f>
        <v>4837408.6583861569</v>
      </c>
      <c r="O21" s="41">
        <f t="shared" si="14"/>
        <v>939438.61843056232</v>
      </c>
      <c r="P21" s="4"/>
      <c r="Q21" s="65"/>
      <c r="R21" s="4"/>
    </row>
    <row r="22" spans="1:18" s="34" customFormat="1" x14ac:dyDescent="0.2">
      <c r="A22" s="33">
        <v>135</v>
      </c>
      <c r="B22" s="34" t="s">
        <v>98</v>
      </c>
      <c r="C22" s="36">
        <v>24507720</v>
      </c>
      <c r="D22" s="36">
        <v>7465</v>
      </c>
      <c r="E22" s="37">
        <f t="shared" si="8"/>
        <v>3283.0167448091092</v>
      </c>
      <c r="F22" s="38">
        <f t="shared" si="1"/>
        <v>0.85373365542217028</v>
      </c>
      <c r="G22" s="39">
        <f t="shared" si="2"/>
        <v>337.4786893321513</v>
      </c>
      <c r="H22" s="39">
        <f t="shared" si="3"/>
        <v>62.270725831060709</v>
      </c>
      <c r="I22" s="37">
        <f t="shared" si="9"/>
        <v>399.74941516321201</v>
      </c>
      <c r="J22" s="40">
        <f t="shared" si="10"/>
        <v>-41.000073180936688</v>
      </c>
      <c r="K22" s="37">
        <f t="shared" si="11"/>
        <v>358.74934198227533</v>
      </c>
      <c r="L22" s="37">
        <f t="shared" si="12"/>
        <v>2984129.3841933776</v>
      </c>
      <c r="M22" s="37">
        <f t="shared" si="13"/>
        <v>2678063.8378976854</v>
      </c>
      <c r="N22" s="41">
        <f>jan!M22</f>
        <v>1960285.8814377815</v>
      </c>
      <c r="O22" s="41">
        <f t="shared" si="14"/>
        <v>717777.95645990386</v>
      </c>
      <c r="P22" s="4"/>
      <c r="Q22" s="65"/>
      <c r="R22" s="4"/>
    </row>
    <row r="23" spans="1:18" s="34" customFormat="1" x14ac:dyDescent="0.2">
      <c r="A23" s="33">
        <v>136</v>
      </c>
      <c r="B23" s="34" t="s">
        <v>99</v>
      </c>
      <c r="C23" s="36">
        <v>52813990</v>
      </c>
      <c r="D23" s="36">
        <v>16083</v>
      </c>
      <c r="E23" s="37">
        <f t="shared" si="8"/>
        <v>3283.8394578125972</v>
      </c>
      <c r="F23" s="38">
        <f t="shared" si="1"/>
        <v>0.85394759821760124</v>
      </c>
      <c r="G23" s="39">
        <f t="shared" si="2"/>
        <v>336.98506153005854</v>
      </c>
      <c r="H23" s="39">
        <f t="shared" si="3"/>
        <v>61.982776279839932</v>
      </c>
      <c r="I23" s="37">
        <f t="shared" si="9"/>
        <v>398.96783780989847</v>
      </c>
      <c r="J23" s="40">
        <f t="shared" si="10"/>
        <v>-41.000073180936688</v>
      </c>
      <c r="K23" s="37">
        <f t="shared" si="11"/>
        <v>357.96776462896179</v>
      </c>
      <c r="L23" s="37">
        <f t="shared" si="12"/>
        <v>6416599.7354965974</v>
      </c>
      <c r="M23" s="37">
        <f t="shared" si="13"/>
        <v>5757195.5585275926</v>
      </c>
      <c r="N23" s="41">
        <f>jan!M23</f>
        <v>4237723.9342751298</v>
      </c>
      <c r="O23" s="41">
        <f t="shared" si="14"/>
        <v>1519471.6242524628</v>
      </c>
      <c r="P23" s="4"/>
      <c r="Q23" s="65"/>
      <c r="R23" s="4"/>
    </row>
    <row r="24" spans="1:18" s="34" customFormat="1" x14ac:dyDescent="0.2">
      <c r="A24" s="33">
        <v>137</v>
      </c>
      <c r="B24" s="34" t="s">
        <v>100</v>
      </c>
      <c r="C24" s="36">
        <v>17694192</v>
      </c>
      <c r="D24" s="36">
        <v>5471</v>
      </c>
      <c r="E24" s="37">
        <f t="shared" si="8"/>
        <v>3234.178760738439</v>
      </c>
      <c r="F24" s="38">
        <f t="shared" si="1"/>
        <v>0.84103355855850737</v>
      </c>
      <c r="G24" s="39">
        <f t="shared" si="2"/>
        <v>366.78147977455347</v>
      </c>
      <c r="H24" s="39">
        <f t="shared" si="3"/>
        <v>79.364020255795296</v>
      </c>
      <c r="I24" s="37">
        <f t="shared" si="9"/>
        <v>446.14550003034879</v>
      </c>
      <c r="J24" s="40">
        <f t="shared" si="10"/>
        <v>-41.000073180936688</v>
      </c>
      <c r="K24" s="37">
        <f t="shared" si="11"/>
        <v>405.1454268494121</v>
      </c>
      <c r="L24" s="37">
        <f t="shared" si="12"/>
        <v>2440862.0306660384</v>
      </c>
      <c r="M24" s="37">
        <f t="shared" si="13"/>
        <v>2216550.6302931337</v>
      </c>
      <c r="N24" s="41">
        <f>jan!M24</f>
        <v>2050039.3094770398</v>
      </c>
      <c r="O24" s="41">
        <f t="shared" si="14"/>
        <v>166511.32081609382</v>
      </c>
      <c r="P24" s="4"/>
      <c r="Q24" s="65"/>
      <c r="R24" s="4"/>
    </row>
    <row r="25" spans="1:18" s="34" customFormat="1" x14ac:dyDescent="0.2">
      <c r="A25" s="33">
        <v>138</v>
      </c>
      <c r="B25" s="34" t="s">
        <v>101</v>
      </c>
      <c r="C25" s="36">
        <v>18068929</v>
      </c>
      <c r="D25" s="36">
        <v>5621</v>
      </c>
      <c r="E25" s="37">
        <f t="shared" si="8"/>
        <v>3214.5399395125423</v>
      </c>
      <c r="F25" s="38">
        <f t="shared" si="1"/>
        <v>0.83592657192498587</v>
      </c>
      <c r="G25" s="39">
        <f t="shared" si="2"/>
        <v>378.56477251009147</v>
      </c>
      <c r="H25" s="39">
        <f t="shared" si="3"/>
        <v>86.237607684859128</v>
      </c>
      <c r="I25" s="37">
        <f t="shared" si="9"/>
        <v>464.80238019495062</v>
      </c>
      <c r="J25" s="40">
        <f t="shared" si="10"/>
        <v>-41.000073180936688</v>
      </c>
      <c r="K25" s="37">
        <f t="shared" si="11"/>
        <v>423.80230701401393</v>
      </c>
      <c r="L25" s="37">
        <f t="shared" si="12"/>
        <v>2612654.1790758176</v>
      </c>
      <c r="M25" s="37">
        <f t="shared" si="13"/>
        <v>2382192.7677257722</v>
      </c>
      <c r="N25" s="41">
        <f>jan!M25</f>
        <v>1698748.2704570347</v>
      </c>
      <c r="O25" s="41">
        <f t="shared" si="14"/>
        <v>683444.49726873753</v>
      </c>
      <c r="P25" s="4"/>
      <c r="Q25" s="65"/>
      <c r="R25" s="4"/>
    </row>
    <row r="26" spans="1:18" s="34" customFormat="1" x14ac:dyDescent="0.2">
      <c r="A26" s="33">
        <v>211</v>
      </c>
      <c r="B26" s="34" t="s">
        <v>102</v>
      </c>
      <c r="C26" s="36">
        <v>64725098</v>
      </c>
      <c r="D26" s="36">
        <v>17486</v>
      </c>
      <c r="E26" s="37">
        <f t="shared" si="8"/>
        <v>3701.5382591787716</v>
      </c>
      <c r="F26" s="38">
        <f t="shared" si="1"/>
        <v>0.96256828226365154</v>
      </c>
      <c r="G26" s="39">
        <f t="shared" si="2"/>
        <v>86.365780710353917</v>
      </c>
      <c r="H26" s="39">
        <f t="shared" si="3"/>
        <v>0</v>
      </c>
      <c r="I26" s="37">
        <f t="shared" si="9"/>
        <v>86.365780710353917</v>
      </c>
      <c r="J26" s="40">
        <f t="shared" si="10"/>
        <v>-41.000073180936688</v>
      </c>
      <c r="K26" s="37">
        <f t="shared" si="11"/>
        <v>45.365707529417229</v>
      </c>
      <c r="L26" s="37">
        <f t="shared" si="12"/>
        <v>1510192.0415012485</v>
      </c>
      <c r="M26" s="37">
        <f t="shared" si="13"/>
        <v>793264.7618593896</v>
      </c>
      <c r="N26" s="41">
        <f>jan!M26</f>
        <v>-213314.21998352095</v>
      </c>
      <c r="O26" s="41">
        <f t="shared" si="14"/>
        <v>1006578.9818429105</v>
      </c>
      <c r="P26" s="4"/>
      <c r="Q26" s="65"/>
      <c r="R26" s="4"/>
    </row>
    <row r="27" spans="1:18" s="34" customFormat="1" x14ac:dyDescent="0.2">
      <c r="A27" s="33">
        <v>213</v>
      </c>
      <c r="B27" s="34" t="s">
        <v>103</v>
      </c>
      <c r="C27" s="36">
        <v>121715013</v>
      </c>
      <c r="D27" s="36">
        <v>30880</v>
      </c>
      <c r="E27" s="37">
        <f t="shared" si="8"/>
        <v>3941.5483484455958</v>
      </c>
      <c r="F27" s="38">
        <f t="shared" si="1"/>
        <v>1.0249818204132664</v>
      </c>
      <c r="G27" s="39">
        <f t="shared" si="2"/>
        <v>-57.640272849740626</v>
      </c>
      <c r="H27" s="39">
        <f t="shared" si="3"/>
        <v>0</v>
      </c>
      <c r="I27" s="37">
        <f t="shared" si="9"/>
        <v>-57.640272849740626</v>
      </c>
      <c r="J27" s="40">
        <f t="shared" si="10"/>
        <v>-41.000073180936688</v>
      </c>
      <c r="K27" s="37">
        <f t="shared" si="11"/>
        <v>-98.640346030677307</v>
      </c>
      <c r="L27" s="37">
        <f t="shared" si="12"/>
        <v>-1779931.6255999906</v>
      </c>
      <c r="M27" s="37">
        <f t="shared" si="13"/>
        <v>-3046013.8854273153</v>
      </c>
      <c r="N27" s="41">
        <f>jan!M27</f>
        <v>-5435905.2178823696</v>
      </c>
      <c r="O27" s="41">
        <f t="shared" si="14"/>
        <v>2389891.3324550544</v>
      </c>
      <c r="P27" s="4"/>
      <c r="Q27" s="65"/>
      <c r="R27" s="4"/>
    </row>
    <row r="28" spans="1:18" s="34" customFormat="1" x14ac:dyDescent="0.2">
      <c r="A28" s="33">
        <v>214</v>
      </c>
      <c r="B28" s="34" t="s">
        <v>104</v>
      </c>
      <c r="C28" s="36">
        <v>70432849</v>
      </c>
      <c r="D28" s="36">
        <v>20084</v>
      </c>
      <c r="E28" s="37">
        <f t="shared" si="8"/>
        <v>3506.9134136626171</v>
      </c>
      <c r="F28" s="38">
        <f t="shared" si="1"/>
        <v>0.91195697147420784</v>
      </c>
      <c r="G28" s="39">
        <f t="shared" si="2"/>
        <v>203.14068802004658</v>
      </c>
      <c r="H28" s="39">
        <f t="shared" si="3"/>
        <v>0</v>
      </c>
      <c r="I28" s="37">
        <f t="shared" si="9"/>
        <v>203.14068802004658</v>
      </c>
      <c r="J28" s="40">
        <f t="shared" si="10"/>
        <v>-41.000073180936688</v>
      </c>
      <c r="K28" s="37">
        <f t="shared" si="11"/>
        <v>162.1406148391099</v>
      </c>
      <c r="L28" s="37">
        <f t="shared" si="12"/>
        <v>4079877.5781946154</v>
      </c>
      <c r="M28" s="37">
        <f t="shared" si="13"/>
        <v>3256432.1084286831</v>
      </c>
      <c r="N28" s="41">
        <f>jan!M28</f>
        <v>1903746.2519187303</v>
      </c>
      <c r="O28" s="41">
        <f t="shared" si="14"/>
        <v>1352685.8565099528</v>
      </c>
      <c r="P28" s="4"/>
      <c r="Q28" s="65"/>
      <c r="R28" s="4"/>
    </row>
    <row r="29" spans="1:18" s="34" customFormat="1" x14ac:dyDescent="0.2">
      <c r="A29" s="33">
        <v>215</v>
      </c>
      <c r="B29" s="34" t="s">
        <v>105</v>
      </c>
      <c r="C29" s="36">
        <v>68367061</v>
      </c>
      <c r="D29" s="36">
        <v>15735</v>
      </c>
      <c r="E29" s="37">
        <f t="shared" si="8"/>
        <v>4344.903781379091</v>
      </c>
      <c r="F29" s="38">
        <f t="shared" si="1"/>
        <v>1.1298725763733695</v>
      </c>
      <c r="G29" s="39">
        <f t="shared" si="2"/>
        <v>-299.65353260983773</v>
      </c>
      <c r="H29" s="39">
        <f t="shared" si="3"/>
        <v>0</v>
      </c>
      <c r="I29" s="37">
        <f t="shared" si="9"/>
        <v>-299.65353260983773</v>
      </c>
      <c r="J29" s="40">
        <f t="shared" si="10"/>
        <v>-41.000073180936688</v>
      </c>
      <c r="K29" s="37">
        <f t="shared" si="11"/>
        <v>-340.65360579077441</v>
      </c>
      <c r="L29" s="37">
        <f t="shared" si="12"/>
        <v>-4715048.335615797</v>
      </c>
      <c r="M29" s="37">
        <f t="shared" si="13"/>
        <v>-5360184.4871178353</v>
      </c>
      <c r="N29" s="41">
        <f>jan!M29</f>
        <v>-6131338.792693628</v>
      </c>
      <c r="O29" s="41">
        <f t="shared" si="14"/>
        <v>771154.30557579268</v>
      </c>
      <c r="P29" s="4"/>
      <c r="Q29" s="65"/>
      <c r="R29" s="4"/>
    </row>
    <row r="30" spans="1:18" s="34" customFormat="1" x14ac:dyDescent="0.2">
      <c r="A30" s="33">
        <v>216</v>
      </c>
      <c r="B30" s="34" t="s">
        <v>106</v>
      </c>
      <c r="C30" s="36">
        <v>72843298</v>
      </c>
      <c r="D30" s="36">
        <v>19287</v>
      </c>
      <c r="E30" s="37">
        <f t="shared" si="8"/>
        <v>3776.8081090890237</v>
      </c>
      <c r="F30" s="38">
        <f t="shared" si="1"/>
        <v>0.98214186628772393</v>
      </c>
      <c r="G30" s="39">
        <f t="shared" si="2"/>
        <v>41.203870764202655</v>
      </c>
      <c r="H30" s="39">
        <f t="shared" si="3"/>
        <v>0</v>
      </c>
      <c r="I30" s="37">
        <f t="shared" si="9"/>
        <v>41.203870764202655</v>
      </c>
      <c r="J30" s="40">
        <f t="shared" si="10"/>
        <v>-41.000073180936688</v>
      </c>
      <c r="K30" s="37">
        <f t="shared" si="11"/>
        <v>0.20379758326596686</v>
      </c>
      <c r="L30" s="37">
        <f t="shared" si="12"/>
        <v>794699.05542917666</v>
      </c>
      <c r="M30" s="37">
        <f t="shared" si="13"/>
        <v>3930.6439884507031</v>
      </c>
      <c r="N30" s="41">
        <f>jan!M30</f>
        <v>-1132946.6241806108</v>
      </c>
      <c r="O30" s="41">
        <f t="shared" si="14"/>
        <v>1136877.2681690615</v>
      </c>
      <c r="P30" s="4"/>
      <c r="Q30" s="65"/>
      <c r="R30" s="4"/>
    </row>
    <row r="31" spans="1:18" s="34" customFormat="1" x14ac:dyDescent="0.2">
      <c r="A31" s="33">
        <v>217</v>
      </c>
      <c r="B31" s="34" t="s">
        <v>107</v>
      </c>
      <c r="C31" s="36">
        <v>122650245</v>
      </c>
      <c r="D31" s="36">
        <v>27178</v>
      </c>
      <c r="E31" s="37">
        <f t="shared" si="8"/>
        <v>4512.8502833173889</v>
      </c>
      <c r="F31" s="38">
        <f t="shared" si="1"/>
        <v>1.1735463045813828</v>
      </c>
      <c r="G31" s="39">
        <f t="shared" si="2"/>
        <v>-400.42143377281644</v>
      </c>
      <c r="H31" s="39">
        <f t="shared" si="3"/>
        <v>0</v>
      </c>
      <c r="I31" s="37">
        <f t="shared" si="9"/>
        <v>-400.42143377281644</v>
      </c>
      <c r="J31" s="40">
        <f t="shared" si="10"/>
        <v>-41.000073180936688</v>
      </c>
      <c r="K31" s="37">
        <f t="shared" si="11"/>
        <v>-441.42150695375312</v>
      </c>
      <c r="L31" s="37">
        <f t="shared" si="12"/>
        <v>-10882653.727077605</v>
      </c>
      <c r="M31" s="37">
        <f t="shared" si="13"/>
        <v>-11996953.715989102</v>
      </c>
      <c r="N31" s="41">
        <f>jan!M31</f>
        <v>-14338688.2556738</v>
      </c>
      <c r="O31" s="41">
        <f t="shared" si="14"/>
        <v>2341734.539684698</v>
      </c>
      <c r="P31" s="4"/>
      <c r="Q31" s="65"/>
      <c r="R31" s="4"/>
    </row>
    <row r="32" spans="1:18" s="34" customFormat="1" x14ac:dyDescent="0.2">
      <c r="A32" s="33">
        <v>219</v>
      </c>
      <c r="B32" s="34" t="s">
        <v>108</v>
      </c>
      <c r="C32" s="36">
        <v>684521809</v>
      </c>
      <c r="D32" s="36">
        <v>125454</v>
      </c>
      <c r="E32" s="37">
        <f t="shared" si="8"/>
        <v>5456.3569834361597</v>
      </c>
      <c r="F32" s="38">
        <f t="shared" si="1"/>
        <v>1.4189009544720106</v>
      </c>
      <c r="G32" s="39">
        <f t="shared" si="2"/>
        <v>-966.52545384407892</v>
      </c>
      <c r="H32" s="39">
        <f t="shared" si="3"/>
        <v>0</v>
      </c>
      <c r="I32" s="37">
        <f t="shared" si="9"/>
        <v>-966.52545384407892</v>
      </c>
      <c r="J32" s="40">
        <f t="shared" si="10"/>
        <v>-41.000073180936688</v>
      </c>
      <c r="K32" s="37">
        <f t="shared" si="11"/>
        <v>-1007.5255270250157</v>
      </c>
      <c r="L32" s="37">
        <f t="shared" si="12"/>
        <v>-121254484.28655508</v>
      </c>
      <c r="M32" s="37">
        <f t="shared" si="13"/>
        <v>-126398107.46739632</v>
      </c>
      <c r="N32" s="41">
        <f>jan!M32</f>
        <v>-130004523.40229972</v>
      </c>
      <c r="O32" s="41">
        <f t="shared" si="14"/>
        <v>3606415.9349033982</v>
      </c>
      <c r="P32" s="4"/>
      <c r="Q32" s="65"/>
      <c r="R32" s="4"/>
    </row>
    <row r="33" spans="1:18" s="34" customFormat="1" x14ac:dyDescent="0.2">
      <c r="A33" s="33">
        <v>220</v>
      </c>
      <c r="B33" s="34" t="s">
        <v>109</v>
      </c>
      <c r="C33" s="36">
        <v>317119053</v>
      </c>
      <c r="D33" s="36">
        <v>60926</v>
      </c>
      <c r="E33" s="37">
        <f t="shared" si="8"/>
        <v>5204.9872468240164</v>
      </c>
      <c r="F33" s="38">
        <f t="shared" si="1"/>
        <v>1.353533391409864</v>
      </c>
      <c r="G33" s="39">
        <f t="shared" si="2"/>
        <v>-815.70361187679293</v>
      </c>
      <c r="H33" s="39">
        <f t="shared" si="3"/>
        <v>0</v>
      </c>
      <c r="I33" s="37">
        <f t="shared" si="9"/>
        <v>-815.70361187679293</v>
      </c>
      <c r="J33" s="40">
        <f t="shared" si="10"/>
        <v>-41.000073180936688</v>
      </c>
      <c r="K33" s="37">
        <f t="shared" si="11"/>
        <v>-856.70368505772967</v>
      </c>
      <c r="L33" s="37">
        <f t="shared" si="12"/>
        <v>-49697558.257205486</v>
      </c>
      <c r="M33" s="37">
        <f t="shared" si="13"/>
        <v>-52195528.715827242</v>
      </c>
      <c r="N33" s="41">
        <f>jan!M33</f>
        <v>-54401830.596952759</v>
      </c>
      <c r="O33" s="41">
        <f t="shared" si="14"/>
        <v>2206301.8811255172</v>
      </c>
      <c r="P33" s="4"/>
      <c r="Q33" s="65"/>
      <c r="R33" s="4"/>
    </row>
    <row r="34" spans="1:18" s="34" customFormat="1" x14ac:dyDescent="0.2">
      <c r="A34" s="33">
        <v>221</v>
      </c>
      <c r="B34" s="34" t="s">
        <v>110</v>
      </c>
      <c r="C34" s="36">
        <v>49293441</v>
      </c>
      <c r="D34" s="36">
        <v>16390</v>
      </c>
      <c r="E34" s="37">
        <f t="shared" si="8"/>
        <v>3007.5314826113486</v>
      </c>
      <c r="F34" s="38">
        <f t="shared" si="1"/>
        <v>0.78209495900586412</v>
      </c>
      <c r="G34" s="39">
        <f t="shared" si="2"/>
        <v>502.76984665080772</v>
      </c>
      <c r="H34" s="39">
        <f t="shared" si="3"/>
        <v>158.69056760027695</v>
      </c>
      <c r="I34" s="37">
        <f t="shared" si="9"/>
        <v>661.46041425108467</v>
      </c>
      <c r="J34" s="40">
        <f t="shared" si="10"/>
        <v>-41.000073180936688</v>
      </c>
      <c r="K34" s="37">
        <f t="shared" si="11"/>
        <v>620.46034107014793</v>
      </c>
      <c r="L34" s="37">
        <f t="shared" si="12"/>
        <v>10841336.189575277</v>
      </c>
      <c r="M34" s="37">
        <f t="shared" si="13"/>
        <v>10169344.990139725</v>
      </c>
      <c r="N34" s="41">
        <f>jan!M34</f>
        <v>8308152.2097475147</v>
      </c>
      <c r="O34" s="41">
        <f t="shared" si="14"/>
        <v>1861192.78039221</v>
      </c>
      <c r="P34" s="4"/>
      <c r="Q34" s="65"/>
      <c r="R34" s="4"/>
    </row>
    <row r="35" spans="1:18" s="34" customFormat="1" x14ac:dyDescent="0.2">
      <c r="A35" s="33">
        <v>226</v>
      </c>
      <c r="B35" s="34" t="s">
        <v>111</v>
      </c>
      <c r="C35" s="36">
        <v>69349954</v>
      </c>
      <c r="D35" s="36">
        <v>17980</v>
      </c>
      <c r="E35" s="37">
        <f t="shared" si="8"/>
        <v>3857.0608453837599</v>
      </c>
      <c r="F35" s="38">
        <f t="shared" si="1"/>
        <v>1.0030112273785157</v>
      </c>
      <c r="G35" s="39">
        <f t="shared" si="2"/>
        <v>-6.9477710126390777</v>
      </c>
      <c r="H35" s="39">
        <f t="shared" si="3"/>
        <v>0</v>
      </c>
      <c r="I35" s="37">
        <f t="shared" si="9"/>
        <v>-6.9477710126390777</v>
      </c>
      <c r="J35" s="40">
        <f t="shared" si="10"/>
        <v>-41.000073180936688</v>
      </c>
      <c r="K35" s="37">
        <f t="shared" si="11"/>
        <v>-47.947844193575769</v>
      </c>
      <c r="L35" s="37">
        <f t="shared" si="12"/>
        <v>-124920.92280725062</v>
      </c>
      <c r="M35" s="37">
        <f t="shared" si="13"/>
        <v>-862102.23860049236</v>
      </c>
      <c r="N35" s="41">
        <f>jan!M35</f>
        <v>-28205.975826585727</v>
      </c>
      <c r="O35" s="41">
        <f t="shared" si="14"/>
        <v>-833896.26277390658</v>
      </c>
      <c r="P35" s="4"/>
      <c r="Q35" s="65"/>
      <c r="R35" s="4"/>
    </row>
    <row r="36" spans="1:18" s="34" customFormat="1" x14ac:dyDescent="0.2">
      <c r="A36" s="33">
        <v>227</v>
      </c>
      <c r="B36" s="34" t="s">
        <v>112</v>
      </c>
      <c r="C36" s="36">
        <v>44494913</v>
      </c>
      <c r="D36" s="36">
        <v>11663</v>
      </c>
      <c r="E36" s="37">
        <f t="shared" si="8"/>
        <v>3815.0487010203206</v>
      </c>
      <c r="F36" s="38">
        <f t="shared" si="1"/>
        <v>0.99208615925748522</v>
      </c>
      <c r="G36" s="39">
        <f t="shared" si="2"/>
        <v>18.259515605424529</v>
      </c>
      <c r="H36" s="39">
        <f t="shared" si="3"/>
        <v>0</v>
      </c>
      <c r="I36" s="37">
        <f t="shared" si="9"/>
        <v>18.259515605424529</v>
      </c>
      <c r="J36" s="40">
        <f t="shared" si="10"/>
        <v>-41.000073180936688</v>
      </c>
      <c r="K36" s="37">
        <f t="shared" si="11"/>
        <v>-22.74055757551216</v>
      </c>
      <c r="L36" s="37">
        <f t="shared" si="12"/>
        <v>212960.73050606629</v>
      </c>
      <c r="M36" s="37">
        <f t="shared" si="13"/>
        <v>-265223.1230031983</v>
      </c>
      <c r="N36" s="41">
        <f>jan!M36</f>
        <v>-1139666.281371831</v>
      </c>
      <c r="O36" s="41">
        <f t="shared" si="14"/>
        <v>874443.15836863266</v>
      </c>
      <c r="P36" s="4"/>
      <c r="Q36" s="65"/>
      <c r="R36" s="4"/>
    </row>
    <row r="37" spans="1:18" s="34" customFormat="1" x14ac:dyDescent="0.2">
      <c r="A37" s="33">
        <v>228</v>
      </c>
      <c r="B37" s="34" t="s">
        <v>113</v>
      </c>
      <c r="C37" s="36">
        <v>66203179</v>
      </c>
      <c r="D37" s="36">
        <v>17874</v>
      </c>
      <c r="E37" s="37">
        <f t="shared" si="8"/>
        <v>3703.8815598075416</v>
      </c>
      <c r="F37" s="38">
        <f t="shared" si="1"/>
        <v>0.96317764699342823</v>
      </c>
      <c r="G37" s="39">
        <f t="shared" si="2"/>
        <v>84.959800333091877</v>
      </c>
      <c r="H37" s="39">
        <f t="shared" si="3"/>
        <v>0</v>
      </c>
      <c r="I37" s="37">
        <f t="shared" si="9"/>
        <v>84.959800333091877</v>
      </c>
      <c r="J37" s="40">
        <f t="shared" si="10"/>
        <v>-41.000073180936688</v>
      </c>
      <c r="K37" s="37">
        <f t="shared" si="11"/>
        <v>43.959727152155189</v>
      </c>
      <c r="L37" s="37">
        <f t="shared" si="12"/>
        <v>1518571.4711536842</v>
      </c>
      <c r="M37" s="37">
        <f t="shared" si="13"/>
        <v>785736.16311762179</v>
      </c>
      <c r="N37" s="41">
        <f>jan!M37</f>
        <v>-695685.40878333757</v>
      </c>
      <c r="O37" s="41">
        <f t="shared" si="14"/>
        <v>1481421.5719009594</v>
      </c>
      <c r="P37" s="4"/>
      <c r="Q37" s="65"/>
      <c r="R37" s="4"/>
    </row>
    <row r="38" spans="1:18" s="34" customFormat="1" x14ac:dyDescent="0.2">
      <c r="A38" s="33">
        <v>229</v>
      </c>
      <c r="B38" s="34" t="s">
        <v>114</v>
      </c>
      <c r="C38" s="36">
        <v>38041438</v>
      </c>
      <c r="D38" s="36">
        <v>10945</v>
      </c>
      <c r="E38" s="37">
        <f t="shared" si="8"/>
        <v>3475.6910004568294</v>
      </c>
      <c r="F38" s="38">
        <f t="shared" si="1"/>
        <v>0.90383772413883412</v>
      </c>
      <c r="G38" s="39">
        <f t="shared" si="2"/>
        <v>221.87413594351918</v>
      </c>
      <c r="H38" s="39">
        <f t="shared" si="3"/>
        <v>0</v>
      </c>
      <c r="I38" s="37">
        <f t="shared" si="9"/>
        <v>221.87413594351918</v>
      </c>
      <c r="J38" s="40">
        <f t="shared" si="10"/>
        <v>-41.000073180936688</v>
      </c>
      <c r="K38" s="37">
        <f t="shared" si="11"/>
        <v>180.8740627625825</v>
      </c>
      <c r="L38" s="37">
        <f t="shared" si="12"/>
        <v>2428412.4179018172</v>
      </c>
      <c r="M38" s="37">
        <f t="shared" si="13"/>
        <v>1979666.6169364655</v>
      </c>
      <c r="N38" s="41">
        <f>jan!M38</f>
        <v>1406679.4350154626</v>
      </c>
      <c r="O38" s="41">
        <f t="shared" si="14"/>
        <v>572987.18192100292</v>
      </c>
      <c r="P38" s="4"/>
      <c r="Q38" s="65"/>
      <c r="R38" s="4"/>
    </row>
    <row r="39" spans="1:18" s="34" customFormat="1" x14ac:dyDescent="0.2">
      <c r="A39" s="33">
        <v>230</v>
      </c>
      <c r="B39" s="34" t="s">
        <v>115</v>
      </c>
      <c r="C39" s="36">
        <v>149615747</v>
      </c>
      <c r="D39" s="36">
        <v>38670</v>
      </c>
      <c r="E39" s="37">
        <f t="shared" si="8"/>
        <v>3869.0392293767777</v>
      </c>
      <c r="F39" s="38">
        <f t="shared" si="1"/>
        <v>1.0061261519577394</v>
      </c>
      <c r="G39" s="39">
        <f t="shared" si="2"/>
        <v>-14.134801408449766</v>
      </c>
      <c r="H39" s="39">
        <f t="shared" si="3"/>
        <v>0</v>
      </c>
      <c r="I39" s="37">
        <f t="shared" si="9"/>
        <v>-14.134801408449766</v>
      </c>
      <c r="J39" s="40">
        <f t="shared" si="10"/>
        <v>-41.000073180936688</v>
      </c>
      <c r="K39" s="37">
        <f t="shared" si="11"/>
        <v>-55.134874589386456</v>
      </c>
      <c r="L39" s="37">
        <f t="shared" si="12"/>
        <v>-546592.77046475245</v>
      </c>
      <c r="M39" s="37">
        <f t="shared" si="13"/>
        <v>-2132065.6003715741</v>
      </c>
      <c r="N39" s="41">
        <f>jan!M39</f>
        <v>-4788100.4600230362</v>
      </c>
      <c r="O39" s="41">
        <f t="shared" si="14"/>
        <v>2656034.8596514622</v>
      </c>
      <c r="P39" s="4"/>
      <c r="Q39" s="65"/>
      <c r="R39" s="4"/>
    </row>
    <row r="40" spans="1:18" s="34" customFormat="1" x14ac:dyDescent="0.2">
      <c r="A40" s="33">
        <v>231</v>
      </c>
      <c r="B40" s="34" t="s">
        <v>116</v>
      </c>
      <c r="C40" s="36">
        <v>208962165</v>
      </c>
      <c r="D40" s="36">
        <v>54178</v>
      </c>
      <c r="E40" s="37">
        <f t="shared" si="8"/>
        <v>3856.9560522721399</v>
      </c>
      <c r="F40" s="38">
        <f t="shared" si="1"/>
        <v>1.0029839764038173</v>
      </c>
      <c r="G40" s="39">
        <f t="shared" si="2"/>
        <v>-6.8848951456670875</v>
      </c>
      <c r="H40" s="39">
        <f t="shared" si="3"/>
        <v>0</v>
      </c>
      <c r="I40" s="37">
        <f t="shared" si="9"/>
        <v>-6.8848951456670875</v>
      </c>
      <c r="J40" s="40">
        <f t="shared" si="10"/>
        <v>-41.000073180936688</v>
      </c>
      <c r="K40" s="37">
        <f t="shared" si="11"/>
        <v>-47.884968326603776</v>
      </c>
      <c r="L40" s="37">
        <f t="shared" si="12"/>
        <v>-373009.84920195147</v>
      </c>
      <c r="M40" s="37">
        <f t="shared" si="13"/>
        <v>-2594311.8139987392</v>
      </c>
      <c r="N40" s="41">
        <f>jan!M40</f>
        <v>-6780002.985558006</v>
      </c>
      <c r="O40" s="41">
        <f t="shared" si="14"/>
        <v>4185691.1715592667</v>
      </c>
      <c r="P40" s="4"/>
      <c r="Q40" s="65"/>
      <c r="R40" s="4"/>
    </row>
    <row r="41" spans="1:18" s="34" customFormat="1" x14ac:dyDescent="0.2">
      <c r="A41" s="33">
        <v>233</v>
      </c>
      <c r="B41" s="34" t="s">
        <v>117</v>
      </c>
      <c r="C41" s="36">
        <v>94314898</v>
      </c>
      <c r="D41" s="36">
        <v>23545</v>
      </c>
      <c r="E41" s="37">
        <f t="shared" si="8"/>
        <v>4005.7293692928433</v>
      </c>
      <c r="F41" s="38">
        <f t="shared" si="1"/>
        <v>1.041671804594213</v>
      </c>
      <c r="G41" s="39">
        <f t="shared" si="2"/>
        <v>-96.148885358089132</v>
      </c>
      <c r="H41" s="39">
        <f t="shared" si="3"/>
        <v>0</v>
      </c>
      <c r="I41" s="37">
        <f t="shared" si="9"/>
        <v>-96.148885358089132</v>
      </c>
      <c r="J41" s="40">
        <f t="shared" si="10"/>
        <v>-41.000073180936688</v>
      </c>
      <c r="K41" s="37">
        <f t="shared" si="11"/>
        <v>-137.14895853902581</v>
      </c>
      <c r="L41" s="37">
        <f t="shared" si="12"/>
        <v>-2263825.5057562087</v>
      </c>
      <c r="M41" s="37">
        <f t="shared" si="13"/>
        <v>-3229172.2288013627</v>
      </c>
      <c r="N41" s="41">
        <f>jan!M41</f>
        <v>-4892091.9455971662</v>
      </c>
      <c r="O41" s="41">
        <f t="shared" si="14"/>
        <v>1662919.7167958035</v>
      </c>
      <c r="P41" s="4"/>
      <c r="Q41" s="65"/>
      <c r="R41" s="4"/>
    </row>
    <row r="42" spans="1:18" s="34" customFormat="1" x14ac:dyDescent="0.2">
      <c r="A42" s="33">
        <v>234</v>
      </c>
      <c r="B42" s="34" t="s">
        <v>118</v>
      </c>
      <c r="C42" s="36">
        <v>27283242</v>
      </c>
      <c r="D42" s="36">
        <v>6704</v>
      </c>
      <c r="E42" s="37">
        <f t="shared" si="8"/>
        <v>4069.696002386635</v>
      </c>
      <c r="F42" s="38">
        <f t="shared" si="1"/>
        <v>1.0583060382095479</v>
      </c>
      <c r="G42" s="39">
        <f t="shared" si="2"/>
        <v>-134.52886521436412</v>
      </c>
      <c r="H42" s="39">
        <f t="shared" si="3"/>
        <v>0</v>
      </c>
      <c r="I42" s="37">
        <f t="shared" si="9"/>
        <v>-134.52886521436412</v>
      </c>
      <c r="J42" s="40">
        <f t="shared" si="10"/>
        <v>-41.000073180936688</v>
      </c>
      <c r="K42" s="37">
        <f t="shared" si="11"/>
        <v>-175.5289383953008</v>
      </c>
      <c r="L42" s="37">
        <f t="shared" si="12"/>
        <v>-901881.51239709707</v>
      </c>
      <c r="M42" s="37">
        <f t="shared" si="13"/>
        <v>-1176746.0030020967</v>
      </c>
      <c r="N42" s="41">
        <f>jan!M42</f>
        <v>-1430943.0477164325</v>
      </c>
      <c r="O42" s="41">
        <f t="shared" si="14"/>
        <v>254197.04471433582</v>
      </c>
      <c r="P42" s="4"/>
      <c r="Q42" s="65"/>
      <c r="R42" s="4"/>
    </row>
    <row r="43" spans="1:18" s="34" customFormat="1" x14ac:dyDescent="0.2">
      <c r="A43" s="33">
        <v>235</v>
      </c>
      <c r="B43" s="34" t="s">
        <v>119</v>
      </c>
      <c r="C43" s="36">
        <v>128317686</v>
      </c>
      <c r="D43" s="36">
        <v>36576</v>
      </c>
      <c r="E43" s="37">
        <f t="shared" si="8"/>
        <v>3508.2481955380576</v>
      </c>
      <c r="F43" s="38">
        <f t="shared" si="1"/>
        <v>0.91230407546370562</v>
      </c>
      <c r="G43" s="39">
        <f t="shared" si="2"/>
        <v>202.33981889478227</v>
      </c>
      <c r="H43" s="39">
        <f t="shared" si="3"/>
        <v>0</v>
      </c>
      <c r="I43" s="37">
        <f t="shared" si="9"/>
        <v>202.33981889478227</v>
      </c>
      <c r="J43" s="40">
        <f t="shared" si="10"/>
        <v>-41.000073180936688</v>
      </c>
      <c r="K43" s="37">
        <f t="shared" si="11"/>
        <v>161.33974571384559</v>
      </c>
      <c r="L43" s="37">
        <f t="shared" si="12"/>
        <v>7400781.2158955559</v>
      </c>
      <c r="M43" s="37">
        <f t="shared" si="13"/>
        <v>5901162.5392296165</v>
      </c>
      <c r="N43" s="41">
        <f>jan!M43</f>
        <v>3409379.7568502044</v>
      </c>
      <c r="O43" s="41">
        <f t="shared" si="14"/>
        <v>2491782.7823794121</v>
      </c>
      <c r="P43" s="4"/>
      <c r="Q43" s="65"/>
      <c r="R43" s="4"/>
    </row>
    <row r="44" spans="1:18" s="34" customFormat="1" x14ac:dyDescent="0.2">
      <c r="A44" s="33">
        <v>236</v>
      </c>
      <c r="B44" s="34" t="s">
        <v>120</v>
      </c>
      <c r="C44" s="36">
        <v>68544646</v>
      </c>
      <c r="D44" s="36">
        <v>21681</v>
      </c>
      <c r="E44" s="37">
        <f t="shared" si="8"/>
        <v>3161.507587288409</v>
      </c>
      <c r="F44" s="38">
        <f t="shared" si="1"/>
        <v>0.82213574859411731</v>
      </c>
      <c r="G44" s="39">
        <f t="shared" si="2"/>
        <v>410.38418384457145</v>
      </c>
      <c r="H44" s="39">
        <f t="shared" si="3"/>
        <v>104.79893096330579</v>
      </c>
      <c r="I44" s="37">
        <f t="shared" si="9"/>
        <v>515.18311480787725</v>
      </c>
      <c r="J44" s="40">
        <f t="shared" si="10"/>
        <v>-41.000073180936688</v>
      </c>
      <c r="K44" s="37">
        <f t="shared" si="11"/>
        <v>474.18304162694056</v>
      </c>
      <c r="L44" s="37">
        <f t="shared" si="12"/>
        <v>11169685.112149587</v>
      </c>
      <c r="M44" s="37">
        <f t="shared" si="13"/>
        <v>10280762.525513699</v>
      </c>
      <c r="N44" s="41">
        <f>jan!M44</f>
        <v>8447375.4360485636</v>
      </c>
      <c r="O44" s="41">
        <f t="shared" si="14"/>
        <v>1833387.0894651357</v>
      </c>
      <c r="P44" s="4"/>
      <c r="Q44" s="65"/>
      <c r="R44" s="4"/>
    </row>
    <row r="45" spans="1:18" s="34" customFormat="1" x14ac:dyDescent="0.2">
      <c r="A45" s="33">
        <v>237</v>
      </c>
      <c r="B45" s="34" t="s">
        <v>121</v>
      </c>
      <c r="C45" s="36">
        <v>78342683</v>
      </c>
      <c r="D45" s="36">
        <v>24647</v>
      </c>
      <c r="E45" s="37">
        <f t="shared" si="8"/>
        <v>3178.5889966324503</v>
      </c>
      <c r="F45" s="38">
        <f t="shared" si="1"/>
        <v>0.82657769183492125</v>
      </c>
      <c r="G45" s="39">
        <f t="shared" si="2"/>
        <v>400.13533823814669</v>
      </c>
      <c r="H45" s="39">
        <f t="shared" si="3"/>
        <v>98.820437692891346</v>
      </c>
      <c r="I45" s="37">
        <f t="shared" si="9"/>
        <v>498.95577593103803</v>
      </c>
      <c r="J45" s="40">
        <f t="shared" si="10"/>
        <v>-41.000073180936688</v>
      </c>
      <c r="K45" s="37">
        <f t="shared" si="11"/>
        <v>457.95570275010135</v>
      </c>
      <c r="L45" s="37">
        <f t="shared" si="12"/>
        <v>12297763.009372294</v>
      </c>
      <c r="M45" s="37">
        <f t="shared" si="13"/>
        <v>11287234.205681749</v>
      </c>
      <c r="N45" s="41">
        <f>jan!M45</f>
        <v>9464613.9671596773</v>
      </c>
      <c r="O45" s="41">
        <f t="shared" si="14"/>
        <v>1822620.2385220714</v>
      </c>
      <c r="P45" s="4"/>
      <c r="Q45" s="65"/>
      <c r="R45" s="4"/>
    </row>
    <row r="46" spans="1:18" s="34" customFormat="1" x14ac:dyDescent="0.2">
      <c r="A46" s="33">
        <v>238</v>
      </c>
      <c r="B46" s="34" t="s">
        <v>122</v>
      </c>
      <c r="C46" s="36">
        <v>41645440</v>
      </c>
      <c r="D46" s="36">
        <v>13240</v>
      </c>
      <c r="E46" s="37">
        <f t="shared" si="8"/>
        <v>3145.4259818731116</v>
      </c>
      <c r="F46" s="38">
        <f t="shared" si="1"/>
        <v>0.81795379984287597</v>
      </c>
      <c r="G46" s="39">
        <f t="shared" si="2"/>
        <v>420.0331470937499</v>
      </c>
      <c r="H46" s="39">
        <f t="shared" si="3"/>
        <v>110.42749285865989</v>
      </c>
      <c r="I46" s="37">
        <f t="shared" si="9"/>
        <v>530.46063995240979</v>
      </c>
      <c r="J46" s="40">
        <f t="shared" si="10"/>
        <v>-41.000073180936688</v>
      </c>
      <c r="K46" s="37">
        <f t="shared" si="11"/>
        <v>489.46056677147311</v>
      </c>
      <c r="L46" s="37">
        <f t="shared" si="12"/>
        <v>7023298.8729699058</v>
      </c>
      <c r="M46" s="37">
        <f t="shared" si="13"/>
        <v>6480457.9040543037</v>
      </c>
      <c r="N46" s="41">
        <f>jan!M46</f>
        <v>4975753.4791676104</v>
      </c>
      <c r="O46" s="41">
        <f t="shared" si="14"/>
        <v>1504704.4248866932</v>
      </c>
      <c r="P46" s="4"/>
      <c r="Q46" s="65"/>
      <c r="R46" s="4"/>
    </row>
    <row r="47" spans="1:18" s="34" customFormat="1" x14ac:dyDescent="0.2">
      <c r="A47" s="33">
        <v>239</v>
      </c>
      <c r="B47" s="34" t="s">
        <v>123</v>
      </c>
      <c r="C47" s="36">
        <v>8389867</v>
      </c>
      <c r="D47" s="36">
        <v>2903</v>
      </c>
      <c r="E47" s="37">
        <f t="shared" si="8"/>
        <v>2890.0678608336202</v>
      </c>
      <c r="F47" s="38">
        <f t="shared" si="1"/>
        <v>0.75154907544983673</v>
      </c>
      <c r="G47" s="39">
        <f t="shared" si="2"/>
        <v>573.24801971744466</v>
      </c>
      <c r="H47" s="39">
        <f t="shared" si="3"/>
        <v>199.80283522248186</v>
      </c>
      <c r="I47" s="37">
        <f t="shared" si="9"/>
        <v>773.05085493992647</v>
      </c>
      <c r="J47" s="40">
        <f t="shared" si="10"/>
        <v>-41.000073180936688</v>
      </c>
      <c r="K47" s="37">
        <f t="shared" si="11"/>
        <v>732.05078175898973</v>
      </c>
      <c r="L47" s="37">
        <f t="shared" si="12"/>
        <v>2244166.6318906066</v>
      </c>
      <c r="M47" s="37">
        <f t="shared" si="13"/>
        <v>2125143.4194463473</v>
      </c>
      <c r="N47" s="41">
        <f>jan!M47</f>
        <v>1816018.6494995139</v>
      </c>
      <c r="O47" s="41">
        <f t="shared" si="14"/>
        <v>309124.76994683337</v>
      </c>
      <c r="P47" s="4"/>
      <c r="Q47" s="65"/>
      <c r="R47" s="4"/>
    </row>
    <row r="48" spans="1:18" s="34" customFormat="1" x14ac:dyDescent="0.2">
      <c r="A48" s="33">
        <v>301</v>
      </c>
      <c r="B48" s="34" t="s">
        <v>124</v>
      </c>
      <c r="C48" s="36">
        <v>3207026089</v>
      </c>
      <c r="D48" s="36">
        <v>673469</v>
      </c>
      <c r="E48" s="37">
        <f t="shared" si="8"/>
        <v>4761.9505708503284</v>
      </c>
      <c r="F48" s="38">
        <f t="shared" si="1"/>
        <v>1.2383237076751876</v>
      </c>
      <c r="G48" s="39">
        <f t="shared" si="2"/>
        <v>-549.88160629258016</v>
      </c>
      <c r="H48" s="39">
        <f t="shared" si="3"/>
        <v>0</v>
      </c>
      <c r="I48" s="37">
        <f t="shared" si="9"/>
        <v>-549.88160629258016</v>
      </c>
      <c r="J48" s="40">
        <f t="shared" si="10"/>
        <v>-41.000073180936688</v>
      </c>
      <c r="K48" s="37">
        <f t="shared" si="11"/>
        <v>-590.8816794735169</v>
      </c>
      <c r="L48" s="37">
        <f t="shared" si="12"/>
        <v>-370328215.50825769</v>
      </c>
      <c r="M48" s="37">
        <f t="shared" si="13"/>
        <v>-397940493.79334992</v>
      </c>
      <c r="N48" s="41">
        <f>jan!M48</f>
        <v>-426247257.43820655</v>
      </c>
      <c r="O48" s="41">
        <f t="shared" si="14"/>
        <v>28306763.644856632</v>
      </c>
      <c r="P48" s="4"/>
      <c r="Q48" s="65"/>
      <c r="R48" s="4"/>
    </row>
    <row r="49" spans="1:18" s="34" customFormat="1" x14ac:dyDescent="0.2">
      <c r="A49" s="33">
        <v>402</v>
      </c>
      <c r="B49" s="34" t="s">
        <v>125</v>
      </c>
      <c r="C49" s="36">
        <v>56644265</v>
      </c>
      <c r="D49" s="36">
        <v>17934</v>
      </c>
      <c r="E49" s="37">
        <f t="shared" si="8"/>
        <v>3158.4847217575557</v>
      </c>
      <c r="F49" s="38">
        <f t="shared" si="1"/>
        <v>0.82134966608522197</v>
      </c>
      <c r="G49" s="39">
        <f t="shared" si="2"/>
        <v>412.19790316308342</v>
      </c>
      <c r="H49" s="39">
        <f t="shared" si="3"/>
        <v>105.85693389910445</v>
      </c>
      <c r="I49" s="37">
        <f t="shared" si="9"/>
        <v>518.05483706218786</v>
      </c>
      <c r="J49" s="40">
        <f t="shared" si="10"/>
        <v>-41.000073180936688</v>
      </c>
      <c r="K49" s="37">
        <f t="shared" si="11"/>
        <v>477.05476388125118</v>
      </c>
      <c r="L49" s="37">
        <f t="shared" si="12"/>
        <v>9290795.4478732776</v>
      </c>
      <c r="M49" s="37">
        <f t="shared" si="13"/>
        <v>8555500.1354463585</v>
      </c>
      <c r="N49" s="41">
        <f>jan!M49</f>
        <v>9876356.9487682767</v>
      </c>
      <c r="O49" s="41">
        <f t="shared" si="14"/>
        <v>-1320856.8133219182</v>
      </c>
      <c r="P49" s="4"/>
      <c r="Q49" s="65"/>
      <c r="R49" s="4"/>
    </row>
    <row r="50" spans="1:18" s="34" customFormat="1" x14ac:dyDescent="0.2">
      <c r="A50" s="33">
        <v>403</v>
      </c>
      <c r="B50" s="34" t="s">
        <v>126</v>
      </c>
      <c r="C50" s="36">
        <v>105481056</v>
      </c>
      <c r="D50" s="36">
        <v>30930</v>
      </c>
      <c r="E50" s="37">
        <f t="shared" si="8"/>
        <v>3410.3154219204657</v>
      </c>
      <c r="F50" s="38">
        <f t="shared" si="1"/>
        <v>0.88683710063381016</v>
      </c>
      <c r="G50" s="39">
        <f t="shared" si="2"/>
        <v>261.09948306533744</v>
      </c>
      <c r="H50" s="39">
        <f t="shared" si="3"/>
        <v>17.716188842085941</v>
      </c>
      <c r="I50" s="37">
        <f t="shared" si="9"/>
        <v>278.81567190742339</v>
      </c>
      <c r="J50" s="40">
        <f t="shared" si="10"/>
        <v>-41.000073180936688</v>
      </c>
      <c r="K50" s="37">
        <f t="shared" si="11"/>
        <v>237.81559872648671</v>
      </c>
      <c r="L50" s="37">
        <f t="shared" si="12"/>
        <v>8623768.732096605</v>
      </c>
      <c r="M50" s="37">
        <f t="shared" si="13"/>
        <v>7355636.4686102336</v>
      </c>
      <c r="N50" s="41">
        <f>jan!M50</f>
        <v>4190048.4052104359</v>
      </c>
      <c r="O50" s="41">
        <f t="shared" si="14"/>
        <v>3165588.0633997978</v>
      </c>
      <c r="P50" s="4"/>
      <c r="Q50" s="65"/>
      <c r="R50" s="4"/>
    </row>
    <row r="51" spans="1:18" s="34" customFormat="1" x14ac:dyDescent="0.2">
      <c r="A51" s="33">
        <v>412</v>
      </c>
      <c r="B51" s="34" t="s">
        <v>127</v>
      </c>
      <c r="C51" s="36">
        <v>100646574</v>
      </c>
      <c r="D51" s="36">
        <v>34151</v>
      </c>
      <c r="E51" s="37">
        <f t="shared" si="8"/>
        <v>2947.1047407103747</v>
      </c>
      <c r="F51" s="38">
        <f t="shared" si="1"/>
        <v>0.76638125808431434</v>
      </c>
      <c r="G51" s="39">
        <f t="shared" si="2"/>
        <v>539.02589179139204</v>
      </c>
      <c r="H51" s="39">
        <f t="shared" si="3"/>
        <v>179.8399272656178</v>
      </c>
      <c r="I51" s="37">
        <f t="shared" si="9"/>
        <v>718.86581905700984</v>
      </c>
      <c r="J51" s="40">
        <f t="shared" si="10"/>
        <v>-41.000073180936688</v>
      </c>
      <c r="K51" s="37">
        <f t="shared" si="11"/>
        <v>677.86574587607311</v>
      </c>
      <c r="L51" s="37">
        <f t="shared" si="12"/>
        <v>24549986.586615942</v>
      </c>
      <c r="M51" s="37">
        <f t="shared" si="13"/>
        <v>23149793.087413773</v>
      </c>
      <c r="N51" s="41">
        <f>jan!M51</f>
        <v>19007121.828852195</v>
      </c>
      <c r="O51" s="41">
        <f t="shared" si="14"/>
        <v>4142671.2585615776</v>
      </c>
      <c r="P51" s="4"/>
      <c r="Q51" s="65"/>
      <c r="R51" s="4"/>
    </row>
    <row r="52" spans="1:18" s="34" customFormat="1" x14ac:dyDescent="0.2">
      <c r="A52" s="33">
        <v>415</v>
      </c>
      <c r="B52" s="34" t="s">
        <v>128</v>
      </c>
      <c r="C52" s="36">
        <v>20893382</v>
      </c>
      <c r="D52" s="36">
        <v>7615</v>
      </c>
      <c r="E52" s="37">
        <f t="shared" si="8"/>
        <v>2743.7139855548262</v>
      </c>
      <c r="F52" s="38">
        <f t="shared" si="1"/>
        <v>0.71349041214130393</v>
      </c>
      <c r="G52" s="39">
        <f t="shared" si="2"/>
        <v>661.06034488472108</v>
      </c>
      <c r="H52" s="39">
        <f t="shared" si="3"/>
        <v>251.02669157005977</v>
      </c>
      <c r="I52" s="37">
        <f t="shared" si="9"/>
        <v>912.0870364547809</v>
      </c>
      <c r="J52" s="40">
        <f t="shared" si="10"/>
        <v>-41.000073180936688</v>
      </c>
      <c r="K52" s="37">
        <f t="shared" si="11"/>
        <v>871.08696327384416</v>
      </c>
      <c r="L52" s="37">
        <f t="shared" si="12"/>
        <v>6945542.7826031568</v>
      </c>
      <c r="M52" s="37">
        <f t="shared" si="13"/>
        <v>6633327.225330323</v>
      </c>
      <c r="N52" s="41">
        <f>jan!M52</f>
        <v>5495766.8924177755</v>
      </c>
      <c r="O52" s="41">
        <f t="shared" si="14"/>
        <v>1137560.3329125475</v>
      </c>
      <c r="P52" s="4"/>
      <c r="Q52" s="65"/>
      <c r="R52" s="4"/>
    </row>
    <row r="53" spans="1:18" s="34" customFormat="1" x14ac:dyDescent="0.2">
      <c r="A53" s="33">
        <v>417</v>
      </c>
      <c r="B53" s="34" t="s">
        <v>129</v>
      </c>
      <c r="C53" s="36">
        <v>60852912</v>
      </c>
      <c r="D53" s="36">
        <v>20646</v>
      </c>
      <c r="E53" s="37">
        <f t="shared" si="8"/>
        <v>2947.4431851206045</v>
      </c>
      <c r="F53" s="38">
        <f t="shared" si="1"/>
        <v>0.76646926902241252</v>
      </c>
      <c r="G53" s="39">
        <f t="shared" si="2"/>
        <v>538.82282514525411</v>
      </c>
      <c r="H53" s="39">
        <f t="shared" si="3"/>
        <v>179.72147172203734</v>
      </c>
      <c r="I53" s="37">
        <f t="shared" si="9"/>
        <v>718.54429686729145</v>
      </c>
      <c r="J53" s="40">
        <f t="shared" si="10"/>
        <v>-41.000073180936688</v>
      </c>
      <c r="K53" s="37">
        <f t="shared" si="11"/>
        <v>677.54422368635471</v>
      </c>
      <c r="L53" s="37">
        <f t="shared" si="12"/>
        <v>14835065.553122099</v>
      </c>
      <c r="M53" s="37">
        <f t="shared" si="13"/>
        <v>13988578.042228479</v>
      </c>
      <c r="N53" s="41">
        <f>jan!M53</f>
        <v>11406806.395286594</v>
      </c>
      <c r="O53" s="41">
        <f t="shared" si="14"/>
        <v>2581771.6469418854</v>
      </c>
      <c r="P53" s="4"/>
      <c r="Q53" s="65"/>
      <c r="R53" s="4"/>
    </row>
    <row r="54" spans="1:18" s="34" customFormat="1" x14ac:dyDescent="0.2">
      <c r="A54" s="33">
        <v>418</v>
      </c>
      <c r="B54" s="34" t="s">
        <v>130</v>
      </c>
      <c r="C54" s="36">
        <v>13428733</v>
      </c>
      <c r="D54" s="36">
        <v>5097</v>
      </c>
      <c r="E54" s="37">
        <f t="shared" si="8"/>
        <v>2634.6346870708262</v>
      </c>
      <c r="F54" s="38">
        <f t="shared" si="1"/>
        <v>0.68512483393556556</v>
      </c>
      <c r="G54" s="39">
        <f t="shared" si="2"/>
        <v>726.50792397512112</v>
      </c>
      <c r="H54" s="39">
        <f t="shared" si="3"/>
        <v>289.20444603945975</v>
      </c>
      <c r="I54" s="37">
        <f t="shared" si="9"/>
        <v>1015.7123700145809</v>
      </c>
      <c r="J54" s="40">
        <f t="shared" si="10"/>
        <v>-41.000073180936688</v>
      </c>
      <c r="K54" s="37">
        <f t="shared" si="11"/>
        <v>974.71229683364413</v>
      </c>
      <c r="L54" s="37">
        <f t="shared" si="12"/>
        <v>5177085.9499643184</v>
      </c>
      <c r="M54" s="37">
        <f t="shared" si="13"/>
        <v>4968108.5769610843</v>
      </c>
      <c r="N54" s="41">
        <f>jan!M54</f>
        <v>4354774.8861002484</v>
      </c>
      <c r="O54" s="41">
        <f t="shared" si="14"/>
        <v>613333.69086083584</v>
      </c>
      <c r="P54" s="4"/>
      <c r="Q54" s="65"/>
      <c r="R54" s="4"/>
    </row>
    <row r="55" spans="1:18" s="34" customFormat="1" x14ac:dyDescent="0.2">
      <c r="A55" s="33">
        <v>419</v>
      </c>
      <c r="B55" s="34" t="s">
        <v>131</v>
      </c>
      <c r="C55" s="36">
        <v>23941533</v>
      </c>
      <c r="D55" s="36">
        <v>7884</v>
      </c>
      <c r="E55" s="37">
        <f t="shared" si="8"/>
        <v>3036.7241248097412</v>
      </c>
      <c r="F55" s="38">
        <f t="shared" si="1"/>
        <v>0.78968637357140703</v>
      </c>
      <c r="G55" s="39">
        <f t="shared" si="2"/>
        <v>485.25426133177211</v>
      </c>
      <c r="H55" s="39">
        <f t="shared" si="3"/>
        <v>148.47314283083952</v>
      </c>
      <c r="I55" s="37">
        <f t="shared" si="9"/>
        <v>633.72740416261161</v>
      </c>
      <c r="J55" s="40">
        <f t="shared" si="10"/>
        <v>-41.000073180936688</v>
      </c>
      <c r="K55" s="37">
        <f t="shared" si="11"/>
        <v>592.72733098167487</v>
      </c>
      <c r="L55" s="37">
        <f t="shared" si="12"/>
        <v>4996306.85441803</v>
      </c>
      <c r="M55" s="37">
        <f t="shared" si="13"/>
        <v>4673062.2774595246</v>
      </c>
      <c r="N55" s="41">
        <f>jan!M55</f>
        <v>3988751.6631085691</v>
      </c>
      <c r="O55" s="41">
        <f t="shared" si="14"/>
        <v>684310.61435095547</v>
      </c>
      <c r="P55" s="4"/>
      <c r="Q55" s="65"/>
      <c r="R55" s="4"/>
    </row>
    <row r="56" spans="1:18" s="34" customFormat="1" x14ac:dyDescent="0.2">
      <c r="A56" s="33">
        <v>420</v>
      </c>
      <c r="B56" s="34" t="s">
        <v>132</v>
      </c>
      <c r="C56" s="36">
        <v>16070774</v>
      </c>
      <c r="D56" s="36">
        <v>6142</v>
      </c>
      <c r="E56" s="37">
        <f t="shared" si="8"/>
        <v>2616.5376098990555</v>
      </c>
      <c r="F56" s="38">
        <f t="shared" si="1"/>
        <v>0.68041877087002023</v>
      </c>
      <c r="G56" s="39">
        <f t="shared" si="2"/>
        <v>737.36617027818352</v>
      </c>
      <c r="H56" s="39">
        <f t="shared" si="3"/>
        <v>295.53842304957948</v>
      </c>
      <c r="I56" s="37">
        <f t="shared" si="9"/>
        <v>1032.904593327763</v>
      </c>
      <c r="J56" s="40">
        <f t="shared" si="10"/>
        <v>-41.000073180936688</v>
      </c>
      <c r="K56" s="37">
        <f t="shared" si="11"/>
        <v>991.90452014682626</v>
      </c>
      <c r="L56" s="37">
        <f t="shared" si="12"/>
        <v>6344100.0122191207</v>
      </c>
      <c r="M56" s="37">
        <f t="shared" si="13"/>
        <v>6092277.5627418067</v>
      </c>
      <c r="N56" s="41">
        <f>jan!M56</f>
        <v>5342685.5675942199</v>
      </c>
      <c r="O56" s="41">
        <f t="shared" si="14"/>
        <v>749591.9951475868</v>
      </c>
      <c r="P56" s="4"/>
      <c r="Q56" s="65"/>
      <c r="R56" s="4"/>
    </row>
    <row r="57" spans="1:18" s="34" customFormat="1" x14ac:dyDescent="0.2">
      <c r="A57" s="33">
        <v>423</v>
      </c>
      <c r="B57" s="34" t="s">
        <v>133</v>
      </c>
      <c r="C57" s="36">
        <v>12448376</v>
      </c>
      <c r="D57" s="36">
        <v>4740</v>
      </c>
      <c r="E57" s="37">
        <f t="shared" si="8"/>
        <v>2626.2396624472572</v>
      </c>
      <c r="F57" s="38">
        <f t="shared" si="1"/>
        <v>0.68294174575285349</v>
      </c>
      <c r="G57" s="39">
        <f t="shared" si="2"/>
        <v>731.54493874926254</v>
      </c>
      <c r="H57" s="39">
        <f t="shared" si="3"/>
        <v>292.14270465770892</v>
      </c>
      <c r="I57" s="37">
        <f t="shared" si="9"/>
        <v>1023.6876434069715</v>
      </c>
      <c r="J57" s="40">
        <f t="shared" si="10"/>
        <v>-41.000073180936688</v>
      </c>
      <c r="K57" s="37">
        <f t="shared" si="11"/>
        <v>982.68757022603472</v>
      </c>
      <c r="L57" s="37">
        <f t="shared" si="12"/>
        <v>4852279.4297490446</v>
      </c>
      <c r="M57" s="37">
        <f t="shared" si="13"/>
        <v>4657939.0828714045</v>
      </c>
      <c r="N57" s="41">
        <f>jan!M57</f>
        <v>4242755.0069678603</v>
      </c>
      <c r="O57" s="41">
        <f t="shared" si="14"/>
        <v>415184.0759035442</v>
      </c>
      <c r="P57" s="4"/>
      <c r="Q57" s="65"/>
      <c r="R57" s="4"/>
    </row>
    <row r="58" spans="1:18" s="34" customFormat="1" x14ac:dyDescent="0.2">
      <c r="A58" s="33">
        <v>425</v>
      </c>
      <c r="B58" s="34" t="s">
        <v>134</v>
      </c>
      <c r="C58" s="36">
        <v>19494249</v>
      </c>
      <c r="D58" s="36">
        <v>7279</v>
      </c>
      <c r="E58" s="37">
        <f t="shared" si="8"/>
        <v>2678.1493336996841</v>
      </c>
      <c r="F58" s="38">
        <f t="shared" si="1"/>
        <v>0.69644062097490911</v>
      </c>
      <c r="G58" s="39">
        <f t="shared" si="2"/>
        <v>700.39913599780641</v>
      </c>
      <c r="H58" s="39">
        <f t="shared" si="3"/>
        <v>273.97431971935947</v>
      </c>
      <c r="I58" s="37">
        <f t="shared" si="9"/>
        <v>974.37345571716583</v>
      </c>
      <c r="J58" s="40">
        <f t="shared" si="10"/>
        <v>-41.000073180936688</v>
      </c>
      <c r="K58" s="37">
        <f t="shared" si="11"/>
        <v>933.37338253622909</v>
      </c>
      <c r="L58" s="37">
        <f t="shared" si="12"/>
        <v>7092464.3841652498</v>
      </c>
      <c r="M58" s="37">
        <f t="shared" si="13"/>
        <v>6794024.8514812114</v>
      </c>
      <c r="N58" s="41">
        <f>jan!M58</f>
        <v>6324704.2238225853</v>
      </c>
      <c r="O58" s="41">
        <f t="shared" si="14"/>
        <v>469320.62765862606</v>
      </c>
      <c r="P58" s="4"/>
      <c r="Q58" s="65"/>
      <c r="R58" s="4"/>
    </row>
    <row r="59" spans="1:18" s="34" customFormat="1" x14ac:dyDescent="0.2">
      <c r="A59" s="33">
        <v>426</v>
      </c>
      <c r="B59" s="34" t="s">
        <v>100</v>
      </c>
      <c r="C59" s="36">
        <v>10381915</v>
      </c>
      <c r="D59" s="36">
        <v>3680</v>
      </c>
      <c r="E59" s="37">
        <f t="shared" si="8"/>
        <v>2821.172554347826</v>
      </c>
      <c r="F59" s="38">
        <f t="shared" si="1"/>
        <v>0.7336331626112722</v>
      </c>
      <c r="G59" s="39">
        <f t="shared" si="2"/>
        <v>614.58520360892123</v>
      </c>
      <c r="H59" s="39">
        <f t="shared" si="3"/>
        <v>223.91619249250982</v>
      </c>
      <c r="I59" s="37">
        <f t="shared" si="9"/>
        <v>838.50139610143106</v>
      </c>
      <c r="J59" s="40">
        <f t="shared" si="10"/>
        <v>-41.000073180936688</v>
      </c>
      <c r="K59" s="37">
        <f t="shared" si="11"/>
        <v>797.50132292049432</v>
      </c>
      <c r="L59" s="37">
        <f t="shared" si="12"/>
        <v>3085685.1376532661</v>
      </c>
      <c r="M59" s="37">
        <f t="shared" si="13"/>
        <v>2934804.868347419</v>
      </c>
      <c r="N59" s="41">
        <f>jan!M59</f>
        <v>3149123.3893758915</v>
      </c>
      <c r="O59" s="41">
        <f t="shared" si="14"/>
        <v>-214318.52102847258</v>
      </c>
      <c r="P59" s="4"/>
      <c r="Q59" s="65"/>
      <c r="R59" s="4"/>
    </row>
    <row r="60" spans="1:18" s="34" customFormat="1" x14ac:dyDescent="0.2">
      <c r="A60" s="33">
        <v>427</v>
      </c>
      <c r="B60" s="34" t="s">
        <v>135</v>
      </c>
      <c r="C60" s="36">
        <v>64092177</v>
      </c>
      <c r="D60" s="36">
        <v>21123</v>
      </c>
      <c r="E60" s="37">
        <f t="shared" si="8"/>
        <v>3034.2364720920323</v>
      </c>
      <c r="F60" s="38">
        <f t="shared" si="1"/>
        <v>0.78903947073380554</v>
      </c>
      <c r="G60" s="39">
        <f t="shared" si="2"/>
        <v>486.7468529623975</v>
      </c>
      <c r="H60" s="39">
        <f t="shared" si="3"/>
        <v>149.34382128203765</v>
      </c>
      <c r="I60" s="37">
        <f t="shared" si="9"/>
        <v>636.09067424443515</v>
      </c>
      <c r="J60" s="40">
        <f t="shared" si="10"/>
        <v>-41.000073180936688</v>
      </c>
      <c r="K60" s="37">
        <f t="shared" si="11"/>
        <v>595.09060106349841</v>
      </c>
      <c r="L60" s="37">
        <f t="shared" si="12"/>
        <v>13436143.312065203</v>
      </c>
      <c r="M60" s="37">
        <f t="shared" si="13"/>
        <v>12570098.766264277</v>
      </c>
      <c r="N60" s="41">
        <f>jan!M60</f>
        <v>10790971.013202978</v>
      </c>
      <c r="O60" s="41">
        <f t="shared" si="14"/>
        <v>1779127.7530612983</v>
      </c>
      <c r="P60" s="4"/>
      <c r="Q60" s="65"/>
      <c r="R60" s="4"/>
    </row>
    <row r="61" spans="1:18" s="34" customFormat="1" x14ac:dyDescent="0.2">
      <c r="A61" s="33">
        <v>428</v>
      </c>
      <c r="B61" s="34" t="s">
        <v>136</v>
      </c>
      <c r="C61" s="36">
        <v>19420279</v>
      </c>
      <c r="D61" s="36">
        <v>6567</v>
      </c>
      <c r="E61" s="37">
        <f t="shared" si="8"/>
        <v>2957.2527790467489</v>
      </c>
      <c r="F61" s="38">
        <f t="shared" si="1"/>
        <v>0.76902020955417061</v>
      </c>
      <c r="G61" s="39">
        <f t="shared" si="2"/>
        <v>532.93706878956755</v>
      </c>
      <c r="H61" s="39">
        <f t="shared" si="3"/>
        <v>176.28811384788685</v>
      </c>
      <c r="I61" s="37">
        <f t="shared" si="9"/>
        <v>709.2251826374544</v>
      </c>
      <c r="J61" s="40">
        <f t="shared" si="10"/>
        <v>-41.000073180936688</v>
      </c>
      <c r="K61" s="37">
        <f t="shared" si="11"/>
        <v>668.22510945651766</v>
      </c>
      <c r="L61" s="37">
        <f t="shared" si="12"/>
        <v>4657481.7743801633</v>
      </c>
      <c r="M61" s="37">
        <f t="shared" si="13"/>
        <v>4388234.2938009519</v>
      </c>
      <c r="N61" s="41">
        <f>jan!M61</f>
        <v>4291866.0737042073</v>
      </c>
      <c r="O61" s="41">
        <f t="shared" si="14"/>
        <v>96368.220096744597</v>
      </c>
      <c r="P61" s="4"/>
      <c r="Q61" s="65"/>
      <c r="R61" s="4"/>
    </row>
    <row r="62" spans="1:18" s="34" customFormat="1" x14ac:dyDescent="0.2">
      <c r="A62" s="33">
        <v>429</v>
      </c>
      <c r="B62" s="34" t="s">
        <v>137</v>
      </c>
      <c r="C62" s="36">
        <v>15390039</v>
      </c>
      <c r="D62" s="36">
        <v>4480</v>
      </c>
      <c r="E62" s="37">
        <f t="shared" si="8"/>
        <v>3435.2765625000002</v>
      </c>
      <c r="F62" s="38">
        <f t="shared" si="1"/>
        <v>0.89332813234242603</v>
      </c>
      <c r="G62" s="39">
        <f t="shared" si="2"/>
        <v>246.12279871761675</v>
      </c>
      <c r="H62" s="39">
        <f t="shared" si="3"/>
        <v>8.9797896392488834</v>
      </c>
      <c r="I62" s="37">
        <f t="shared" si="9"/>
        <v>255.10258835686562</v>
      </c>
      <c r="J62" s="40">
        <f t="shared" si="10"/>
        <v>-41.000073180936688</v>
      </c>
      <c r="K62" s="37">
        <f t="shared" si="11"/>
        <v>214.10251517592894</v>
      </c>
      <c r="L62" s="37">
        <f t="shared" si="12"/>
        <v>1142859.5958387579</v>
      </c>
      <c r="M62" s="37">
        <f t="shared" si="13"/>
        <v>959179.26798816165</v>
      </c>
      <c r="N62" s="41">
        <f>jan!M62</f>
        <v>2993060.3479358689</v>
      </c>
      <c r="O62" s="41">
        <f t="shared" si="14"/>
        <v>-2033881.0799477072</v>
      </c>
      <c r="P62" s="4"/>
      <c r="Q62" s="65"/>
      <c r="R62" s="4"/>
    </row>
    <row r="63" spans="1:18" s="34" customFormat="1" x14ac:dyDescent="0.2">
      <c r="A63" s="33">
        <v>430</v>
      </c>
      <c r="B63" s="34" t="s">
        <v>138</v>
      </c>
      <c r="C63" s="36">
        <v>6731180</v>
      </c>
      <c r="D63" s="36">
        <v>2490</v>
      </c>
      <c r="E63" s="37">
        <f t="shared" si="8"/>
        <v>2703.2851405622491</v>
      </c>
      <c r="F63" s="38">
        <f t="shared" si="1"/>
        <v>0.70297707386041253</v>
      </c>
      <c r="G63" s="39">
        <f t="shared" si="2"/>
        <v>685.31765188026736</v>
      </c>
      <c r="H63" s="39">
        <f t="shared" si="3"/>
        <v>265.17678731746173</v>
      </c>
      <c r="I63" s="37">
        <f t="shared" si="9"/>
        <v>950.49443919772909</v>
      </c>
      <c r="J63" s="40">
        <f t="shared" si="10"/>
        <v>-41.000073180936688</v>
      </c>
      <c r="K63" s="37">
        <f t="shared" si="11"/>
        <v>909.49436601679236</v>
      </c>
      <c r="L63" s="37">
        <f t="shared" si="12"/>
        <v>2366731.1536023454</v>
      </c>
      <c r="M63" s="37">
        <f t="shared" si="13"/>
        <v>2264640.9713818128</v>
      </c>
      <c r="N63" s="41">
        <f>jan!M63</f>
        <v>2458666.9922679272</v>
      </c>
      <c r="O63" s="41">
        <f t="shared" si="14"/>
        <v>-194026.02088611433</v>
      </c>
      <c r="P63" s="4"/>
      <c r="Q63" s="65"/>
      <c r="R63" s="4"/>
    </row>
    <row r="64" spans="1:18" s="34" customFormat="1" x14ac:dyDescent="0.2">
      <c r="A64" s="33">
        <v>432</v>
      </c>
      <c r="B64" s="34" t="s">
        <v>139</v>
      </c>
      <c r="C64" s="36">
        <v>7457685</v>
      </c>
      <c r="D64" s="36">
        <v>1827</v>
      </c>
      <c r="E64" s="37">
        <f t="shared" si="8"/>
        <v>4081.9293924466338</v>
      </c>
      <c r="F64" s="38">
        <f t="shared" si="1"/>
        <v>1.0614872759630993</v>
      </c>
      <c r="G64" s="39">
        <f t="shared" si="2"/>
        <v>-141.8688992503634</v>
      </c>
      <c r="H64" s="39">
        <f t="shared" si="3"/>
        <v>0</v>
      </c>
      <c r="I64" s="37">
        <f t="shared" si="9"/>
        <v>-141.8688992503634</v>
      </c>
      <c r="J64" s="40">
        <f t="shared" si="10"/>
        <v>-41.000073180936688</v>
      </c>
      <c r="K64" s="37">
        <f t="shared" si="11"/>
        <v>-182.86897243130008</v>
      </c>
      <c r="L64" s="37">
        <f t="shared" si="12"/>
        <v>-259194.47893041393</v>
      </c>
      <c r="M64" s="37">
        <f t="shared" si="13"/>
        <v>-334101.61263198522</v>
      </c>
      <c r="N64" s="41">
        <f>jan!M64</f>
        <v>1467443.9667363458</v>
      </c>
      <c r="O64" s="41">
        <f t="shared" si="14"/>
        <v>-1801545.579368331</v>
      </c>
      <c r="P64" s="4"/>
      <c r="Q64" s="65"/>
      <c r="R64" s="4"/>
    </row>
    <row r="65" spans="1:18" s="34" customFormat="1" x14ac:dyDescent="0.2">
      <c r="A65" s="33">
        <v>434</v>
      </c>
      <c r="B65" s="34" t="s">
        <v>140</v>
      </c>
      <c r="C65" s="36">
        <v>3326412</v>
      </c>
      <c r="D65" s="36">
        <v>1294</v>
      </c>
      <c r="E65" s="37">
        <f t="shared" si="8"/>
        <v>2570.6429675425038</v>
      </c>
      <c r="F65" s="38">
        <f t="shared" si="1"/>
        <v>0.66848407670639665</v>
      </c>
      <c r="G65" s="39">
        <f t="shared" si="2"/>
        <v>764.90295569211457</v>
      </c>
      <c r="H65" s="39">
        <f t="shared" si="3"/>
        <v>311.60154787437261</v>
      </c>
      <c r="I65" s="37">
        <f t="shared" si="9"/>
        <v>1076.5045035664871</v>
      </c>
      <c r="J65" s="40">
        <f t="shared" si="10"/>
        <v>-41.000073180936688</v>
      </c>
      <c r="K65" s="37">
        <f t="shared" si="11"/>
        <v>1035.5044303855504</v>
      </c>
      <c r="L65" s="37">
        <f t="shared" si="12"/>
        <v>1392996.8276150343</v>
      </c>
      <c r="M65" s="37">
        <f t="shared" si="13"/>
        <v>1339942.7329189023</v>
      </c>
      <c r="N65" s="41">
        <f>jan!M65</f>
        <v>1215720.9207207619</v>
      </c>
      <c r="O65" s="41">
        <f t="shared" si="14"/>
        <v>124221.81219814043</v>
      </c>
      <c r="P65" s="4"/>
      <c r="Q65" s="65"/>
      <c r="R65" s="4"/>
    </row>
    <row r="66" spans="1:18" s="34" customFormat="1" x14ac:dyDescent="0.2">
      <c r="A66" s="33">
        <v>436</v>
      </c>
      <c r="B66" s="34" t="s">
        <v>141</v>
      </c>
      <c r="C66" s="36">
        <v>3813599</v>
      </c>
      <c r="D66" s="36">
        <v>1553</v>
      </c>
      <c r="E66" s="37">
        <f t="shared" si="8"/>
        <v>2455.6336123631681</v>
      </c>
      <c r="F66" s="38">
        <f t="shared" si="1"/>
        <v>0.63857641407864785</v>
      </c>
      <c r="G66" s="39">
        <f t="shared" si="2"/>
        <v>833.90856879971591</v>
      </c>
      <c r="H66" s="39">
        <f t="shared" si="3"/>
        <v>351.85482218714009</v>
      </c>
      <c r="I66" s="37">
        <f t="shared" si="9"/>
        <v>1185.7633909868559</v>
      </c>
      <c r="J66" s="40">
        <f t="shared" si="10"/>
        <v>-41.000073180936688</v>
      </c>
      <c r="K66" s="37">
        <f t="shared" si="11"/>
        <v>1144.7633178059193</v>
      </c>
      <c r="L66" s="37">
        <f t="shared" si="12"/>
        <v>1841490.5462025872</v>
      </c>
      <c r="M66" s="37">
        <f t="shared" si="13"/>
        <v>1777817.4325525926</v>
      </c>
      <c r="N66" s="41">
        <f>jan!M66</f>
        <v>1601492.8506795538</v>
      </c>
      <c r="O66" s="41">
        <f t="shared" si="14"/>
        <v>176324.58187303878</v>
      </c>
      <c r="P66" s="4"/>
      <c r="Q66" s="65"/>
      <c r="R66" s="4"/>
    </row>
    <row r="67" spans="1:18" s="34" customFormat="1" x14ac:dyDescent="0.2">
      <c r="A67" s="33">
        <v>437</v>
      </c>
      <c r="B67" s="34" t="s">
        <v>142</v>
      </c>
      <c r="C67" s="36">
        <v>17577846</v>
      </c>
      <c r="D67" s="36">
        <v>5605</v>
      </c>
      <c r="E67" s="37">
        <f t="shared" si="8"/>
        <v>3136.1009812667262</v>
      </c>
      <c r="F67" s="38">
        <f t="shared" si="1"/>
        <v>0.81552887561210841</v>
      </c>
      <c r="G67" s="39">
        <f t="shared" si="2"/>
        <v>425.62814745758112</v>
      </c>
      <c r="H67" s="39">
        <f t="shared" si="3"/>
        <v>113.69124307089477</v>
      </c>
      <c r="I67" s="37">
        <f t="shared" si="9"/>
        <v>539.31939052847588</v>
      </c>
      <c r="J67" s="40">
        <f t="shared" si="10"/>
        <v>-41.000073180936688</v>
      </c>
      <c r="K67" s="37">
        <f t="shared" si="11"/>
        <v>498.3193173475392</v>
      </c>
      <c r="L67" s="37">
        <f t="shared" si="12"/>
        <v>3022885.1839121073</v>
      </c>
      <c r="M67" s="37">
        <f t="shared" si="13"/>
        <v>2793079.7737329574</v>
      </c>
      <c r="N67" s="41">
        <f>jan!M67</f>
        <v>3355520.2052858341</v>
      </c>
      <c r="O67" s="41">
        <f t="shared" si="14"/>
        <v>-562440.43155287672</v>
      </c>
      <c r="P67" s="4"/>
      <c r="Q67" s="65"/>
      <c r="R67" s="4"/>
    </row>
    <row r="68" spans="1:18" s="34" customFormat="1" x14ac:dyDescent="0.2">
      <c r="A68" s="33">
        <v>438</v>
      </c>
      <c r="B68" s="34" t="s">
        <v>143</v>
      </c>
      <c r="C68" s="36">
        <v>8120615</v>
      </c>
      <c r="D68" s="36">
        <v>2424</v>
      </c>
      <c r="E68" s="37">
        <f t="shared" si="8"/>
        <v>3350.0886963696371</v>
      </c>
      <c r="F68" s="38">
        <f t="shared" si="1"/>
        <v>0.8711754130594429</v>
      </c>
      <c r="G68" s="39">
        <f t="shared" si="2"/>
        <v>297.23551839583462</v>
      </c>
      <c r="H68" s="39">
        <f t="shared" si="3"/>
        <v>38.795542784875963</v>
      </c>
      <c r="I68" s="37">
        <f t="shared" si="9"/>
        <v>336.03106118071059</v>
      </c>
      <c r="J68" s="40">
        <f t="shared" si="10"/>
        <v>-41.000073180936688</v>
      </c>
      <c r="K68" s="37">
        <f t="shared" si="11"/>
        <v>295.03098799977391</v>
      </c>
      <c r="L68" s="37">
        <f t="shared" si="12"/>
        <v>814539.29230204248</v>
      </c>
      <c r="M68" s="37">
        <f t="shared" si="13"/>
        <v>715155.11491145194</v>
      </c>
      <c r="N68" s="41">
        <f>jan!M68</f>
        <v>1611138.8734367283</v>
      </c>
      <c r="O68" s="41">
        <f t="shared" si="14"/>
        <v>-895983.75852527632</v>
      </c>
      <c r="P68" s="4"/>
      <c r="Q68" s="65"/>
      <c r="R68" s="4"/>
    </row>
    <row r="69" spans="1:18" s="34" customFormat="1" x14ac:dyDescent="0.2">
      <c r="A69" s="33">
        <v>439</v>
      </c>
      <c r="B69" s="34" t="s">
        <v>144</v>
      </c>
      <c r="C69" s="36">
        <v>4040080</v>
      </c>
      <c r="D69" s="36">
        <v>1569</v>
      </c>
      <c r="E69" s="37">
        <f t="shared" si="8"/>
        <v>2574.9394518801782</v>
      </c>
      <c r="F69" s="38">
        <f t="shared" si="1"/>
        <v>0.66960135802543541</v>
      </c>
      <c r="G69" s="39">
        <f t="shared" si="2"/>
        <v>762.32506508950985</v>
      </c>
      <c r="H69" s="39">
        <f t="shared" si="3"/>
        <v>310.09777835618655</v>
      </c>
      <c r="I69" s="37">
        <f t="shared" si="9"/>
        <v>1072.4228434456963</v>
      </c>
      <c r="J69" s="40">
        <f t="shared" si="10"/>
        <v>-41.000073180936688</v>
      </c>
      <c r="K69" s="37">
        <f t="shared" si="11"/>
        <v>1031.4227702647597</v>
      </c>
      <c r="L69" s="37">
        <f t="shared" si="12"/>
        <v>1682631.4413662977</v>
      </c>
      <c r="M69" s="37">
        <f t="shared" si="13"/>
        <v>1618302.326545408</v>
      </c>
      <c r="N69" s="41">
        <f>jan!M69</f>
        <v>1661655.9158507539</v>
      </c>
      <c r="O69" s="41">
        <f t="shared" si="14"/>
        <v>-43353.5893053459</v>
      </c>
      <c r="P69" s="4"/>
      <c r="Q69" s="65"/>
      <c r="R69" s="4"/>
    </row>
    <row r="70" spans="1:18" s="34" customFormat="1" x14ac:dyDescent="0.2">
      <c r="A70" s="33">
        <v>441</v>
      </c>
      <c r="B70" s="34" t="s">
        <v>145</v>
      </c>
      <c r="C70" s="36">
        <v>5168395</v>
      </c>
      <c r="D70" s="36">
        <v>1936</v>
      </c>
      <c r="E70" s="37">
        <f t="shared" si="8"/>
        <v>2669.6255165289258</v>
      </c>
      <c r="F70" s="38">
        <f t="shared" si="1"/>
        <v>0.69422404087282841</v>
      </c>
      <c r="G70" s="39">
        <f t="shared" si="2"/>
        <v>705.51342630026136</v>
      </c>
      <c r="H70" s="39">
        <f t="shared" si="3"/>
        <v>276.95765572912489</v>
      </c>
      <c r="I70" s="37">
        <f t="shared" si="9"/>
        <v>982.47108202938625</v>
      </c>
      <c r="J70" s="40">
        <f t="shared" si="10"/>
        <v>-41.000073180936688</v>
      </c>
      <c r="K70" s="37">
        <f t="shared" si="11"/>
        <v>941.47100884844951</v>
      </c>
      <c r="L70" s="37">
        <f t="shared" si="12"/>
        <v>1902064.0148088918</v>
      </c>
      <c r="M70" s="37">
        <f t="shared" si="13"/>
        <v>1822687.8731305983</v>
      </c>
      <c r="N70" s="41">
        <f>jan!M70</f>
        <v>1630874.1357151428</v>
      </c>
      <c r="O70" s="41">
        <f t="shared" si="14"/>
        <v>191813.73741545551</v>
      </c>
      <c r="P70" s="4"/>
      <c r="Q70" s="65"/>
      <c r="R70" s="4"/>
    </row>
    <row r="71" spans="1:18" s="34" customFormat="1" x14ac:dyDescent="0.2">
      <c r="A71" s="33">
        <v>501</v>
      </c>
      <c r="B71" s="34" t="s">
        <v>146</v>
      </c>
      <c r="C71" s="36">
        <v>97321989</v>
      </c>
      <c r="D71" s="36">
        <v>27938</v>
      </c>
      <c r="E71" s="37">
        <f t="shared" si="8"/>
        <v>3483.4987830195432</v>
      </c>
      <c r="F71" s="38">
        <f t="shared" si="1"/>
        <v>0.90586810267971318</v>
      </c>
      <c r="G71" s="39">
        <f t="shared" si="2"/>
        <v>217.18946640589093</v>
      </c>
      <c r="H71" s="39">
        <f t="shared" si="3"/>
        <v>0</v>
      </c>
      <c r="I71" s="37">
        <f t="shared" si="9"/>
        <v>217.18946640589093</v>
      </c>
      <c r="J71" s="40">
        <f t="shared" si="10"/>
        <v>-41.000073180936688</v>
      </c>
      <c r="K71" s="37">
        <f t="shared" si="11"/>
        <v>176.18939322495424</v>
      </c>
      <c r="L71" s="37">
        <f t="shared" si="12"/>
        <v>6067839.3124477807</v>
      </c>
      <c r="M71" s="37">
        <f t="shared" si="13"/>
        <v>4922379.2679187721</v>
      </c>
      <c r="N71" s="41">
        <f>jan!M71</f>
        <v>3966414.135336861</v>
      </c>
      <c r="O71" s="41">
        <f t="shared" si="14"/>
        <v>955965.13258191105</v>
      </c>
      <c r="P71" s="4"/>
      <c r="Q71" s="65"/>
      <c r="R71" s="4"/>
    </row>
    <row r="72" spans="1:18" s="34" customFormat="1" x14ac:dyDescent="0.2">
      <c r="A72" s="33">
        <v>502</v>
      </c>
      <c r="B72" s="34" t="s">
        <v>147</v>
      </c>
      <c r="C72" s="36">
        <v>95449691</v>
      </c>
      <c r="D72" s="36">
        <v>30642</v>
      </c>
      <c r="E72" s="37">
        <f t="shared" si="8"/>
        <v>3114.9954637425753</v>
      </c>
      <c r="F72" s="38">
        <f t="shared" ref="F72:F135" si="15">IF(ISNUMBER(C72),E72/E$435,"")</f>
        <v>0.81004048124008465</v>
      </c>
      <c r="G72" s="39">
        <f t="shared" ref="G72:G135" si="16">(E$435-E72)*0.6</f>
        <v>438.29145797207167</v>
      </c>
      <c r="H72" s="39">
        <f t="shared" ref="H72:H135" si="17">IF(E72&gt;=E$435*0.9,0,IF(E72&lt;0.9*E$435,(E$435*0.9-E72)*0.35))</f>
        <v>121.07817420434758</v>
      </c>
      <c r="I72" s="37">
        <f t="shared" si="9"/>
        <v>559.36963217641926</v>
      </c>
      <c r="J72" s="40">
        <f t="shared" si="10"/>
        <v>-41.000073180936688</v>
      </c>
      <c r="K72" s="37">
        <f t="shared" si="11"/>
        <v>518.36955899548252</v>
      </c>
      <c r="L72" s="37">
        <f t="shared" si="12"/>
        <v>17140204.26914984</v>
      </c>
      <c r="M72" s="37">
        <f t="shared" si="13"/>
        <v>15883880.026739575</v>
      </c>
      <c r="N72" s="41">
        <f>jan!M72</f>
        <v>12311813.010993501</v>
      </c>
      <c r="O72" s="41">
        <f t="shared" si="14"/>
        <v>3572067.0157460738</v>
      </c>
      <c r="P72" s="4"/>
      <c r="Q72" s="65"/>
      <c r="R72" s="4"/>
    </row>
    <row r="73" spans="1:18" s="34" customFormat="1" x14ac:dyDescent="0.2">
      <c r="A73" s="33">
        <v>511</v>
      </c>
      <c r="B73" s="34" t="s">
        <v>148</v>
      </c>
      <c r="C73" s="36">
        <v>7425965</v>
      </c>
      <c r="D73" s="36">
        <v>2642</v>
      </c>
      <c r="E73" s="37">
        <f t="shared" ref="E73:E136" si="18">(C73)/D73</f>
        <v>2810.736184708554</v>
      </c>
      <c r="F73" s="38">
        <f t="shared" si="15"/>
        <v>0.73091923189021801</v>
      </c>
      <c r="G73" s="39">
        <f t="shared" si="16"/>
        <v>620.8470253924844</v>
      </c>
      <c r="H73" s="39">
        <f t="shared" si="17"/>
        <v>227.56892186625504</v>
      </c>
      <c r="I73" s="37">
        <f t="shared" ref="I73:I136" si="19">G73+H73</f>
        <v>848.41594725873938</v>
      </c>
      <c r="J73" s="40">
        <f t="shared" ref="J73:J136" si="20">I$437</f>
        <v>-41.000073180936688</v>
      </c>
      <c r="K73" s="37">
        <f t="shared" ref="K73:K136" si="21">I73+J73</f>
        <v>807.41587407780264</v>
      </c>
      <c r="L73" s="37">
        <f t="shared" ref="L73:L136" si="22">(I73*D73)</f>
        <v>2241514.9326575897</v>
      </c>
      <c r="M73" s="37">
        <f t="shared" ref="M73:M136" si="23">(K73*D73)</f>
        <v>2133192.7393135545</v>
      </c>
      <c r="N73" s="41">
        <f>jan!M73</f>
        <v>1877581.1113943222</v>
      </c>
      <c r="O73" s="41">
        <f t="shared" ref="O73:O136" si="24">M73-N73</f>
        <v>255611.62791923224</v>
      </c>
      <c r="P73" s="4"/>
      <c r="Q73" s="65"/>
      <c r="R73" s="4"/>
    </row>
    <row r="74" spans="1:18" s="34" customFormat="1" x14ac:dyDescent="0.2">
      <c r="A74" s="33">
        <v>512</v>
      </c>
      <c r="B74" s="34" t="s">
        <v>149</v>
      </c>
      <c r="C74" s="36">
        <v>6807208</v>
      </c>
      <c r="D74" s="36">
        <v>2038</v>
      </c>
      <c r="E74" s="37">
        <f t="shared" si="18"/>
        <v>3340.1413150147205</v>
      </c>
      <c r="F74" s="38">
        <f t="shared" si="15"/>
        <v>0.86858864153004423</v>
      </c>
      <c r="G74" s="39">
        <f t="shared" si="16"/>
        <v>303.20394720878454</v>
      </c>
      <c r="H74" s="39">
        <f t="shared" si="17"/>
        <v>42.277126259096775</v>
      </c>
      <c r="I74" s="37">
        <f t="shared" si="19"/>
        <v>345.48107346788129</v>
      </c>
      <c r="J74" s="40">
        <f t="shared" si="20"/>
        <v>-41.000073180936688</v>
      </c>
      <c r="K74" s="37">
        <f t="shared" si="21"/>
        <v>304.48100028694461</v>
      </c>
      <c r="L74" s="37">
        <f t="shared" si="22"/>
        <v>704090.42772754212</v>
      </c>
      <c r="M74" s="37">
        <f t="shared" si="23"/>
        <v>620532.27858479309</v>
      </c>
      <c r="N74" s="41">
        <f>jan!M74</f>
        <v>1439266.1011815397</v>
      </c>
      <c r="O74" s="41">
        <f t="shared" si="24"/>
        <v>-818733.82259674661</v>
      </c>
      <c r="P74" s="4"/>
      <c r="Q74" s="65"/>
      <c r="R74" s="4"/>
    </row>
    <row r="75" spans="1:18" s="34" customFormat="1" x14ac:dyDescent="0.2">
      <c r="A75" s="33">
        <v>513</v>
      </c>
      <c r="B75" s="34" t="s">
        <v>150</v>
      </c>
      <c r="C75" s="36">
        <v>11548076</v>
      </c>
      <c r="D75" s="36">
        <v>2179</v>
      </c>
      <c r="E75" s="37">
        <f t="shared" si="18"/>
        <v>5299.7136301055534</v>
      </c>
      <c r="F75" s="38">
        <f t="shared" si="15"/>
        <v>1.3781665589353529</v>
      </c>
      <c r="G75" s="39">
        <f t="shared" si="16"/>
        <v>-872.53944184571515</v>
      </c>
      <c r="H75" s="39">
        <f t="shared" si="17"/>
        <v>0</v>
      </c>
      <c r="I75" s="37">
        <f t="shared" si="19"/>
        <v>-872.53944184571515</v>
      </c>
      <c r="J75" s="40">
        <f t="shared" si="20"/>
        <v>-41.000073180936688</v>
      </c>
      <c r="K75" s="37">
        <f t="shared" si="21"/>
        <v>-913.53951502665188</v>
      </c>
      <c r="L75" s="37">
        <f t="shared" si="22"/>
        <v>-1901263.4437818134</v>
      </c>
      <c r="M75" s="37">
        <f t="shared" si="23"/>
        <v>-1990602.6032430744</v>
      </c>
      <c r="N75" s="41">
        <f>jan!M75</f>
        <v>1735658.3505027355</v>
      </c>
      <c r="O75" s="41">
        <f t="shared" si="24"/>
        <v>-3726260.9537458098</v>
      </c>
      <c r="P75" s="4"/>
      <c r="Q75" s="65"/>
      <c r="R75" s="4"/>
    </row>
    <row r="76" spans="1:18" s="34" customFormat="1" x14ac:dyDescent="0.2">
      <c r="A76" s="33">
        <v>514</v>
      </c>
      <c r="B76" s="34" t="s">
        <v>151</v>
      </c>
      <c r="C76" s="36">
        <v>7460740</v>
      </c>
      <c r="D76" s="36">
        <v>2331</v>
      </c>
      <c r="E76" s="37">
        <f t="shared" si="18"/>
        <v>3200.6606606606606</v>
      </c>
      <c r="F76" s="38">
        <f t="shared" si="15"/>
        <v>0.83231732823545068</v>
      </c>
      <c r="G76" s="39">
        <f t="shared" si="16"/>
        <v>386.8923398212205</v>
      </c>
      <c r="H76" s="39">
        <f t="shared" si="17"/>
        <v>91.095355283017739</v>
      </c>
      <c r="I76" s="37">
        <f t="shared" si="19"/>
        <v>477.98769510423824</v>
      </c>
      <c r="J76" s="40">
        <f t="shared" si="20"/>
        <v>-41.000073180936688</v>
      </c>
      <c r="K76" s="37">
        <f t="shared" si="21"/>
        <v>436.98762192330156</v>
      </c>
      <c r="L76" s="37">
        <f t="shared" si="22"/>
        <v>1114189.3172879794</v>
      </c>
      <c r="M76" s="37">
        <f t="shared" si="23"/>
        <v>1018618.1467032159</v>
      </c>
      <c r="N76" s="41">
        <f>jan!M76</f>
        <v>1732235.1696291319</v>
      </c>
      <c r="O76" s="41">
        <f t="shared" si="24"/>
        <v>-713617.02292591601</v>
      </c>
      <c r="P76" s="4"/>
      <c r="Q76" s="65"/>
      <c r="R76" s="4"/>
    </row>
    <row r="77" spans="1:18" s="34" customFormat="1" x14ac:dyDescent="0.2">
      <c r="A77" s="33">
        <v>515</v>
      </c>
      <c r="B77" s="34" t="s">
        <v>152</v>
      </c>
      <c r="C77" s="36">
        <v>10615310</v>
      </c>
      <c r="D77" s="36">
        <v>3638</v>
      </c>
      <c r="E77" s="37">
        <f t="shared" si="18"/>
        <v>2917.8971962616824</v>
      </c>
      <c r="F77" s="38">
        <f t="shared" si="15"/>
        <v>0.75878596825598377</v>
      </c>
      <c r="G77" s="39">
        <f t="shared" si="16"/>
        <v>556.55041846060737</v>
      </c>
      <c r="H77" s="39">
        <f t="shared" si="17"/>
        <v>190.06256782266007</v>
      </c>
      <c r="I77" s="37">
        <f t="shared" si="19"/>
        <v>746.61298628326745</v>
      </c>
      <c r="J77" s="40">
        <f t="shared" si="20"/>
        <v>-41.000073180936688</v>
      </c>
      <c r="K77" s="37">
        <f t="shared" si="21"/>
        <v>705.61291310233071</v>
      </c>
      <c r="L77" s="37">
        <f t="shared" si="22"/>
        <v>2716178.0440985272</v>
      </c>
      <c r="M77" s="37">
        <f t="shared" si="23"/>
        <v>2567019.7778662792</v>
      </c>
      <c r="N77" s="41">
        <f>jan!M77</f>
        <v>3348115.5683014928</v>
      </c>
      <c r="O77" s="41">
        <f t="shared" si="24"/>
        <v>-781095.7904352136</v>
      </c>
      <c r="P77" s="4"/>
      <c r="Q77" s="65"/>
      <c r="R77" s="4"/>
    </row>
    <row r="78" spans="1:18" s="34" customFormat="1" x14ac:dyDescent="0.2">
      <c r="A78" s="33">
        <v>516</v>
      </c>
      <c r="B78" s="34" t="s">
        <v>153</v>
      </c>
      <c r="C78" s="36">
        <v>27425602</v>
      </c>
      <c r="D78" s="36">
        <v>5728</v>
      </c>
      <c r="E78" s="37">
        <f t="shared" si="18"/>
        <v>4787.9891759776538</v>
      </c>
      <c r="F78" s="38">
        <f t="shared" si="15"/>
        <v>1.2450949291660907</v>
      </c>
      <c r="G78" s="39">
        <f t="shared" si="16"/>
        <v>-565.50476936897542</v>
      </c>
      <c r="H78" s="39">
        <f t="shared" si="17"/>
        <v>0</v>
      </c>
      <c r="I78" s="37">
        <f t="shared" si="19"/>
        <v>-565.50476936897542</v>
      </c>
      <c r="J78" s="40">
        <f t="shared" si="20"/>
        <v>-41.000073180936688</v>
      </c>
      <c r="K78" s="37">
        <f t="shared" si="21"/>
        <v>-606.50484254991215</v>
      </c>
      <c r="L78" s="37">
        <f t="shared" si="22"/>
        <v>-3239211.3189454912</v>
      </c>
      <c r="M78" s="37">
        <f t="shared" si="23"/>
        <v>-3474059.738125897</v>
      </c>
      <c r="N78" s="41">
        <f>jan!M78</f>
        <v>2676834.1312894304</v>
      </c>
      <c r="O78" s="41">
        <f t="shared" si="24"/>
        <v>-6150893.8694153279</v>
      </c>
      <c r="P78" s="4"/>
      <c r="Q78" s="65"/>
      <c r="R78" s="4"/>
    </row>
    <row r="79" spans="1:18" s="34" customFormat="1" x14ac:dyDescent="0.2">
      <c r="A79" s="33">
        <v>517</v>
      </c>
      <c r="B79" s="34" t="s">
        <v>154</v>
      </c>
      <c r="C79" s="36">
        <v>15259240</v>
      </c>
      <c r="D79" s="36">
        <v>5872</v>
      </c>
      <c r="E79" s="37">
        <f t="shared" si="18"/>
        <v>2598.6444141689371</v>
      </c>
      <c r="F79" s="38">
        <f t="shared" si="15"/>
        <v>0.67576572625122211</v>
      </c>
      <c r="G79" s="39">
        <f t="shared" si="16"/>
        <v>748.10208771625457</v>
      </c>
      <c r="H79" s="39">
        <f t="shared" si="17"/>
        <v>301.80104155512095</v>
      </c>
      <c r="I79" s="37">
        <f t="shared" si="19"/>
        <v>1049.9031292713755</v>
      </c>
      <c r="J79" s="40">
        <f t="shared" si="20"/>
        <v>-41.000073180936688</v>
      </c>
      <c r="K79" s="37">
        <f t="shared" si="21"/>
        <v>1008.9030560904388</v>
      </c>
      <c r="L79" s="37">
        <f t="shared" si="22"/>
        <v>6165031.1750815166</v>
      </c>
      <c r="M79" s="37">
        <f t="shared" si="23"/>
        <v>5924278.7453630567</v>
      </c>
      <c r="N79" s="41">
        <f>jan!M79</f>
        <v>5233929.0678302282</v>
      </c>
      <c r="O79" s="41">
        <f t="shared" si="24"/>
        <v>690349.67753282841</v>
      </c>
      <c r="P79" s="4"/>
      <c r="Q79" s="65"/>
      <c r="R79" s="4"/>
    </row>
    <row r="80" spans="1:18" s="34" customFormat="1" x14ac:dyDescent="0.2">
      <c r="A80" s="33">
        <v>519</v>
      </c>
      <c r="B80" s="34" t="s">
        <v>155</v>
      </c>
      <c r="C80" s="36">
        <v>12259326</v>
      </c>
      <c r="D80" s="36">
        <v>3146</v>
      </c>
      <c r="E80" s="37">
        <f t="shared" si="18"/>
        <v>3896.7978385251113</v>
      </c>
      <c r="F80" s="38">
        <f t="shared" si="15"/>
        <v>1.0133446527147376</v>
      </c>
      <c r="G80" s="39">
        <f t="shared" si="16"/>
        <v>-30.789966897449901</v>
      </c>
      <c r="H80" s="39">
        <f t="shared" si="17"/>
        <v>0</v>
      </c>
      <c r="I80" s="37">
        <f t="shared" si="19"/>
        <v>-30.789966897449901</v>
      </c>
      <c r="J80" s="40">
        <f t="shared" si="20"/>
        <v>-41.000073180936688</v>
      </c>
      <c r="K80" s="37">
        <f t="shared" si="21"/>
        <v>-71.790040078386596</v>
      </c>
      <c r="L80" s="37">
        <f t="shared" si="22"/>
        <v>-96865.235859377382</v>
      </c>
      <c r="M80" s="37">
        <f t="shared" si="23"/>
        <v>-225851.46608660422</v>
      </c>
      <c r="N80" s="41">
        <f>jan!M80</f>
        <v>1954481.3142871074</v>
      </c>
      <c r="O80" s="41">
        <f t="shared" si="24"/>
        <v>-2180332.7803737116</v>
      </c>
      <c r="P80" s="4"/>
      <c r="Q80" s="65"/>
      <c r="R80" s="4"/>
    </row>
    <row r="81" spans="1:18" s="34" customFormat="1" x14ac:dyDescent="0.2">
      <c r="A81" s="33">
        <v>520</v>
      </c>
      <c r="B81" s="34" t="s">
        <v>156</v>
      </c>
      <c r="C81" s="36">
        <v>13148278</v>
      </c>
      <c r="D81" s="36">
        <v>4454</v>
      </c>
      <c r="E81" s="37">
        <f t="shared" si="18"/>
        <v>2952.0157162101482</v>
      </c>
      <c r="F81" s="38">
        <f t="shared" si="15"/>
        <v>0.76765833505071712</v>
      </c>
      <c r="G81" s="39">
        <f t="shared" si="16"/>
        <v>536.07930649152797</v>
      </c>
      <c r="H81" s="39">
        <f t="shared" si="17"/>
        <v>178.12108584069708</v>
      </c>
      <c r="I81" s="37">
        <f t="shared" si="19"/>
        <v>714.20039233222508</v>
      </c>
      <c r="J81" s="40">
        <f t="shared" si="20"/>
        <v>-41.000073180936688</v>
      </c>
      <c r="K81" s="37">
        <f t="shared" si="21"/>
        <v>673.20031915128834</v>
      </c>
      <c r="L81" s="37">
        <f t="shared" si="22"/>
        <v>3181048.5474477303</v>
      </c>
      <c r="M81" s="37">
        <f t="shared" si="23"/>
        <v>2998434.2214998384</v>
      </c>
      <c r="N81" s="41">
        <f>jan!M81</f>
        <v>2517689.8420326677</v>
      </c>
      <c r="O81" s="41">
        <f t="shared" si="24"/>
        <v>480744.37946717069</v>
      </c>
      <c r="P81" s="4"/>
      <c r="Q81" s="65"/>
      <c r="R81" s="4"/>
    </row>
    <row r="82" spans="1:18" s="34" customFormat="1" x14ac:dyDescent="0.2">
      <c r="A82" s="33">
        <v>521</v>
      </c>
      <c r="B82" s="34" t="s">
        <v>157</v>
      </c>
      <c r="C82" s="36">
        <v>18053007</v>
      </c>
      <c r="D82" s="36">
        <v>5130</v>
      </c>
      <c r="E82" s="37">
        <f t="shared" si="18"/>
        <v>3519.1046783625729</v>
      </c>
      <c r="F82" s="38">
        <f t="shared" si="15"/>
        <v>0.91512725471841272</v>
      </c>
      <c r="G82" s="39">
        <f t="shared" si="16"/>
        <v>195.82592920007309</v>
      </c>
      <c r="H82" s="39">
        <f t="shared" si="17"/>
        <v>0</v>
      </c>
      <c r="I82" s="37">
        <f t="shared" si="19"/>
        <v>195.82592920007309</v>
      </c>
      <c r="J82" s="40">
        <f t="shared" si="20"/>
        <v>-41.000073180936688</v>
      </c>
      <c r="K82" s="37">
        <f t="shared" si="21"/>
        <v>154.82585601913641</v>
      </c>
      <c r="L82" s="37">
        <f t="shared" si="22"/>
        <v>1004587.0167963749</v>
      </c>
      <c r="M82" s="37">
        <f t="shared" si="23"/>
        <v>794256.64137816976</v>
      </c>
      <c r="N82" s="41">
        <f>jan!M82</f>
        <v>1537035.3955158484</v>
      </c>
      <c r="O82" s="41">
        <f t="shared" si="24"/>
        <v>-742778.75413767865</v>
      </c>
      <c r="P82" s="4"/>
      <c r="Q82" s="65"/>
      <c r="R82" s="4"/>
    </row>
    <row r="83" spans="1:18" s="34" customFormat="1" x14ac:dyDescent="0.2">
      <c r="A83" s="33">
        <v>522</v>
      </c>
      <c r="B83" s="34" t="s">
        <v>158</v>
      </c>
      <c r="C83" s="36">
        <v>18458991</v>
      </c>
      <c r="D83" s="36">
        <v>6148</v>
      </c>
      <c r="E83" s="37">
        <f t="shared" si="18"/>
        <v>3002.4383539362393</v>
      </c>
      <c r="F83" s="38">
        <f t="shared" si="15"/>
        <v>0.780770513930093</v>
      </c>
      <c r="G83" s="39">
        <f t="shared" si="16"/>
        <v>505.82572385587326</v>
      </c>
      <c r="H83" s="39">
        <f t="shared" si="17"/>
        <v>160.47316263656518</v>
      </c>
      <c r="I83" s="37">
        <f t="shared" si="19"/>
        <v>666.29888649243844</v>
      </c>
      <c r="J83" s="40">
        <f t="shared" si="20"/>
        <v>-41.000073180936688</v>
      </c>
      <c r="K83" s="37">
        <f t="shared" si="21"/>
        <v>625.2988133115017</v>
      </c>
      <c r="L83" s="37">
        <f t="shared" si="22"/>
        <v>4096405.5541555113</v>
      </c>
      <c r="M83" s="37">
        <f t="shared" si="23"/>
        <v>3844337.1042391127</v>
      </c>
      <c r="N83" s="41">
        <f>jan!M83</f>
        <v>3541797.2420334187</v>
      </c>
      <c r="O83" s="41">
        <f t="shared" si="24"/>
        <v>302539.86220569396</v>
      </c>
      <c r="P83" s="4"/>
      <c r="Q83" s="65"/>
      <c r="R83" s="4"/>
    </row>
    <row r="84" spans="1:18" s="34" customFormat="1" x14ac:dyDescent="0.2">
      <c r="A84" s="33">
        <v>528</v>
      </c>
      <c r="B84" s="34" t="s">
        <v>159</v>
      </c>
      <c r="C84" s="36">
        <v>44593899</v>
      </c>
      <c r="D84" s="36">
        <v>14888</v>
      </c>
      <c r="E84" s="37">
        <f t="shared" si="18"/>
        <v>2995.2914427727028</v>
      </c>
      <c r="F84" s="38">
        <f t="shared" si="15"/>
        <v>0.77891199200745254</v>
      </c>
      <c r="G84" s="39">
        <f t="shared" si="16"/>
        <v>510.11387055399518</v>
      </c>
      <c r="H84" s="39">
        <f t="shared" si="17"/>
        <v>162.97458154380297</v>
      </c>
      <c r="I84" s="37">
        <f t="shared" si="19"/>
        <v>673.08845209779815</v>
      </c>
      <c r="J84" s="40">
        <f t="shared" si="20"/>
        <v>-41.000073180936688</v>
      </c>
      <c r="K84" s="37">
        <f t="shared" si="21"/>
        <v>632.08837891686142</v>
      </c>
      <c r="L84" s="37">
        <f t="shared" si="22"/>
        <v>10020940.874832019</v>
      </c>
      <c r="M84" s="37">
        <f t="shared" si="23"/>
        <v>9410531.7853142321</v>
      </c>
      <c r="N84" s="41">
        <f>jan!M84</f>
        <v>7664244.7918011602</v>
      </c>
      <c r="O84" s="41">
        <f t="shared" si="24"/>
        <v>1746286.9935130719</v>
      </c>
      <c r="P84" s="4"/>
      <c r="Q84" s="65"/>
      <c r="R84" s="4"/>
    </row>
    <row r="85" spans="1:18" s="34" customFormat="1" x14ac:dyDescent="0.2">
      <c r="A85" s="33">
        <v>529</v>
      </c>
      <c r="B85" s="34" t="s">
        <v>160</v>
      </c>
      <c r="C85" s="36">
        <v>39140842</v>
      </c>
      <c r="D85" s="36">
        <v>13314</v>
      </c>
      <c r="E85" s="37">
        <f t="shared" si="18"/>
        <v>2939.8258975514495</v>
      </c>
      <c r="F85" s="38">
        <f t="shared" si="15"/>
        <v>0.76448842784300064</v>
      </c>
      <c r="G85" s="39">
        <f t="shared" si="16"/>
        <v>543.39319768674716</v>
      </c>
      <c r="H85" s="39">
        <f t="shared" si="17"/>
        <v>182.3875223712416</v>
      </c>
      <c r="I85" s="37">
        <f t="shared" si="19"/>
        <v>725.78072005798879</v>
      </c>
      <c r="J85" s="40">
        <f t="shared" si="20"/>
        <v>-41.000073180936688</v>
      </c>
      <c r="K85" s="37">
        <f t="shared" si="21"/>
        <v>684.78064687705205</v>
      </c>
      <c r="L85" s="37">
        <f t="shared" si="22"/>
        <v>9663044.5068520624</v>
      </c>
      <c r="M85" s="37">
        <f t="shared" si="23"/>
        <v>9117169.5325210709</v>
      </c>
      <c r="N85" s="41">
        <f>jan!M85</f>
        <v>7280732.4305844046</v>
      </c>
      <c r="O85" s="41">
        <f t="shared" si="24"/>
        <v>1836437.1019366663</v>
      </c>
      <c r="P85" s="4"/>
      <c r="Q85" s="65"/>
      <c r="R85" s="4"/>
    </row>
    <row r="86" spans="1:18" s="34" customFormat="1" x14ac:dyDescent="0.2">
      <c r="A86" s="33">
        <v>532</v>
      </c>
      <c r="B86" s="34" t="s">
        <v>161</v>
      </c>
      <c r="C86" s="36">
        <v>20612546</v>
      </c>
      <c r="D86" s="36">
        <v>6777</v>
      </c>
      <c r="E86" s="37">
        <f t="shared" si="18"/>
        <v>3041.5443411539031</v>
      </c>
      <c r="F86" s="38">
        <f t="shared" si="15"/>
        <v>0.79093984902989622</v>
      </c>
      <c r="G86" s="39">
        <f t="shared" si="16"/>
        <v>482.36213152527495</v>
      </c>
      <c r="H86" s="39">
        <f t="shared" si="17"/>
        <v>146.78606711038285</v>
      </c>
      <c r="I86" s="37">
        <f t="shared" si="19"/>
        <v>629.14819863565776</v>
      </c>
      <c r="J86" s="40">
        <f t="shared" si="20"/>
        <v>-41.000073180936688</v>
      </c>
      <c r="K86" s="37">
        <f t="shared" si="21"/>
        <v>588.14812545472103</v>
      </c>
      <c r="L86" s="37">
        <f t="shared" si="22"/>
        <v>4263737.3421538528</v>
      </c>
      <c r="M86" s="37">
        <f t="shared" si="23"/>
        <v>3985879.8462066445</v>
      </c>
      <c r="N86" s="41">
        <f>jan!M86</f>
        <v>3188493.0790762003</v>
      </c>
      <c r="O86" s="41">
        <f t="shared" si="24"/>
        <v>797386.76713044429</v>
      </c>
      <c r="P86" s="4"/>
      <c r="Q86" s="65"/>
      <c r="R86" s="4"/>
    </row>
    <row r="87" spans="1:18" s="34" customFormat="1" x14ac:dyDescent="0.2">
      <c r="A87" s="33">
        <v>533</v>
      </c>
      <c r="B87" s="34" t="s">
        <v>162</v>
      </c>
      <c r="C87" s="36">
        <v>30389858</v>
      </c>
      <c r="D87" s="36">
        <v>9065</v>
      </c>
      <c r="E87" s="37">
        <f t="shared" si="18"/>
        <v>3352.4388306674023</v>
      </c>
      <c r="F87" s="38">
        <f t="shared" si="15"/>
        <v>0.87178655485393308</v>
      </c>
      <c r="G87" s="39">
        <f t="shared" si="16"/>
        <v>295.8254378171755</v>
      </c>
      <c r="H87" s="39">
        <f t="shared" si="17"/>
        <v>37.972995780658152</v>
      </c>
      <c r="I87" s="37">
        <f t="shared" si="19"/>
        <v>333.79843359783365</v>
      </c>
      <c r="J87" s="40">
        <f t="shared" si="20"/>
        <v>-41.000073180936688</v>
      </c>
      <c r="K87" s="37">
        <f t="shared" si="21"/>
        <v>292.79836041689697</v>
      </c>
      <c r="L87" s="37">
        <f t="shared" si="22"/>
        <v>3025882.8005643622</v>
      </c>
      <c r="M87" s="37">
        <f t="shared" si="23"/>
        <v>2654217.1371791712</v>
      </c>
      <c r="N87" s="41">
        <f>jan!M87</f>
        <v>1592920.2467259176</v>
      </c>
      <c r="O87" s="41">
        <f t="shared" si="24"/>
        <v>1061296.8904532536</v>
      </c>
      <c r="P87" s="4"/>
      <c r="Q87" s="65"/>
      <c r="R87" s="4"/>
    </row>
    <row r="88" spans="1:18" s="34" customFormat="1" x14ac:dyDescent="0.2">
      <c r="A88" s="33">
        <v>534</v>
      </c>
      <c r="B88" s="34" t="s">
        <v>163</v>
      </c>
      <c r="C88" s="36">
        <v>42213619</v>
      </c>
      <c r="D88" s="36">
        <v>13770</v>
      </c>
      <c r="E88" s="37">
        <f t="shared" si="18"/>
        <v>3065.6222948438635</v>
      </c>
      <c r="F88" s="38">
        <f t="shared" si="15"/>
        <v>0.79720121198252736</v>
      </c>
      <c r="G88" s="39">
        <f t="shared" si="16"/>
        <v>467.91535931129874</v>
      </c>
      <c r="H88" s="39">
        <f t="shared" si="17"/>
        <v>138.35878331889671</v>
      </c>
      <c r="I88" s="37">
        <f t="shared" si="19"/>
        <v>606.27414263019546</v>
      </c>
      <c r="J88" s="40">
        <f t="shared" si="20"/>
        <v>-41.000073180936688</v>
      </c>
      <c r="K88" s="37">
        <f t="shared" si="21"/>
        <v>565.27406944925872</v>
      </c>
      <c r="L88" s="37">
        <f t="shared" si="22"/>
        <v>8348394.9440177912</v>
      </c>
      <c r="M88" s="37">
        <f t="shared" si="23"/>
        <v>7783823.9363162927</v>
      </c>
      <c r="N88" s="41">
        <f>jan!M88</f>
        <v>6041324.387963593</v>
      </c>
      <c r="O88" s="41">
        <f t="shared" si="24"/>
        <v>1742499.5483526997</v>
      </c>
      <c r="P88" s="4"/>
      <c r="Q88" s="65"/>
      <c r="R88" s="4"/>
    </row>
    <row r="89" spans="1:18" s="34" customFormat="1" x14ac:dyDescent="0.2">
      <c r="A89" s="33">
        <v>536</v>
      </c>
      <c r="B89" s="34" t="s">
        <v>164</v>
      </c>
      <c r="C89" s="36">
        <v>15076792</v>
      </c>
      <c r="D89" s="36">
        <v>5650</v>
      </c>
      <c r="E89" s="37">
        <f t="shared" si="18"/>
        <v>2668.4587610619469</v>
      </c>
      <c r="F89" s="38">
        <f t="shared" si="15"/>
        <v>0.69392063139086868</v>
      </c>
      <c r="G89" s="39">
        <f t="shared" si="16"/>
        <v>706.21347958044873</v>
      </c>
      <c r="H89" s="39">
        <f t="shared" si="17"/>
        <v>277.36602014256749</v>
      </c>
      <c r="I89" s="37">
        <f t="shared" si="19"/>
        <v>983.57949972301617</v>
      </c>
      <c r="J89" s="40">
        <f t="shared" si="20"/>
        <v>-41.000073180936688</v>
      </c>
      <c r="K89" s="37">
        <f t="shared" si="21"/>
        <v>942.57942654207943</v>
      </c>
      <c r="L89" s="37">
        <f t="shared" si="22"/>
        <v>5557224.1734350417</v>
      </c>
      <c r="M89" s="37">
        <f t="shared" si="23"/>
        <v>5325573.7599627487</v>
      </c>
      <c r="N89" s="41">
        <f>jan!M89</f>
        <v>4565572.813579835</v>
      </c>
      <c r="O89" s="41">
        <f t="shared" si="24"/>
        <v>760000.94638291374</v>
      </c>
      <c r="P89" s="4"/>
      <c r="Q89" s="65"/>
      <c r="R89" s="4"/>
    </row>
    <row r="90" spans="1:18" s="34" customFormat="1" x14ac:dyDescent="0.2">
      <c r="A90" s="33">
        <v>538</v>
      </c>
      <c r="B90" s="34" t="s">
        <v>165</v>
      </c>
      <c r="C90" s="36">
        <v>21880712</v>
      </c>
      <c r="D90" s="36">
        <v>6750</v>
      </c>
      <c r="E90" s="37">
        <f t="shared" si="18"/>
        <v>3241.5869629629628</v>
      </c>
      <c r="F90" s="38">
        <f t="shared" si="15"/>
        <v>0.84296002803973957</v>
      </c>
      <c r="G90" s="39">
        <f t="shared" si="16"/>
        <v>362.33655843983917</v>
      </c>
      <c r="H90" s="39">
        <f t="shared" si="17"/>
        <v>76.771149477211949</v>
      </c>
      <c r="I90" s="37">
        <f t="shared" si="19"/>
        <v>439.10770791705113</v>
      </c>
      <c r="J90" s="40">
        <f t="shared" si="20"/>
        <v>-41.000073180936688</v>
      </c>
      <c r="K90" s="37">
        <f t="shared" si="21"/>
        <v>398.10763473611445</v>
      </c>
      <c r="L90" s="37">
        <f t="shared" si="22"/>
        <v>2963977.028440095</v>
      </c>
      <c r="M90" s="37">
        <f t="shared" si="23"/>
        <v>2687226.5344687724</v>
      </c>
      <c r="N90" s="41">
        <f>jan!M90</f>
        <v>5333330.5440998003</v>
      </c>
      <c r="O90" s="41">
        <f t="shared" si="24"/>
        <v>-2646104.0096310279</v>
      </c>
      <c r="P90" s="4"/>
      <c r="Q90" s="65"/>
      <c r="R90" s="4"/>
    </row>
    <row r="91" spans="1:18" s="34" customFormat="1" x14ac:dyDescent="0.2">
      <c r="A91" s="33">
        <v>540</v>
      </c>
      <c r="B91" s="34" t="s">
        <v>166</v>
      </c>
      <c r="C91" s="36">
        <v>9987900</v>
      </c>
      <c r="D91" s="36">
        <v>3014</v>
      </c>
      <c r="E91" s="37">
        <f t="shared" si="18"/>
        <v>3313.8354346383544</v>
      </c>
      <c r="F91" s="38">
        <f t="shared" si="15"/>
        <v>0.86174791631951253</v>
      </c>
      <c r="G91" s="39">
        <f t="shared" si="16"/>
        <v>318.98747543460422</v>
      </c>
      <c r="H91" s="39">
        <f t="shared" si="17"/>
        <v>51.484184390824907</v>
      </c>
      <c r="I91" s="37">
        <f t="shared" si="19"/>
        <v>370.47165982542913</v>
      </c>
      <c r="J91" s="40">
        <f t="shared" si="20"/>
        <v>-41.000073180936688</v>
      </c>
      <c r="K91" s="37">
        <f t="shared" si="21"/>
        <v>329.47158664449245</v>
      </c>
      <c r="L91" s="37">
        <f t="shared" si="22"/>
        <v>1116601.5827138433</v>
      </c>
      <c r="M91" s="37">
        <f t="shared" si="23"/>
        <v>993027.36214650027</v>
      </c>
      <c r="N91" s="41">
        <f>jan!M91</f>
        <v>2481246.1266247104</v>
      </c>
      <c r="O91" s="41">
        <f t="shared" si="24"/>
        <v>-1488218.7644782101</v>
      </c>
      <c r="P91" s="4"/>
      <c r="Q91" s="65"/>
      <c r="R91" s="4"/>
    </row>
    <row r="92" spans="1:18" s="34" customFormat="1" x14ac:dyDescent="0.2">
      <c r="A92" s="33">
        <v>541</v>
      </c>
      <c r="B92" s="34" t="s">
        <v>167</v>
      </c>
      <c r="C92" s="36">
        <v>3721260</v>
      </c>
      <c r="D92" s="36">
        <v>1352</v>
      </c>
      <c r="E92" s="37">
        <f t="shared" si="18"/>
        <v>2752.4112426035504</v>
      </c>
      <c r="F92" s="38">
        <f t="shared" si="15"/>
        <v>0.71575209449918209</v>
      </c>
      <c r="G92" s="39">
        <f t="shared" si="16"/>
        <v>655.8419906554866</v>
      </c>
      <c r="H92" s="39">
        <f t="shared" si="17"/>
        <v>247.9826516030063</v>
      </c>
      <c r="I92" s="37">
        <f t="shared" si="19"/>
        <v>903.82464225849287</v>
      </c>
      <c r="J92" s="40">
        <f t="shared" si="20"/>
        <v>-41.000073180936688</v>
      </c>
      <c r="K92" s="37">
        <f t="shared" si="21"/>
        <v>862.82456907755613</v>
      </c>
      <c r="L92" s="37">
        <f t="shared" si="22"/>
        <v>1221970.9163334824</v>
      </c>
      <c r="M92" s="37">
        <f t="shared" si="23"/>
        <v>1166538.8173928559</v>
      </c>
      <c r="N92" s="41">
        <f>jan!M92</f>
        <v>1115660.35696636</v>
      </c>
      <c r="O92" s="41">
        <f t="shared" si="24"/>
        <v>50878.460426495876</v>
      </c>
      <c r="P92" s="4"/>
      <c r="Q92" s="65"/>
      <c r="R92" s="4"/>
    </row>
    <row r="93" spans="1:18" s="34" customFormat="1" x14ac:dyDescent="0.2">
      <c r="A93" s="33">
        <v>542</v>
      </c>
      <c r="B93" s="34" t="s">
        <v>168</v>
      </c>
      <c r="C93" s="36">
        <v>23261492</v>
      </c>
      <c r="D93" s="36">
        <v>6443</v>
      </c>
      <c r="E93" s="37">
        <f t="shared" si="18"/>
        <v>3610.3510786900511</v>
      </c>
      <c r="F93" s="38">
        <f t="shared" si="15"/>
        <v>0.93885546841664114</v>
      </c>
      <c r="G93" s="39">
        <f t="shared" si="16"/>
        <v>141.07808900358623</v>
      </c>
      <c r="H93" s="39">
        <f t="shared" si="17"/>
        <v>0</v>
      </c>
      <c r="I93" s="37">
        <f t="shared" si="19"/>
        <v>141.07808900358623</v>
      </c>
      <c r="J93" s="40">
        <f t="shared" si="20"/>
        <v>-41.000073180936688</v>
      </c>
      <c r="K93" s="37">
        <f t="shared" si="21"/>
        <v>100.07801582264955</v>
      </c>
      <c r="L93" s="37">
        <f t="shared" si="22"/>
        <v>908966.12745010608</v>
      </c>
      <c r="M93" s="37">
        <f t="shared" si="23"/>
        <v>644802.65594533109</v>
      </c>
      <c r="N93" s="41">
        <f>jan!M93</f>
        <v>2567281.7186274114</v>
      </c>
      <c r="O93" s="41">
        <f t="shared" si="24"/>
        <v>-1922479.0626820803</v>
      </c>
      <c r="P93" s="4"/>
      <c r="Q93" s="65"/>
      <c r="R93" s="4"/>
    </row>
    <row r="94" spans="1:18" s="34" customFormat="1" x14ac:dyDescent="0.2">
      <c r="A94" s="33">
        <v>543</v>
      </c>
      <c r="B94" s="34" t="s">
        <v>169</v>
      </c>
      <c r="C94" s="36">
        <v>7281735</v>
      </c>
      <c r="D94" s="36">
        <v>2139</v>
      </c>
      <c r="E94" s="37">
        <f t="shared" si="18"/>
        <v>3404.2706872370268</v>
      </c>
      <c r="F94" s="38">
        <f t="shared" si="15"/>
        <v>0.88526519471968135</v>
      </c>
      <c r="G94" s="39">
        <f t="shared" si="16"/>
        <v>264.72632387540079</v>
      </c>
      <c r="H94" s="39">
        <f t="shared" si="17"/>
        <v>19.831845981289575</v>
      </c>
      <c r="I94" s="37">
        <f t="shared" si="19"/>
        <v>284.55816985669037</v>
      </c>
      <c r="J94" s="40">
        <f t="shared" si="20"/>
        <v>-41.000073180936688</v>
      </c>
      <c r="K94" s="37">
        <f t="shared" si="21"/>
        <v>243.55809667575369</v>
      </c>
      <c r="L94" s="37">
        <f t="shared" si="22"/>
        <v>608669.92532346072</v>
      </c>
      <c r="M94" s="37">
        <f t="shared" si="23"/>
        <v>520970.76878943713</v>
      </c>
      <c r="N94" s="41">
        <f>jan!M94</f>
        <v>1084733.687574737</v>
      </c>
      <c r="O94" s="41">
        <f t="shared" si="24"/>
        <v>-563762.91878529987</v>
      </c>
      <c r="P94" s="4"/>
      <c r="Q94" s="65"/>
      <c r="R94" s="4"/>
    </row>
    <row r="95" spans="1:18" s="34" customFormat="1" x14ac:dyDescent="0.2">
      <c r="A95" s="33">
        <v>544</v>
      </c>
      <c r="B95" s="34" t="s">
        <v>170</v>
      </c>
      <c r="C95" s="36">
        <v>11253113</v>
      </c>
      <c r="D95" s="36">
        <v>3221</v>
      </c>
      <c r="E95" s="37">
        <f t="shared" si="18"/>
        <v>3493.6705991927975</v>
      </c>
      <c r="F95" s="38">
        <f t="shared" si="15"/>
        <v>0.90851323746850321</v>
      </c>
      <c r="G95" s="39">
        <f t="shared" si="16"/>
        <v>211.08637670193838</v>
      </c>
      <c r="H95" s="39">
        <f t="shared" si="17"/>
        <v>0</v>
      </c>
      <c r="I95" s="37">
        <f t="shared" si="19"/>
        <v>211.08637670193838</v>
      </c>
      <c r="J95" s="40">
        <f t="shared" si="20"/>
        <v>-41.000073180936688</v>
      </c>
      <c r="K95" s="37">
        <f t="shared" si="21"/>
        <v>170.0863035210017</v>
      </c>
      <c r="L95" s="37">
        <f t="shared" si="22"/>
        <v>679909.2193569435</v>
      </c>
      <c r="M95" s="37">
        <f t="shared" si="23"/>
        <v>547847.98364114645</v>
      </c>
      <c r="N95" s="41">
        <f>jan!M95</f>
        <v>755530.9447771057</v>
      </c>
      <c r="O95" s="41">
        <f t="shared" si="24"/>
        <v>-207682.96113595925</v>
      </c>
      <c r="P95" s="4"/>
      <c r="Q95" s="65"/>
      <c r="R95" s="4"/>
    </row>
    <row r="96" spans="1:18" s="34" customFormat="1" x14ac:dyDescent="0.2">
      <c r="A96" s="33">
        <v>545</v>
      </c>
      <c r="B96" s="34" t="s">
        <v>171</v>
      </c>
      <c r="C96" s="36">
        <v>7828796</v>
      </c>
      <c r="D96" s="36">
        <v>1601</v>
      </c>
      <c r="E96" s="37">
        <f t="shared" si="18"/>
        <v>4889.9412866958155</v>
      </c>
      <c r="F96" s="38">
        <f t="shared" si="15"/>
        <v>1.2716071144295511</v>
      </c>
      <c r="G96" s="39">
        <f t="shared" si="16"/>
        <v>-626.67603579987247</v>
      </c>
      <c r="H96" s="39">
        <f t="shared" si="17"/>
        <v>0</v>
      </c>
      <c r="I96" s="37">
        <f t="shared" si="19"/>
        <v>-626.67603579987247</v>
      </c>
      <c r="J96" s="40">
        <f t="shared" si="20"/>
        <v>-41.000073180936688</v>
      </c>
      <c r="K96" s="37">
        <f t="shared" si="21"/>
        <v>-667.6761089808092</v>
      </c>
      <c r="L96" s="37">
        <f t="shared" si="22"/>
        <v>-1003308.3333155959</v>
      </c>
      <c r="M96" s="37">
        <f t="shared" si="23"/>
        <v>-1068949.4504782755</v>
      </c>
      <c r="N96" s="41">
        <f>jan!M96</f>
        <v>759659.49619315309</v>
      </c>
      <c r="O96" s="41">
        <f t="shared" si="24"/>
        <v>-1828608.9466714286</v>
      </c>
      <c r="P96" s="4"/>
      <c r="Q96" s="65"/>
      <c r="R96" s="4"/>
    </row>
    <row r="97" spans="1:18" s="34" customFormat="1" x14ac:dyDescent="0.2">
      <c r="A97" s="33">
        <v>602</v>
      </c>
      <c r="B97" s="34" t="s">
        <v>172</v>
      </c>
      <c r="C97" s="36">
        <v>249214455</v>
      </c>
      <c r="D97" s="36">
        <v>68713</v>
      </c>
      <c r="E97" s="37">
        <f t="shared" si="18"/>
        <v>3626.8894532330128</v>
      </c>
      <c r="F97" s="38">
        <f t="shared" si="15"/>
        <v>0.94315619791356753</v>
      </c>
      <c r="G97" s="39">
        <f t="shared" si="16"/>
        <v>131.1550642778092</v>
      </c>
      <c r="H97" s="39">
        <f t="shared" si="17"/>
        <v>0</v>
      </c>
      <c r="I97" s="37">
        <f t="shared" si="19"/>
        <v>131.1550642778092</v>
      </c>
      <c r="J97" s="40">
        <f t="shared" si="20"/>
        <v>-41.000073180936688</v>
      </c>
      <c r="K97" s="37">
        <f t="shared" si="21"/>
        <v>90.154991096872521</v>
      </c>
      <c r="L97" s="37">
        <f t="shared" si="22"/>
        <v>9012057.9317211043</v>
      </c>
      <c r="M97" s="37">
        <f t="shared" si="23"/>
        <v>6194819.903239402</v>
      </c>
      <c r="N97" s="41">
        <f>jan!M97</f>
        <v>2284075.8675210006</v>
      </c>
      <c r="O97" s="41">
        <f t="shared" si="24"/>
        <v>3910744.0357184014</v>
      </c>
      <c r="P97" s="4"/>
      <c r="Q97" s="65"/>
      <c r="R97" s="4"/>
    </row>
    <row r="98" spans="1:18" s="34" customFormat="1" x14ac:dyDescent="0.2">
      <c r="A98" s="33">
        <v>604</v>
      </c>
      <c r="B98" s="34" t="s">
        <v>173</v>
      </c>
      <c r="C98" s="36">
        <v>121184532</v>
      </c>
      <c r="D98" s="36">
        <v>27410</v>
      </c>
      <c r="E98" s="37">
        <f t="shared" si="18"/>
        <v>4421.179569500182</v>
      </c>
      <c r="F98" s="38">
        <f t="shared" si="15"/>
        <v>1.149707750079318</v>
      </c>
      <c r="G98" s="39">
        <f t="shared" si="16"/>
        <v>-345.41900548249231</v>
      </c>
      <c r="H98" s="39">
        <f t="shared" si="17"/>
        <v>0</v>
      </c>
      <c r="I98" s="37">
        <f t="shared" si="19"/>
        <v>-345.41900548249231</v>
      </c>
      <c r="J98" s="40">
        <f t="shared" si="20"/>
        <v>-41.000073180936688</v>
      </c>
      <c r="K98" s="37">
        <f t="shared" si="21"/>
        <v>-386.41907866342899</v>
      </c>
      <c r="L98" s="37">
        <f t="shared" si="22"/>
        <v>-9467934.940275114</v>
      </c>
      <c r="M98" s="37">
        <f t="shared" si="23"/>
        <v>-10591746.946164589</v>
      </c>
      <c r="N98" s="41">
        <f>jan!M98</f>
        <v>-11578733.700523183</v>
      </c>
      <c r="O98" s="41">
        <f t="shared" si="24"/>
        <v>986986.75435859337</v>
      </c>
      <c r="P98" s="4"/>
      <c r="Q98" s="65"/>
      <c r="R98" s="4"/>
    </row>
    <row r="99" spans="1:18" s="34" customFormat="1" x14ac:dyDescent="0.2">
      <c r="A99" s="33">
        <v>605</v>
      </c>
      <c r="B99" s="34" t="s">
        <v>174</v>
      </c>
      <c r="C99" s="36">
        <v>97900796</v>
      </c>
      <c r="D99" s="36">
        <v>30283</v>
      </c>
      <c r="E99" s="37">
        <f t="shared" si="18"/>
        <v>3232.8631905689663</v>
      </c>
      <c r="F99" s="38">
        <f t="shared" si="15"/>
        <v>0.84069145048625205</v>
      </c>
      <c r="G99" s="39">
        <f t="shared" si="16"/>
        <v>367.57082187623706</v>
      </c>
      <c r="H99" s="39">
        <f t="shared" si="17"/>
        <v>79.824469815110746</v>
      </c>
      <c r="I99" s="37">
        <f t="shared" si="19"/>
        <v>447.39529169134778</v>
      </c>
      <c r="J99" s="40">
        <f t="shared" si="20"/>
        <v>-41.000073180936688</v>
      </c>
      <c r="K99" s="37">
        <f t="shared" si="21"/>
        <v>406.3952185104111</v>
      </c>
      <c r="L99" s="37">
        <f t="shared" si="22"/>
        <v>13548471.618289085</v>
      </c>
      <c r="M99" s="37">
        <f t="shared" si="23"/>
        <v>12306866.40215078</v>
      </c>
      <c r="N99" s="41">
        <f>jan!M99</f>
        <v>11075500.723714704</v>
      </c>
      <c r="O99" s="41">
        <f t="shared" si="24"/>
        <v>1231365.6784360763</v>
      </c>
      <c r="P99" s="4"/>
      <c r="Q99" s="65"/>
      <c r="R99" s="4"/>
    </row>
    <row r="100" spans="1:18" s="34" customFormat="1" x14ac:dyDescent="0.2">
      <c r="A100" s="33">
        <v>612</v>
      </c>
      <c r="B100" s="34" t="s">
        <v>175</v>
      </c>
      <c r="C100" s="36">
        <v>26442179</v>
      </c>
      <c r="D100" s="36">
        <v>6833</v>
      </c>
      <c r="E100" s="37">
        <f t="shared" si="18"/>
        <v>3869.77594028977</v>
      </c>
      <c r="F100" s="38">
        <f t="shared" si="15"/>
        <v>1.006317730298524</v>
      </c>
      <c r="G100" s="39">
        <f t="shared" si="16"/>
        <v>-14.576827956245141</v>
      </c>
      <c r="H100" s="39">
        <f t="shared" si="17"/>
        <v>0</v>
      </c>
      <c r="I100" s="37">
        <f t="shared" si="19"/>
        <v>-14.576827956245141</v>
      </c>
      <c r="J100" s="40">
        <f t="shared" si="20"/>
        <v>-41.000073180936688</v>
      </c>
      <c r="K100" s="37">
        <f t="shared" si="21"/>
        <v>-55.576901137181828</v>
      </c>
      <c r="L100" s="37">
        <f t="shared" si="22"/>
        <v>-99603.465425023052</v>
      </c>
      <c r="M100" s="37">
        <f t="shared" si="23"/>
        <v>-379756.96547036344</v>
      </c>
      <c r="N100" s="41">
        <f>jan!M100</f>
        <v>-344956.6321369895</v>
      </c>
      <c r="O100" s="41">
        <f t="shared" si="24"/>
        <v>-34800.333333373943</v>
      </c>
      <c r="P100" s="4"/>
      <c r="Q100" s="65"/>
      <c r="R100" s="4"/>
    </row>
    <row r="101" spans="1:18" s="34" customFormat="1" x14ac:dyDescent="0.2">
      <c r="A101" s="33">
        <v>615</v>
      </c>
      <c r="B101" s="34" t="s">
        <v>176</v>
      </c>
      <c r="C101" s="36">
        <v>3604491</v>
      </c>
      <c r="D101" s="36">
        <v>1069</v>
      </c>
      <c r="E101" s="37">
        <f t="shared" si="18"/>
        <v>3371.8344246959778</v>
      </c>
      <c r="F101" s="38">
        <f t="shared" si="15"/>
        <v>0.87683029135490631</v>
      </c>
      <c r="G101" s="39">
        <f t="shared" si="16"/>
        <v>284.18808140003017</v>
      </c>
      <c r="H101" s="39">
        <f t="shared" si="17"/>
        <v>31.18453787065673</v>
      </c>
      <c r="I101" s="37">
        <f t="shared" si="19"/>
        <v>315.37261927068693</v>
      </c>
      <c r="J101" s="40">
        <f t="shared" si="20"/>
        <v>-41.000073180936688</v>
      </c>
      <c r="K101" s="37">
        <f t="shared" si="21"/>
        <v>274.37254608975024</v>
      </c>
      <c r="L101" s="37">
        <f t="shared" si="22"/>
        <v>337133.33000036434</v>
      </c>
      <c r="M101" s="37">
        <f t="shared" si="23"/>
        <v>293304.25176994299</v>
      </c>
      <c r="N101" s="41">
        <f>jan!M101</f>
        <v>199239.97925076875</v>
      </c>
      <c r="O101" s="41">
        <f t="shared" si="24"/>
        <v>94064.272519174236</v>
      </c>
      <c r="P101" s="4"/>
      <c r="Q101" s="65"/>
      <c r="R101" s="4"/>
    </row>
    <row r="102" spans="1:18" s="34" customFormat="1" x14ac:dyDescent="0.2">
      <c r="A102" s="33">
        <v>616</v>
      </c>
      <c r="B102" s="34" t="s">
        <v>120</v>
      </c>
      <c r="C102" s="36">
        <v>13844876</v>
      </c>
      <c r="D102" s="36">
        <v>3341</v>
      </c>
      <c r="E102" s="37">
        <f t="shared" si="18"/>
        <v>4143.9317569589939</v>
      </c>
      <c r="F102" s="38">
        <f t="shared" si="15"/>
        <v>1.0776107104182084</v>
      </c>
      <c r="G102" s="39">
        <f t="shared" si="16"/>
        <v>-179.07031795777948</v>
      </c>
      <c r="H102" s="39">
        <f t="shared" si="17"/>
        <v>0</v>
      </c>
      <c r="I102" s="37">
        <f t="shared" si="19"/>
        <v>-179.07031795777948</v>
      </c>
      <c r="J102" s="40">
        <f t="shared" si="20"/>
        <v>-41.000073180936688</v>
      </c>
      <c r="K102" s="37">
        <f t="shared" si="21"/>
        <v>-220.07039113871616</v>
      </c>
      <c r="L102" s="37">
        <f t="shared" si="22"/>
        <v>-598273.93229694129</v>
      </c>
      <c r="M102" s="37">
        <f t="shared" si="23"/>
        <v>-735255.17679445073</v>
      </c>
      <c r="N102" s="41">
        <f>jan!M102</f>
        <v>180964.86706136618</v>
      </c>
      <c r="O102" s="41">
        <f t="shared" si="24"/>
        <v>-916220.04385581694</v>
      </c>
      <c r="P102" s="4"/>
      <c r="Q102" s="65"/>
      <c r="R102" s="4"/>
    </row>
    <row r="103" spans="1:18" s="34" customFormat="1" x14ac:dyDescent="0.2">
      <c r="A103" s="33">
        <v>617</v>
      </c>
      <c r="B103" s="34" t="s">
        <v>177</v>
      </c>
      <c r="C103" s="36">
        <v>19304127</v>
      </c>
      <c r="D103" s="36">
        <v>4566</v>
      </c>
      <c r="E103" s="37">
        <f t="shared" si="18"/>
        <v>4227.7982917214194</v>
      </c>
      <c r="F103" s="38">
        <f t="shared" si="15"/>
        <v>1.0994198234553334</v>
      </c>
      <c r="G103" s="39">
        <f t="shared" si="16"/>
        <v>-229.3902388152348</v>
      </c>
      <c r="H103" s="39">
        <f t="shared" si="17"/>
        <v>0</v>
      </c>
      <c r="I103" s="37">
        <f t="shared" si="19"/>
        <v>-229.3902388152348</v>
      </c>
      <c r="J103" s="40">
        <f t="shared" si="20"/>
        <v>-41.000073180936688</v>
      </c>
      <c r="K103" s="37">
        <f t="shared" si="21"/>
        <v>-270.39031199617148</v>
      </c>
      <c r="L103" s="37">
        <f t="shared" si="22"/>
        <v>-1047395.830430362</v>
      </c>
      <c r="M103" s="37">
        <f t="shared" si="23"/>
        <v>-1234602.164574519</v>
      </c>
      <c r="N103" s="41">
        <f>jan!M103</f>
        <v>654005.13283513847</v>
      </c>
      <c r="O103" s="41">
        <f t="shared" si="24"/>
        <v>-1888607.2974096574</v>
      </c>
      <c r="P103" s="4"/>
      <c r="Q103" s="65"/>
      <c r="R103" s="4"/>
    </row>
    <row r="104" spans="1:18" s="34" customFormat="1" x14ac:dyDescent="0.2">
      <c r="A104" s="33">
        <v>618</v>
      </c>
      <c r="B104" s="34" t="s">
        <v>178</v>
      </c>
      <c r="C104" s="36">
        <v>10573202</v>
      </c>
      <c r="D104" s="36">
        <v>2457</v>
      </c>
      <c r="E104" s="37">
        <f t="shared" si="18"/>
        <v>4303.2975172975175</v>
      </c>
      <c r="F104" s="38">
        <f t="shared" si="15"/>
        <v>1.1190530555838443</v>
      </c>
      <c r="G104" s="39">
        <f t="shared" si="16"/>
        <v>-274.68977416089365</v>
      </c>
      <c r="H104" s="39">
        <f t="shared" si="17"/>
        <v>0</v>
      </c>
      <c r="I104" s="37">
        <f t="shared" si="19"/>
        <v>-274.68977416089365</v>
      </c>
      <c r="J104" s="40">
        <f t="shared" si="20"/>
        <v>-41.000073180936688</v>
      </c>
      <c r="K104" s="37">
        <f t="shared" si="21"/>
        <v>-315.68984734183033</v>
      </c>
      <c r="L104" s="37">
        <f t="shared" si="22"/>
        <v>-674912.77511331567</v>
      </c>
      <c r="M104" s="37">
        <f t="shared" si="23"/>
        <v>-775649.95491887711</v>
      </c>
      <c r="N104" s="41">
        <f>jan!M104</f>
        <v>391557.28278053779</v>
      </c>
      <c r="O104" s="41">
        <f t="shared" si="24"/>
        <v>-1167207.2376994148</v>
      </c>
      <c r="P104" s="4"/>
      <c r="Q104" s="65"/>
      <c r="R104" s="4"/>
    </row>
    <row r="105" spans="1:18" s="34" customFormat="1" x14ac:dyDescent="0.2">
      <c r="A105" s="33">
        <v>619</v>
      </c>
      <c r="B105" s="34" t="s">
        <v>179</v>
      </c>
      <c r="C105" s="36">
        <v>21494304</v>
      </c>
      <c r="D105" s="36">
        <v>4626</v>
      </c>
      <c r="E105" s="37">
        <f t="shared" si="18"/>
        <v>4646.4124513618681</v>
      </c>
      <c r="F105" s="38">
        <f t="shared" si="15"/>
        <v>1.2082785422804487</v>
      </c>
      <c r="G105" s="39">
        <f t="shared" si="16"/>
        <v>-480.55873459950396</v>
      </c>
      <c r="H105" s="39">
        <f t="shared" si="17"/>
        <v>0</v>
      </c>
      <c r="I105" s="37">
        <f t="shared" si="19"/>
        <v>-480.55873459950396</v>
      </c>
      <c r="J105" s="40">
        <f t="shared" si="20"/>
        <v>-41.000073180936688</v>
      </c>
      <c r="K105" s="37">
        <f t="shared" si="21"/>
        <v>-521.5588077804407</v>
      </c>
      <c r="L105" s="37">
        <f t="shared" si="22"/>
        <v>-2223064.7062573051</v>
      </c>
      <c r="M105" s="37">
        <f t="shared" si="23"/>
        <v>-2412731.0447923187</v>
      </c>
      <c r="N105" s="41">
        <f>jan!M105</f>
        <v>678768.00054650707</v>
      </c>
      <c r="O105" s="41">
        <f t="shared" si="24"/>
        <v>-3091499.0453388258</v>
      </c>
      <c r="P105" s="4"/>
      <c r="Q105" s="65"/>
      <c r="R105" s="4"/>
    </row>
    <row r="106" spans="1:18" s="34" customFormat="1" x14ac:dyDescent="0.2">
      <c r="A106" s="33">
        <v>620</v>
      </c>
      <c r="B106" s="34" t="s">
        <v>180</v>
      </c>
      <c r="C106" s="36">
        <v>28612909</v>
      </c>
      <c r="D106" s="36">
        <v>4520</v>
      </c>
      <c r="E106" s="37">
        <f t="shared" si="18"/>
        <v>6330.2896017699113</v>
      </c>
      <c r="F106" s="38">
        <f t="shared" si="15"/>
        <v>1.6461631790776072</v>
      </c>
      <c r="G106" s="39">
        <f t="shared" si="16"/>
        <v>-1490.8850248443298</v>
      </c>
      <c r="H106" s="39">
        <f t="shared" si="17"/>
        <v>0</v>
      </c>
      <c r="I106" s="37">
        <f t="shared" si="19"/>
        <v>-1490.8850248443298</v>
      </c>
      <c r="J106" s="40">
        <f t="shared" si="20"/>
        <v>-41.000073180936688</v>
      </c>
      <c r="K106" s="37">
        <f t="shared" si="21"/>
        <v>-1531.8850980252664</v>
      </c>
      <c r="L106" s="37">
        <f t="shared" si="22"/>
        <v>-6738800.312296371</v>
      </c>
      <c r="M106" s="37">
        <f t="shared" si="23"/>
        <v>-6924120.6430742042</v>
      </c>
      <c r="N106" s="41">
        <f>jan!M106</f>
        <v>-2052539.8324102445</v>
      </c>
      <c r="O106" s="41">
        <f t="shared" si="24"/>
        <v>-4871580.8106639599</v>
      </c>
      <c r="P106" s="4"/>
      <c r="Q106" s="65"/>
      <c r="R106" s="4"/>
    </row>
    <row r="107" spans="1:18" s="34" customFormat="1" x14ac:dyDescent="0.2">
      <c r="A107" s="33">
        <v>621</v>
      </c>
      <c r="B107" s="34" t="s">
        <v>181</v>
      </c>
      <c r="C107" s="36">
        <v>12031390</v>
      </c>
      <c r="D107" s="36">
        <v>3488</v>
      </c>
      <c r="E107" s="37">
        <f t="shared" si="18"/>
        <v>3449.3663990825689</v>
      </c>
      <c r="F107" s="38">
        <f t="shared" si="15"/>
        <v>0.89699213061747496</v>
      </c>
      <c r="G107" s="39">
        <f t="shared" si="16"/>
        <v>237.66889676807548</v>
      </c>
      <c r="H107" s="39">
        <f t="shared" si="17"/>
        <v>4.0483468353498209</v>
      </c>
      <c r="I107" s="37">
        <f t="shared" si="19"/>
        <v>241.71724360342532</v>
      </c>
      <c r="J107" s="40">
        <f t="shared" si="20"/>
        <v>-41.000073180936688</v>
      </c>
      <c r="K107" s="37">
        <f t="shared" si="21"/>
        <v>200.71717042248864</v>
      </c>
      <c r="L107" s="37">
        <f t="shared" si="22"/>
        <v>843109.7456887475</v>
      </c>
      <c r="M107" s="37">
        <f t="shared" si="23"/>
        <v>700101.49043364031</v>
      </c>
      <c r="N107" s="41">
        <f>jan!M107</f>
        <v>460980.24295421963</v>
      </c>
      <c r="O107" s="41">
        <f t="shared" si="24"/>
        <v>239121.24747942068</v>
      </c>
      <c r="P107" s="4"/>
      <c r="Q107" s="65"/>
      <c r="R107" s="4"/>
    </row>
    <row r="108" spans="1:18" s="34" customFormat="1" x14ac:dyDescent="0.2">
      <c r="A108" s="33">
        <v>622</v>
      </c>
      <c r="B108" s="34" t="s">
        <v>182</v>
      </c>
      <c r="C108" s="36">
        <v>9438174</v>
      </c>
      <c r="D108" s="36">
        <v>2277</v>
      </c>
      <c r="E108" s="37">
        <f t="shared" si="18"/>
        <v>4145.00395256917</v>
      </c>
      <c r="F108" s="38">
        <f t="shared" si="15"/>
        <v>1.0778895300371003</v>
      </c>
      <c r="G108" s="39">
        <f t="shared" si="16"/>
        <v>-179.71363532388514</v>
      </c>
      <c r="H108" s="39">
        <f t="shared" si="17"/>
        <v>0</v>
      </c>
      <c r="I108" s="37">
        <f t="shared" si="19"/>
        <v>-179.71363532388514</v>
      </c>
      <c r="J108" s="40">
        <f t="shared" si="20"/>
        <v>-41.000073180936688</v>
      </c>
      <c r="K108" s="37">
        <f t="shared" si="21"/>
        <v>-220.71370850482182</v>
      </c>
      <c r="L108" s="37">
        <f t="shared" si="22"/>
        <v>-409207.94763248647</v>
      </c>
      <c r="M108" s="37">
        <f t="shared" si="23"/>
        <v>-502565.11426547932</v>
      </c>
      <c r="N108" s="41">
        <f>jan!M108</f>
        <v>-485898.52035356755</v>
      </c>
      <c r="O108" s="41">
        <f t="shared" si="24"/>
        <v>-16666.593911911768</v>
      </c>
      <c r="P108" s="4"/>
      <c r="Q108" s="65"/>
      <c r="R108" s="4"/>
    </row>
    <row r="109" spans="1:18" s="34" customFormat="1" x14ac:dyDescent="0.2">
      <c r="A109" s="33">
        <v>623</v>
      </c>
      <c r="B109" s="34" t="s">
        <v>183</v>
      </c>
      <c r="C109" s="36">
        <v>49463001</v>
      </c>
      <c r="D109" s="36">
        <v>13880</v>
      </c>
      <c r="E109" s="37">
        <f t="shared" si="18"/>
        <v>3563.6167867435161</v>
      </c>
      <c r="F109" s="38">
        <f t="shared" si="15"/>
        <v>0.9267024271748725</v>
      </c>
      <c r="G109" s="39">
        <f t="shared" si="16"/>
        <v>169.11866417150722</v>
      </c>
      <c r="H109" s="39">
        <f t="shared" si="17"/>
        <v>0</v>
      </c>
      <c r="I109" s="37">
        <f t="shared" si="19"/>
        <v>169.11866417150722</v>
      </c>
      <c r="J109" s="40">
        <f t="shared" si="20"/>
        <v>-41.000073180936688</v>
      </c>
      <c r="K109" s="37">
        <f t="shared" si="21"/>
        <v>128.11859099057054</v>
      </c>
      <c r="L109" s="37">
        <f t="shared" si="22"/>
        <v>2347367.0587005201</v>
      </c>
      <c r="M109" s="37">
        <f t="shared" si="23"/>
        <v>1778286.0429491191</v>
      </c>
      <c r="N109" s="41">
        <f>jan!M109</f>
        <v>5398198.2360155918</v>
      </c>
      <c r="O109" s="41">
        <f t="shared" si="24"/>
        <v>-3619912.1930664727</v>
      </c>
      <c r="P109" s="4"/>
      <c r="Q109" s="65"/>
      <c r="R109" s="4"/>
    </row>
    <row r="110" spans="1:18" s="34" customFormat="1" x14ac:dyDescent="0.2">
      <c r="A110" s="33">
        <v>624</v>
      </c>
      <c r="B110" s="34" t="s">
        <v>184</v>
      </c>
      <c r="C110" s="36">
        <v>63145309</v>
      </c>
      <c r="D110" s="36">
        <v>18926</v>
      </c>
      <c r="E110" s="37">
        <f t="shared" si="18"/>
        <v>3336.4318397971047</v>
      </c>
      <c r="F110" s="38">
        <f t="shared" si="15"/>
        <v>0.86762400927763783</v>
      </c>
      <c r="G110" s="39">
        <f t="shared" si="16"/>
        <v>305.42963233935404</v>
      </c>
      <c r="H110" s="39">
        <f t="shared" si="17"/>
        <v>43.575442585262316</v>
      </c>
      <c r="I110" s="37">
        <f t="shared" si="19"/>
        <v>349.00507492461634</v>
      </c>
      <c r="J110" s="40">
        <f t="shared" si="20"/>
        <v>-41.000073180936688</v>
      </c>
      <c r="K110" s="37">
        <f t="shared" si="21"/>
        <v>308.00500174367966</v>
      </c>
      <c r="L110" s="37">
        <f t="shared" si="22"/>
        <v>6605270.0480232891</v>
      </c>
      <c r="M110" s="37">
        <f t="shared" si="23"/>
        <v>5829302.6630008807</v>
      </c>
      <c r="N110" s="41">
        <f>jan!M110</f>
        <v>3717619.6393826432</v>
      </c>
      <c r="O110" s="41">
        <f t="shared" si="24"/>
        <v>2111683.0236182376</v>
      </c>
      <c r="P110" s="4"/>
      <c r="Q110" s="65"/>
      <c r="R110" s="4"/>
    </row>
    <row r="111" spans="1:18" s="34" customFormat="1" x14ac:dyDescent="0.2">
      <c r="A111" s="33">
        <v>625</v>
      </c>
      <c r="B111" s="34" t="s">
        <v>185</v>
      </c>
      <c r="C111" s="36">
        <v>80461660</v>
      </c>
      <c r="D111" s="36">
        <v>24917</v>
      </c>
      <c r="E111" s="37">
        <f t="shared" si="18"/>
        <v>3229.1873018421156</v>
      </c>
      <c r="F111" s="38">
        <f t="shared" si="15"/>
        <v>0.83973555224885765</v>
      </c>
      <c r="G111" s="39">
        <f t="shared" si="16"/>
        <v>369.77635511234746</v>
      </c>
      <c r="H111" s="39">
        <f t="shared" si="17"/>
        <v>81.111030869508468</v>
      </c>
      <c r="I111" s="37">
        <f t="shared" si="19"/>
        <v>450.88738598185591</v>
      </c>
      <c r="J111" s="40">
        <f t="shared" si="20"/>
        <v>-41.000073180936688</v>
      </c>
      <c r="K111" s="37">
        <f t="shared" si="21"/>
        <v>409.88731280091923</v>
      </c>
      <c r="L111" s="37">
        <f t="shared" si="22"/>
        <v>11234760.996509904</v>
      </c>
      <c r="M111" s="37">
        <f t="shared" si="23"/>
        <v>10213162.173060505</v>
      </c>
      <c r="N111" s="41">
        <f>jan!M111</f>
        <v>8004656.3669236666</v>
      </c>
      <c r="O111" s="41">
        <f t="shared" si="24"/>
        <v>2208505.8061368382</v>
      </c>
      <c r="P111" s="4"/>
      <c r="Q111" s="65"/>
      <c r="R111" s="4"/>
    </row>
    <row r="112" spans="1:18" s="34" customFormat="1" x14ac:dyDescent="0.2">
      <c r="A112" s="33">
        <v>626</v>
      </c>
      <c r="B112" s="34" t="s">
        <v>186</v>
      </c>
      <c r="C112" s="36">
        <v>105038369</v>
      </c>
      <c r="D112" s="36">
        <v>25980</v>
      </c>
      <c r="E112" s="37">
        <f t="shared" si="18"/>
        <v>4043.0473056197075</v>
      </c>
      <c r="F112" s="38">
        <f t="shared" si="15"/>
        <v>1.0513761651472073</v>
      </c>
      <c r="G112" s="39">
        <f t="shared" si="16"/>
        <v>-118.53964715420761</v>
      </c>
      <c r="H112" s="39">
        <f t="shared" si="17"/>
        <v>0</v>
      </c>
      <c r="I112" s="37">
        <f t="shared" si="19"/>
        <v>-118.53964715420761</v>
      </c>
      <c r="J112" s="40">
        <f t="shared" si="20"/>
        <v>-41.000073180936688</v>
      </c>
      <c r="K112" s="37">
        <f t="shared" si="21"/>
        <v>-159.5397203351443</v>
      </c>
      <c r="L112" s="37">
        <f t="shared" si="22"/>
        <v>-3079660.0330663137</v>
      </c>
      <c r="M112" s="37">
        <f t="shared" si="23"/>
        <v>-4144841.9343070486</v>
      </c>
      <c r="N112" s="41">
        <f>jan!M112</f>
        <v>-5438639.2809774624</v>
      </c>
      <c r="O112" s="41">
        <f t="shared" si="24"/>
        <v>1293797.3466704139</v>
      </c>
      <c r="P112" s="4"/>
      <c r="Q112" s="65"/>
      <c r="R112" s="4"/>
    </row>
    <row r="113" spans="1:18" s="34" customFormat="1" x14ac:dyDescent="0.2">
      <c r="A113" s="33">
        <v>627</v>
      </c>
      <c r="B113" s="34" t="s">
        <v>187</v>
      </c>
      <c r="C113" s="36">
        <v>82982251</v>
      </c>
      <c r="D113" s="36">
        <v>22452</v>
      </c>
      <c r="E113" s="37">
        <f t="shared" si="18"/>
        <v>3695.9848120434704</v>
      </c>
      <c r="F113" s="38">
        <f t="shared" si="15"/>
        <v>0.96112413345432524</v>
      </c>
      <c r="G113" s="39">
        <f t="shared" si="16"/>
        <v>89.697848991534642</v>
      </c>
      <c r="H113" s="39">
        <f t="shared" si="17"/>
        <v>0</v>
      </c>
      <c r="I113" s="37">
        <f t="shared" si="19"/>
        <v>89.697848991534642</v>
      </c>
      <c r="J113" s="40">
        <f t="shared" si="20"/>
        <v>-41.000073180936688</v>
      </c>
      <c r="K113" s="37">
        <f t="shared" si="21"/>
        <v>48.697775810597953</v>
      </c>
      <c r="L113" s="37">
        <f t="shared" si="22"/>
        <v>2013896.1055579358</v>
      </c>
      <c r="M113" s="37">
        <f t="shared" si="23"/>
        <v>1093362.4624995452</v>
      </c>
      <c r="N113" s="41">
        <f>jan!M113</f>
        <v>-428023.10240592889</v>
      </c>
      <c r="O113" s="41">
        <f t="shared" si="24"/>
        <v>1521385.564905474</v>
      </c>
      <c r="P113" s="4"/>
      <c r="Q113" s="65"/>
      <c r="R113" s="4"/>
    </row>
    <row r="114" spans="1:18" s="34" customFormat="1" x14ac:dyDescent="0.2">
      <c r="A114" s="33">
        <v>628</v>
      </c>
      <c r="B114" s="34" t="s">
        <v>188</v>
      </c>
      <c r="C114" s="36">
        <v>31472967</v>
      </c>
      <c r="D114" s="36">
        <v>9450</v>
      </c>
      <c r="E114" s="37">
        <f t="shared" si="18"/>
        <v>3330.4726984126983</v>
      </c>
      <c r="F114" s="38">
        <f t="shared" si="15"/>
        <v>0.86607436151378436</v>
      </c>
      <c r="G114" s="39">
        <f t="shared" si="16"/>
        <v>309.0051171699979</v>
      </c>
      <c r="H114" s="39">
        <f t="shared" si="17"/>
        <v>45.661142069804555</v>
      </c>
      <c r="I114" s="37">
        <f t="shared" si="19"/>
        <v>354.66625923980246</v>
      </c>
      <c r="J114" s="40">
        <f t="shared" si="20"/>
        <v>-41.000073180936688</v>
      </c>
      <c r="K114" s="37">
        <f t="shared" si="21"/>
        <v>313.66618605886578</v>
      </c>
      <c r="L114" s="37">
        <f t="shared" si="22"/>
        <v>3351596.1498161331</v>
      </c>
      <c r="M114" s="37">
        <f t="shared" si="23"/>
        <v>2964145.4582562814</v>
      </c>
      <c r="N114" s="41">
        <f>jan!M114</f>
        <v>1896388.4917397238</v>
      </c>
      <c r="O114" s="41">
        <f t="shared" si="24"/>
        <v>1067756.9665165576</v>
      </c>
      <c r="P114" s="4"/>
      <c r="Q114" s="65"/>
      <c r="R114" s="4"/>
    </row>
    <row r="115" spans="1:18" s="34" customFormat="1" x14ac:dyDescent="0.2">
      <c r="A115" s="33">
        <v>631</v>
      </c>
      <c r="B115" s="34" t="s">
        <v>189</v>
      </c>
      <c r="C115" s="36">
        <v>9540006</v>
      </c>
      <c r="D115" s="36">
        <v>2688</v>
      </c>
      <c r="E115" s="37">
        <f t="shared" si="18"/>
        <v>3549.109375</v>
      </c>
      <c r="F115" s="38">
        <f t="shared" si="15"/>
        <v>0.92292984036790915</v>
      </c>
      <c r="G115" s="39">
        <f t="shared" si="16"/>
        <v>177.82311121761686</v>
      </c>
      <c r="H115" s="39">
        <f t="shared" si="17"/>
        <v>0</v>
      </c>
      <c r="I115" s="37">
        <f t="shared" si="19"/>
        <v>177.82311121761686</v>
      </c>
      <c r="J115" s="40">
        <f t="shared" si="20"/>
        <v>-41.000073180936688</v>
      </c>
      <c r="K115" s="37">
        <f t="shared" si="21"/>
        <v>136.82303803668017</v>
      </c>
      <c r="L115" s="37">
        <f t="shared" si="22"/>
        <v>477988.52295295411</v>
      </c>
      <c r="M115" s="37">
        <f t="shared" si="23"/>
        <v>367780.32624259632</v>
      </c>
      <c r="N115" s="41">
        <f>jan!M115</f>
        <v>494609.9987615206</v>
      </c>
      <c r="O115" s="41">
        <f t="shared" si="24"/>
        <v>-126829.67251892429</v>
      </c>
      <c r="P115" s="4"/>
      <c r="Q115" s="65"/>
      <c r="R115" s="4"/>
    </row>
    <row r="116" spans="1:18" s="34" customFormat="1" x14ac:dyDescent="0.2">
      <c r="A116" s="33">
        <v>632</v>
      </c>
      <c r="B116" s="34" t="s">
        <v>190</v>
      </c>
      <c r="C116" s="36">
        <v>5871833</v>
      </c>
      <c r="D116" s="36">
        <v>1411</v>
      </c>
      <c r="E116" s="37">
        <f t="shared" si="18"/>
        <v>4161.4691708008504</v>
      </c>
      <c r="F116" s="38">
        <f t="shared" si="15"/>
        <v>1.0821712355661635</v>
      </c>
      <c r="G116" s="39">
        <f t="shared" si="16"/>
        <v>-189.59276626289338</v>
      </c>
      <c r="H116" s="39">
        <f t="shared" si="17"/>
        <v>0</v>
      </c>
      <c r="I116" s="37">
        <f t="shared" si="19"/>
        <v>-189.59276626289338</v>
      </c>
      <c r="J116" s="40">
        <f t="shared" si="20"/>
        <v>-41.000073180936688</v>
      </c>
      <c r="K116" s="37">
        <f t="shared" si="21"/>
        <v>-230.59283944383006</v>
      </c>
      <c r="L116" s="37">
        <f t="shared" si="22"/>
        <v>-267515.39319694258</v>
      </c>
      <c r="M116" s="37">
        <f t="shared" si="23"/>
        <v>-325366.4964552442</v>
      </c>
      <c r="N116" s="41">
        <f>jan!M116</f>
        <v>735130.67228515842</v>
      </c>
      <c r="O116" s="41">
        <f t="shared" si="24"/>
        <v>-1060497.1687404027</v>
      </c>
      <c r="P116" s="4"/>
      <c r="Q116" s="65"/>
      <c r="R116" s="4"/>
    </row>
    <row r="117" spans="1:18" s="34" customFormat="1" x14ac:dyDescent="0.2">
      <c r="A117" s="33">
        <v>633</v>
      </c>
      <c r="B117" s="34" t="s">
        <v>191</v>
      </c>
      <c r="C117" s="36">
        <v>19974586</v>
      </c>
      <c r="D117" s="36">
        <v>2482</v>
      </c>
      <c r="E117" s="37">
        <f t="shared" si="18"/>
        <v>8047.7784045124899</v>
      </c>
      <c r="F117" s="38">
        <f t="shared" si="15"/>
        <v>2.0927883740390558</v>
      </c>
      <c r="G117" s="39">
        <f t="shared" si="16"/>
        <v>-2521.3783064898771</v>
      </c>
      <c r="H117" s="39">
        <f t="shared" si="17"/>
        <v>0</v>
      </c>
      <c r="I117" s="37">
        <f t="shared" si="19"/>
        <v>-2521.3783064898771</v>
      </c>
      <c r="J117" s="40">
        <f t="shared" si="20"/>
        <v>-41.000073180936688</v>
      </c>
      <c r="K117" s="37">
        <f t="shared" si="21"/>
        <v>-2562.378379670814</v>
      </c>
      <c r="L117" s="37">
        <f t="shared" si="22"/>
        <v>-6258060.9567078752</v>
      </c>
      <c r="M117" s="37">
        <f t="shared" si="23"/>
        <v>-6359823.1383429598</v>
      </c>
      <c r="N117" s="41">
        <f>jan!M117</f>
        <v>703866.15968232707</v>
      </c>
      <c r="O117" s="41">
        <f t="shared" si="24"/>
        <v>-7063689.2980252868</v>
      </c>
      <c r="P117" s="4"/>
      <c r="Q117" s="65"/>
      <c r="R117" s="4"/>
    </row>
    <row r="118" spans="1:18" s="34" customFormat="1" x14ac:dyDescent="0.2">
      <c r="A118" s="33">
        <v>701</v>
      </c>
      <c r="B118" s="34" t="s">
        <v>192</v>
      </c>
      <c r="C118" s="36">
        <v>85126012</v>
      </c>
      <c r="D118" s="36">
        <v>27317</v>
      </c>
      <c r="E118" s="37">
        <f t="shared" si="18"/>
        <v>3116.2284291832925</v>
      </c>
      <c r="F118" s="38">
        <f t="shared" si="15"/>
        <v>0.81036110832624775</v>
      </c>
      <c r="G118" s="39">
        <f t="shared" si="16"/>
        <v>437.55167870764132</v>
      </c>
      <c r="H118" s="39">
        <f t="shared" si="17"/>
        <v>120.64663630009656</v>
      </c>
      <c r="I118" s="37">
        <f t="shared" si="19"/>
        <v>558.19831500773785</v>
      </c>
      <c r="J118" s="40">
        <f t="shared" si="20"/>
        <v>-41.000073180936688</v>
      </c>
      <c r="K118" s="37">
        <f t="shared" si="21"/>
        <v>517.19824182680111</v>
      </c>
      <c r="L118" s="37">
        <f t="shared" si="22"/>
        <v>15248303.371066375</v>
      </c>
      <c r="M118" s="37">
        <f t="shared" si="23"/>
        <v>14128304.371982725</v>
      </c>
      <c r="N118" s="41">
        <f>jan!M118</f>
        <v>10579961.342603598</v>
      </c>
      <c r="O118" s="41">
        <f t="shared" si="24"/>
        <v>3548343.0293791275</v>
      </c>
      <c r="P118" s="4"/>
      <c r="Q118" s="65"/>
      <c r="R118" s="4"/>
    </row>
    <row r="119" spans="1:18" s="34" customFormat="1" x14ac:dyDescent="0.2">
      <c r="A119" s="33">
        <v>704</v>
      </c>
      <c r="B119" s="34" t="s">
        <v>193</v>
      </c>
      <c r="C119" s="36">
        <v>161903213</v>
      </c>
      <c r="D119" s="36">
        <v>45360</v>
      </c>
      <c r="E119" s="37">
        <f t="shared" si="18"/>
        <v>3569.294819223986</v>
      </c>
      <c r="F119" s="38">
        <f t="shared" si="15"/>
        <v>0.92817897383971115</v>
      </c>
      <c r="G119" s="39">
        <f t="shared" si="16"/>
        <v>165.71184468322525</v>
      </c>
      <c r="H119" s="39">
        <f t="shared" si="17"/>
        <v>0</v>
      </c>
      <c r="I119" s="37">
        <f t="shared" si="19"/>
        <v>165.71184468322525</v>
      </c>
      <c r="J119" s="40">
        <f t="shared" si="20"/>
        <v>-41.000073180936688</v>
      </c>
      <c r="K119" s="37">
        <f t="shared" si="21"/>
        <v>124.71177150228857</v>
      </c>
      <c r="L119" s="37">
        <f t="shared" si="22"/>
        <v>7516689.2748310976</v>
      </c>
      <c r="M119" s="37">
        <f t="shared" si="23"/>
        <v>5656925.9553438099</v>
      </c>
      <c r="N119" s="41">
        <f>jan!M119</f>
        <v>2146339.98979455</v>
      </c>
      <c r="O119" s="41">
        <f t="shared" si="24"/>
        <v>3510585.9655492599</v>
      </c>
      <c r="P119" s="4"/>
      <c r="Q119" s="65"/>
      <c r="R119" s="4"/>
    </row>
    <row r="120" spans="1:18" s="34" customFormat="1" x14ac:dyDescent="0.2">
      <c r="A120" s="33">
        <v>710</v>
      </c>
      <c r="B120" s="34" t="s">
        <v>194</v>
      </c>
      <c r="C120" s="36">
        <v>201003378</v>
      </c>
      <c r="D120" s="36">
        <v>62615</v>
      </c>
      <c r="E120" s="37">
        <f t="shared" si="18"/>
        <v>3210.1473768266392</v>
      </c>
      <c r="F120" s="38">
        <f t="shared" si="15"/>
        <v>0.8347843058660519</v>
      </c>
      <c r="G120" s="39">
        <f t="shared" si="16"/>
        <v>381.20031012163332</v>
      </c>
      <c r="H120" s="39">
        <f t="shared" si="17"/>
        <v>87.775004624925231</v>
      </c>
      <c r="I120" s="37">
        <f t="shared" si="19"/>
        <v>468.97531474655852</v>
      </c>
      <c r="J120" s="40">
        <f t="shared" si="20"/>
        <v>-41.000073180936688</v>
      </c>
      <c r="K120" s="37">
        <f t="shared" si="21"/>
        <v>427.97524156562184</v>
      </c>
      <c r="L120" s="37">
        <f t="shared" si="22"/>
        <v>29364889.332855761</v>
      </c>
      <c r="M120" s="37">
        <f t="shared" si="23"/>
        <v>26797669.750631411</v>
      </c>
      <c r="N120" s="41">
        <f>jan!M120</f>
        <v>19606330.268416144</v>
      </c>
      <c r="O120" s="41">
        <f t="shared" si="24"/>
        <v>7191339.4822152667</v>
      </c>
      <c r="P120" s="4"/>
      <c r="Q120" s="65"/>
      <c r="R120" s="4"/>
    </row>
    <row r="121" spans="1:18" s="34" customFormat="1" x14ac:dyDescent="0.2">
      <c r="A121" s="33">
        <v>711</v>
      </c>
      <c r="B121" s="34" t="s">
        <v>195</v>
      </c>
      <c r="C121" s="36">
        <v>21319499</v>
      </c>
      <c r="D121" s="36">
        <v>6672</v>
      </c>
      <c r="E121" s="37">
        <f t="shared" si="18"/>
        <v>3195.3685551558751</v>
      </c>
      <c r="F121" s="38">
        <f t="shared" si="15"/>
        <v>0.83094114013509335</v>
      </c>
      <c r="G121" s="39">
        <f t="shared" si="16"/>
        <v>390.06760312409176</v>
      </c>
      <c r="H121" s="39">
        <f t="shared" si="17"/>
        <v>92.947592209692644</v>
      </c>
      <c r="I121" s="37">
        <f t="shared" si="19"/>
        <v>483.01519533378439</v>
      </c>
      <c r="J121" s="40">
        <f t="shared" si="20"/>
        <v>-41.000073180936688</v>
      </c>
      <c r="K121" s="37">
        <f t="shared" si="21"/>
        <v>442.01512215284771</v>
      </c>
      <c r="L121" s="37">
        <f t="shared" si="22"/>
        <v>3222677.3832670096</v>
      </c>
      <c r="M121" s="37">
        <f t="shared" si="23"/>
        <v>2949124.8950037998</v>
      </c>
      <c r="N121" s="41">
        <f>jan!M121</f>
        <v>2081099.5763902038</v>
      </c>
      <c r="O121" s="41">
        <f t="shared" si="24"/>
        <v>868025.31861359603</v>
      </c>
      <c r="P121" s="4"/>
      <c r="Q121" s="65"/>
      <c r="R121" s="4"/>
    </row>
    <row r="122" spans="1:18" s="34" customFormat="1" x14ac:dyDescent="0.2">
      <c r="A122" s="33">
        <v>712</v>
      </c>
      <c r="B122" s="34" t="s">
        <v>196</v>
      </c>
      <c r="C122" s="36">
        <v>148660297</v>
      </c>
      <c r="D122" s="36">
        <v>46801</v>
      </c>
      <c r="E122" s="37">
        <f t="shared" si="18"/>
        <v>3176.4342001239288</v>
      </c>
      <c r="F122" s="38">
        <f t="shared" si="15"/>
        <v>0.82601734674901217</v>
      </c>
      <c r="G122" s="39">
        <f t="shared" si="16"/>
        <v>401.42821614325959</v>
      </c>
      <c r="H122" s="39">
        <f t="shared" si="17"/>
        <v>99.574616470873863</v>
      </c>
      <c r="I122" s="37">
        <f t="shared" si="19"/>
        <v>501.00283261413347</v>
      </c>
      <c r="J122" s="40">
        <f t="shared" si="20"/>
        <v>-41.000073180936688</v>
      </c>
      <c r="K122" s="37">
        <f t="shared" si="21"/>
        <v>460.00275943319679</v>
      </c>
      <c r="L122" s="37">
        <f t="shared" si="22"/>
        <v>23447433.569174059</v>
      </c>
      <c r="M122" s="37">
        <f t="shared" si="23"/>
        <v>21528589.144233044</v>
      </c>
      <c r="N122" s="41">
        <f>jan!M122</f>
        <v>16483669.00483183</v>
      </c>
      <c r="O122" s="41">
        <f t="shared" si="24"/>
        <v>5044920.1394012142</v>
      </c>
      <c r="P122" s="4"/>
      <c r="Q122" s="65"/>
      <c r="R122" s="4"/>
    </row>
    <row r="123" spans="1:18" s="34" customFormat="1" x14ac:dyDescent="0.2">
      <c r="A123" s="33">
        <v>713</v>
      </c>
      <c r="B123" s="34" t="s">
        <v>197</v>
      </c>
      <c r="C123" s="36">
        <v>32466090</v>
      </c>
      <c r="D123" s="36">
        <v>9726</v>
      </c>
      <c r="E123" s="37">
        <f t="shared" si="18"/>
        <v>3338.0721776681062</v>
      </c>
      <c r="F123" s="38">
        <f t="shared" si="15"/>
        <v>0.86805057172175315</v>
      </c>
      <c r="G123" s="39">
        <f t="shared" si="16"/>
        <v>304.44542961675313</v>
      </c>
      <c r="H123" s="39">
        <f t="shared" si="17"/>
        <v>43.001324330411784</v>
      </c>
      <c r="I123" s="37">
        <f t="shared" si="19"/>
        <v>347.44675394716489</v>
      </c>
      <c r="J123" s="40">
        <f t="shared" si="20"/>
        <v>-41.000073180936688</v>
      </c>
      <c r="K123" s="37">
        <f t="shared" si="21"/>
        <v>306.44668076622821</v>
      </c>
      <c r="L123" s="37">
        <f t="shared" si="22"/>
        <v>3379267.1288901255</v>
      </c>
      <c r="M123" s="37">
        <f t="shared" si="23"/>
        <v>2980500.4171323357</v>
      </c>
      <c r="N123" s="41">
        <f>jan!M123</f>
        <v>1877243.7159429127</v>
      </c>
      <c r="O123" s="41">
        <f t="shared" si="24"/>
        <v>1103256.701189423</v>
      </c>
      <c r="P123" s="4"/>
      <c r="Q123" s="65"/>
      <c r="R123" s="4"/>
    </row>
    <row r="124" spans="1:18" s="34" customFormat="1" x14ac:dyDescent="0.2">
      <c r="A124" s="33">
        <v>715</v>
      </c>
      <c r="B124" s="34" t="s">
        <v>198</v>
      </c>
      <c r="C124" s="36">
        <v>46030163</v>
      </c>
      <c r="D124" s="36">
        <v>14212</v>
      </c>
      <c r="E124" s="37">
        <f t="shared" si="18"/>
        <v>3238.823740500985</v>
      </c>
      <c r="F124" s="38">
        <f t="shared" si="15"/>
        <v>0.84224146453654125</v>
      </c>
      <c r="G124" s="39">
        <f t="shared" si="16"/>
        <v>363.99449191702587</v>
      </c>
      <c r="H124" s="39">
        <f t="shared" si="17"/>
        <v>77.738277338904197</v>
      </c>
      <c r="I124" s="37">
        <f t="shared" si="19"/>
        <v>441.73276925593007</v>
      </c>
      <c r="J124" s="40">
        <f t="shared" si="20"/>
        <v>-41.000073180936688</v>
      </c>
      <c r="K124" s="37">
        <f t="shared" si="21"/>
        <v>400.73269607499338</v>
      </c>
      <c r="L124" s="37">
        <f t="shared" si="22"/>
        <v>6277906.1166652776</v>
      </c>
      <c r="M124" s="37">
        <f t="shared" si="23"/>
        <v>5695213.0766178062</v>
      </c>
      <c r="N124" s="41">
        <f>jan!M124</f>
        <v>4067732.7383179837</v>
      </c>
      <c r="O124" s="41">
        <f t="shared" si="24"/>
        <v>1627480.3382998225</v>
      </c>
      <c r="P124" s="4"/>
      <c r="Q124" s="65"/>
      <c r="R124" s="4"/>
    </row>
    <row r="125" spans="1:18" s="34" customFormat="1" x14ac:dyDescent="0.2">
      <c r="A125" s="33">
        <v>716</v>
      </c>
      <c r="B125" s="34" t="s">
        <v>199</v>
      </c>
      <c r="C125" s="36">
        <v>30252991</v>
      </c>
      <c r="D125" s="36">
        <v>9621</v>
      </c>
      <c r="E125" s="37">
        <f t="shared" si="18"/>
        <v>3144.4746907805843</v>
      </c>
      <c r="F125" s="38">
        <f t="shared" si="15"/>
        <v>0.81770642089694834</v>
      </c>
      <c r="G125" s="39">
        <f t="shared" si="16"/>
        <v>420.60392174926625</v>
      </c>
      <c r="H125" s="39">
        <f t="shared" si="17"/>
        <v>110.76044474104444</v>
      </c>
      <c r="I125" s="37">
        <f t="shared" si="19"/>
        <v>531.36436649031066</v>
      </c>
      <c r="J125" s="40">
        <f t="shared" si="20"/>
        <v>-41.000073180936688</v>
      </c>
      <c r="K125" s="37">
        <f t="shared" si="21"/>
        <v>490.36429330937398</v>
      </c>
      <c r="L125" s="37">
        <f t="shared" si="22"/>
        <v>5112256.5700032786</v>
      </c>
      <c r="M125" s="37">
        <f t="shared" si="23"/>
        <v>4717794.8659294872</v>
      </c>
      <c r="N125" s="41">
        <f>jan!M125</f>
        <v>3347625.8132569157</v>
      </c>
      <c r="O125" s="41">
        <f t="shared" si="24"/>
        <v>1370169.0526725715</v>
      </c>
      <c r="P125" s="4"/>
      <c r="Q125" s="65"/>
      <c r="R125" s="4"/>
    </row>
    <row r="126" spans="1:18" s="34" customFormat="1" x14ac:dyDescent="0.2">
      <c r="A126" s="33">
        <v>729</v>
      </c>
      <c r="B126" s="34" t="s">
        <v>200</v>
      </c>
      <c r="C126" s="36">
        <v>100800433</v>
      </c>
      <c r="D126" s="36">
        <v>26734</v>
      </c>
      <c r="E126" s="37">
        <f t="shared" si="18"/>
        <v>3770.4957357671879</v>
      </c>
      <c r="F126" s="38">
        <f t="shared" si="15"/>
        <v>0.98050036215620795</v>
      </c>
      <c r="G126" s="39">
        <f t="shared" si="16"/>
        <v>44.991294757304146</v>
      </c>
      <c r="H126" s="39">
        <f t="shared" si="17"/>
        <v>0</v>
      </c>
      <c r="I126" s="37">
        <f t="shared" si="19"/>
        <v>44.991294757304146</v>
      </c>
      <c r="J126" s="40">
        <f t="shared" si="20"/>
        <v>-41.000073180936688</v>
      </c>
      <c r="K126" s="37">
        <f t="shared" si="21"/>
        <v>3.9912215763674581</v>
      </c>
      <c r="L126" s="37">
        <f t="shared" si="22"/>
        <v>1202797.2740417691</v>
      </c>
      <c r="M126" s="37">
        <f t="shared" si="23"/>
        <v>106701.31762260763</v>
      </c>
      <c r="N126" s="41">
        <f>jan!M126</f>
        <v>-1362226.4767379318</v>
      </c>
      <c r="O126" s="41">
        <f t="shared" si="24"/>
        <v>1468927.7943605394</v>
      </c>
      <c r="P126" s="4"/>
      <c r="Q126" s="65"/>
      <c r="R126" s="4"/>
    </row>
    <row r="127" spans="1:18" s="34" customFormat="1" x14ac:dyDescent="0.2">
      <c r="A127" s="33">
        <v>805</v>
      </c>
      <c r="B127" s="34" t="s">
        <v>201</v>
      </c>
      <c r="C127" s="36">
        <v>124281310</v>
      </c>
      <c r="D127" s="36">
        <v>36091</v>
      </c>
      <c r="E127" s="37">
        <f t="shared" si="18"/>
        <v>3443.5540716522123</v>
      </c>
      <c r="F127" s="38">
        <f t="shared" si="15"/>
        <v>0.89548066115833358</v>
      </c>
      <c r="G127" s="39">
        <f t="shared" si="16"/>
        <v>241.15629322628945</v>
      </c>
      <c r="H127" s="39">
        <f t="shared" si="17"/>
        <v>6.0826614359746367</v>
      </c>
      <c r="I127" s="37">
        <f t="shared" si="19"/>
        <v>247.23895466226409</v>
      </c>
      <c r="J127" s="40">
        <f t="shared" si="20"/>
        <v>-41.000073180936688</v>
      </c>
      <c r="K127" s="37">
        <f t="shared" si="21"/>
        <v>206.23888148132741</v>
      </c>
      <c r="L127" s="37">
        <f t="shared" si="22"/>
        <v>8923101.1127157733</v>
      </c>
      <c r="M127" s="37">
        <f t="shared" si="23"/>
        <v>7443367.4715425875</v>
      </c>
      <c r="N127" s="41">
        <f>jan!M127</f>
        <v>4713157.9928499823</v>
      </c>
      <c r="O127" s="41">
        <f t="shared" si="24"/>
        <v>2730209.4786926052</v>
      </c>
      <c r="P127" s="4"/>
      <c r="Q127" s="65"/>
      <c r="R127" s="4"/>
    </row>
    <row r="128" spans="1:18" s="34" customFormat="1" x14ac:dyDescent="0.2">
      <c r="A128" s="33">
        <v>806</v>
      </c>
      <c r="B128" s="34" t="s">
        <v>202</v>
      </c>
      <c r="C128" s="36">
        <v>175088841</v>
      </c>
      <c r="D128" s="36">
        <v>54510</v>
      </c>
      <c r="E128" s="37">
        <f t="shared" si="18"/>
        <v>3212.0499174463403</v>
      </c>
      <c r="F128" s="38">
        <f t="shared" si="15"/>
        <v>0.83527905294902516</v>
      </c>
      <c r="G128" s="39">
        <f t="shared" si="16"/>
        <v>380.05878574981267</v>
      </c>
      <c r="H128" s="39">
        <f t="shared" si="17"/>
        <v>87.109115408029851</v>
      </c>
      <c r="I128" s="37">
        <f t="shared" si="19"/>
        <v>467.16790115784249</v>
      </c>
      <c r="J128" s="40">
        <f t="shared" si="20"/>
        <v>-41.000073180936688</v>
      </c>
      <c r="K128" s="37">
        <f t="shared" si="21"/>
        <v>426.16782797690581</v>
      </c>
      <c r="L128" s="37">
        <f t="shared" si="22"/>
        <v>25465322.292113993</v>
      </c>
      <c r="M128" s="37">
        <f t="shared" si="23"/>
        <v>23230408.303021137</v>
      </c>
      <c r="N128" s="41">
        <f>jan!M128</f>
        <v>17425344.480130401</v>
      </c>
      <c r="O128" s="41">
        <f t="shared" si="24"/>
        <v>5805063.8228907362</v>
      </c>
      <c r="P128" s="4"/>
      <c r="Q128" s="65"/>
      <c r="R128" s="4"/>
    </row>
    <row r="129" spans="1:18" s="34" customFormat="1" x14ac:dyDescent="0.2">
      <c r="A129" s="33">
        <v>807</v>
      </c>
      <c r="B129" s="34" t="s">
        <v>203</v>
      </c>
      <c r="C129" s="36">
        <v>44267307</v>
      </c>
      <c r="D129" s="36">
        <v>12664</v>
      </c>
      <c r="E129" s="37">
        <f t="shared" si="18"/>
        <v>3495.5232943777637</v>
      </c>
      <c r="F129" s="38">
        <f t="shared" si="15"/>
        <v>0.90899502247162423</v>
      </c>
      <c r="G129" s="39">
        <f t="shared" si="16"/>
        <v>209.97475959095863</v>
      </c>
      <c r="H129" s="39">
        <f t="shared" si="17"/>
        <v>0</v>
      </c>
      <c r="I129" s="37">
        <f t="shared" si="19"/>
        <v>209.97475959095863</v>
      </c>
      <c r="J129" s="40">
        <f t="shared" si="20"/>
        <v>-41.000073180936688</v>
      </c>
      <c r="K129" s="37">
        <f t="shared" si="21"/>
        <v>168.97468641002195</v>
      </c>
      <c r="L129" s="37">
        <f t="shared" si="22"/>
        <v>2659120.3554599001</v>
      </c>
      <c r="M129" s="37">
        <f t="shared" si="23"/>
        <v>2139895.4286965178</v>
      </c>
      <c r="N129" s="41">
        <f>jan!M129</f>
        <v>5524876.7330044303</v>
      </c>
      <c r="O129" s="41">
        <f t="shared" si="24"/>
        <v>-3384981.3043079125</v>
      </c>
      <c r="P129" s="4"/>
      <c r="Q129" s="65"/>
      <c r="R129" s="4"/>
    </row>
    <row r="130" spans="1:18" s="34" customFormat="1" x14ac:dyDescent="0.2">
      <c r="A130" s="33">
        <v>811</v>
      </c>
      <c r="B130" s="34" t="s">
        <v>204</v>
      </c>
      <c r="C130" s="36">
        <v>7401137</v>
      </c>
      <c r="D130" s="36">
        <v>2351</v>
      </c>
      <c r="E130" s="37">
        <f t="shared" si="18"/>
        <v>3148.0803913228415</v>
      </c>
      <c r="F130" s="38">
        <f t="shared" si="15"/>
        <v>0.81864406701439996</v>
      </c>
      <c r="G130" s="39">
        <f t="shared" si="16"/>
        <v>418.44050142391194</v>
      </c>
      <c r="H130" s="39">
        <f t="shared" si="17"/>
        <v>109.49844955125442</v>
      </c>
      <c r="I130" s="37">
        <f t="shared" si="19"/>
        <v>527.93895097516634</v>
      </c>
      <c r="J130" s="40">
        <f t="shared" si="20"/>
        <v>-41.000073180936688</v>
      </c>
      <c r="K130" s="37">
        <f t="shared" si="21"/>
        <v>486.93887779422965</v>
      </c>
      <c r="L130" s="37">
        <f t="shared" si="22"/>
        <v>1241184.4737426161</v>
      </c>
      <c r="M130" s="37">
        <f t="shared" si="23"/>
        <v>1144793.3016942339</v>
      </c>
      <c r="N130" s="41">
        <f>jan!M130</f>
        <v>958950.30109313026</v>
      </c>
      <c r="O130" s="41">
        <f t="shared" si="24"/>
        <v>185843.00060110365</v>
      </c>
      <c r="P130" s="4"/>
      <c r="Q130" s="65"/>
      <c r="R130" s="4"/>
    </row>
    <row r="131" spans="1:18" s="34" customFormat="1" x14ac:dyDescent="0.2">
      <c r="A131" s="33">
        <v>814</v>
      </c>
      <c r="B131" s="34" t="s">
        <v>205</v>
      </c>
      <c r="C131" s="36">
        <v>47979792</v>
      </c>
      <c r="D131" s="36">
        <v>14183</v>
      </c>
      <c r="E131" s="37">
        <f t="shared" si="18"/>
        <v>3382.9085524924203</v>
      </c>
      <c r="F131" s="38">
        <f t="shared" si="15"/>
        <v>0.87971006820015629</v>
      </c>
      <c r="G131" s="39">
        <f t="shared" si="16"/>
        <v>277.54360472216467</v>
      </c>
      <c r="H131" s="39">
        <f t="shared" si="17"/>
        <v>27.308593141901838</v>
      </c>
      <c r="I131" s="37">
        <f t="shared" si="19"/>
        <v>304.85219786406651</v>
      </c>
      <c r="J131" s="40">
        <f t="shared" si="20"/>
        <v>-41.000073180936688</v>
      </c>
      <c r="K131" s="37">
        <f t="shared" si="21"/>
        <v>263.85212468312983</v>
      </c>
      <c r="L131" s="37">
        <f t="shared" si="22"/>
        <v>4323718.722306055</v>
      </c>
      <c r="M131" s="37">
        <f t="shared" si="23"/>
        <v>3742214.6843808303</v>
      </c>
      <c r="N131" s="41">
        <f>jan!M131</f>
        <v>3092205.245195182</v>
      </c>
      <c r="O131" s="41">
        <f t="shared" si="24"/>
        <v>650009.43918564823</v>
      </c>
      <c r="P131" s="4"/>
      <c r="Q131" s="65"/>
      <c r="R131" s="4"/>
    </row>
    <row r="132" spans="1:18" s="34" customFormat="1" x14ac:dyDescent="0.2">
      <c r="A132" s="33">
        <v>815</v>
      </c>
      <c r="B132" s="34" t="s">
        <v>206</v>
      </c>
      <c r="C132" s="36">
        <v>32079572</v>
      </c>
      <c r="D132" s="36">
        <v>10506</v>
      </c>
      <c r="E132" s="37">
        <f t="shared" si="18"/>
        <v>3053.4525033314299</v>
      </c>
      <c r="F132" s="38">
        <f t="shared" si="15"/>
        <v>0.79403651274361453</v>
      </c>
      <c r="G132" s="39">
        <f t="shared" si="16"/>
        <v>475.2172342187589</v>
      </c>
      <c r="H132" s="39">
        <f t="shared" si="17"/>
        <v>142.61821034824848</v>
      </c>
      <c r="I132" s="37">
        <f t="shared" si="19"/>
        <v>617.83544456700736</v>
      </c>
      <c r="J132" s="40">
        <f t="shared" si="20"/>
        <v>-41.000073180936688</v>
      </c>
      <c r="K132" s="37">
        <f t="shared" si="21"/>
        <v>576.83537138607062</v>
      </c>
      <c r="L132" s="37">
        <f t="shared" si="22"/>
        <v>6490979.1806209795</v>
      </c>
      <c r="M132" s="37">
        <f t="shared" si="23"/>
        <v>6060232.411782058</v>
      </c>
      <c r="N132" s="41">
        <f>jan!M132</f>
        <v>4876992.3930388913</v>
      </c>
      <c r="O132" s="41">
        <f t="shared" si="24"/>
        <v>1183240.0187431667</v>
      </c>
      <c r="P132" s="4"/>
      <c r="Q132" s="65"/>
      <c r="R132" s="4"/>
    </row>
    <row r="133" spans="1:18" s="34" customFormat="1" x14ac:dyDescent="0.2">
      <c r="A133" s="33">
        <v>817</v>
      </c>
      <c r="B133" s="34" t="s">
        <v>207</v>
      </c>
      <c r="C133" s="36">
        <v>11049097</v>
      </c>
      <c r="D133" s="36">
        <v>4105</v>
      </c>
      <c r="E133" s="37">
        <f t="shared" si="18"/>
        <v>2691.619244823386</v>
      </c>
      <c r="F133" s="38">
        <f t="shared" si="15"/>
        <v>0.699943410438299</v>
      </c>
      <c r="G133" s="39">
        <f t="shared" si="16"/>
        <v>692.31718932358524</v>
      </c>
      <c r="H133" s="39">
        <f t="shared" si="17"/>
        <v>269.25985082606383</v>
      </c>
      <c r="I133" s="37">
        <f t="shared" si="19"/>
        <v>961.57704014964906</v>
      </c>
      <c r="J133" s="40">
        <f t="shared" si="20"/>
        <v>-41.000073180936688</v>
      </c>
      <c r="K133" s="37">
        <f t="shared" si="21"/>
        <v>920.57696696871233</v>
      </c>
      <c r="L133" s="37">
        <f t="shared" si="22"/>
        <v>3947273.7498143092</v>
      </c>
      <c r="M133" s="37">
        <f t="shared" si="23"/>
        <v>3778968.4494065642</v>
      </c>
      <c r="N133" s="41">
        <f>jan!M133</f>
        <v>2946328.0454858784</v>
      </c>
      <c r="O133" s="41">
        <f t="shared" si="24"/>
        <v>832640.40392068587</v>
      </c>
      <c r="P133" s="4"/>
      <c r="Q133" s="65"/>
      <c r="R133" s="4"/>
    </row>
    <row r="134" spans="1:18" s="34" customFormat="1" x14ac:dyDescent="0.2">
      <c r="A134" s="33">
        <v>819</v>
      </c>
      <c r="B134" s="34" t="s">
        <v>208</v>
      </c>
      <c r="C134" s="36">
        <v>20827616</v>
      </c>
      <c r="D134" s="36">
        <v>6609</v>
      </c>
      <c r="E134" s="37">
        <f t="shared" si="18"/>
        <v>3151.4020275382054</v>
      </c>
      <c r="F134" s="38">
        <f t="shared" si="15"/>
        <v>0.81950784348846428</v>
      </c>
      <c r="G134" s="39">
        <f t="shared" si="16"/>
        <v>416.4475196946936</v>
      </c>
      <c r="H134" s="39">
        <f t="shared" si="17"/>
        <v>108.33587687587705</v>
      </c>
      <c r="I134" s="37">
        <f t="shared" si="19"/>
        <v>524.78339657057063</v>
      </c>
      <c r="J134" s="40">
        <f t="shared" si="20"/>
        <v>-41.000073180936688</v>
      </c>
      <c r="K134" s="37">
        <f t="shared" si="21"/>
        <v>483.78332338963395</v>
      </c>
      <c r="L134" s="37">
        <f t="shared" si="22"/>
        <v>3468293.4679349014</v>
      </c>
      <c r="M134" s="37">
        <f t="shared" si="23"/>
        <v>3197323.9842820908</v>
      </c>
      <c r="N134" s="41">
        <f>jan!M134</f>
        <v>3791865.4447786044</v>
      </c>
      <c r="O134" s="41">
        <f t="shared" si="24"/>
        <v>-594541.46049651364</v>
      </c>
      <c r="P134" s="4"/>
      <c r="Q134" s="65"/>
      <c r="R134" s="4"/>
    </row>
    <row r="135" spans="1:18" s="34" customFormat="1" x14ac:dyDescent="0.2">
      <c r="A135" s="33">
        <v>821</v>
      </c>
      <c r="B135" s="34" t="s">
        <v>209</v>
      </c>
      <c r="C135" s="36">
        <v>17987257</v>
      </c>
      <c r="D135" s="36">
        <v>6460</v>
      </c>
      <c r="E135" s="37">
        <f t="shared" si="18"/>
        <v>2784.405108359133</v>
      </c>
      <c r="F135" s="38">
        <f t="shared" si="15"/>
        <v>0.7240719545808546</v>
      </c>
      <c r="G135" s="39">
        <f t="shared" si="16"/>
        <v>636.64567120213701</v>
      </c>
      <c r="H135" s="39">
        <f t="shared" si="17"/>
        <v>236.78479858855238</v>
      </c>
      <c r="I135" s="37">
        <f t="shared" si="19"/>
        <v>873.43046979068936</v>
      </c>
      <c r="J135" s="40">
        <f t="shared" si="20"/>
        <v>-41.000073180936688</v>
      </c>
      <c r="K135" s="37">
        <f t="shared" si="21"/>
        <v>832.43039660975262</v>
      </c>
      <c r="L135" s="37">
        <f t="shared" si="22"/>
        <v>5642360.8348478535</v>
      </c>
      <c r="M135" s="37">
        <f t="shared" si="23"/>
        <v>5377500.3620990021</v>
      </c>
      <c r="N135" s="41">
        <f>jan!M135</f>
        <v>4456685.31287181</v>
      </c>
      <c r="O135" s="41">
        <f t="shared" si="24"/>
        <v>920815.04922719207</v>
      </c>
      <c r="P135" s="4"/>
      <c r="Q135" s="65"/>
      <c r="R135" s="4"/>
    </row>
    <row r="136" spans="1:18" s="34" customFormat="1" x14ac:dyDescent="0.2">
      <c r="A136" s="33">
        <v>822</v>
      </c>
      <c r="B136" s="34" t="s">
        <v>210</v>
      </c>
      <c r="C136" s="36">
        <v>13026493</v>
      </c>
      <c r="D136" s="36">
        <v>4359</v>
      </c>
      <c r="E136" s="37">
        <f t="shared" si="18"/>
        <v>2988.4131681578342</v>
      </c>
      <c r="F136" s="38">
        <f t="shared" ref="F136:F199" si="25">IF(ISNUMBER(C136),E136/E$435,"")</f>
        <v>0.77712332780425164</v>
      </c>
      <c r="G136" s="39">
        <f t="shared" ref="G136:G199" si="26">(E$435-E136)*0.6</f>
        <v>514.24083532291627</v>
      </c>
      <c r="H136" s="39">
        <f t="shared" ref="H136:H199" si="27">IF(E136&gt;=E$435*0.9,0,IF(E136&lt;0.9*E$435,(E$435*0.9-E136)*0.35))</f>
        <v>165.38197765900696</v>
      </c>
      <c r="I136" s="37">
        <f t="shared" si="19"/>
        <v>679.62281298192329</v>
      </c>
      <c r="J136" s="40">
        <f t="shared" si="20"/>
        <v>-41.000073180936688</v>
      </c>
      <c r="K136" s="37">
        <f t="shared" si="21"/>
        <v>638.62273980098655</v>
      </c>
      <c r="L136" s="37">
        <f t="shared" si="22"/>
        <v>2962475.8417882035</v>
      </c>
      <c r="M136" s="37">
        <f t="shared" si="23"/>
        <v>2783756.5227925004</v>
      </c>
      <c r="N136" s="41">
        <f>jan!M136</f>
        <v>2159904.7300786725</v>
      </c>
      <c r="O136" s="41">
        <f t="shared" si="24"/>
        <v>623851.79271382792</v>
      </c>
      <c r="P136" s="4"/>
      <c r="Q136" s="65"/>
      <c r="R136" s="4"/>
    </row>
    <row r="137" spans="1:18" s="34" customFormat="1" x14ac:dyDescent="0.2">
      <c r="A137" s="33">
        <v>826</v>
      </c>
      <c r="B137" s="34" t="s">
        <v>211</v>
      </c>
      <c r="C137" s="36">
        <v>41109763</v>
      </c>
      <c r="D137" s="36">
        <v>5856</v>
      </c>
      <c r="E137" s="37">
        <f t="shared" ref="E137:E200" si="28">(C137)/D137</f>
        <v>7020.1098019125684</v>
      </c>
      <c r="F137" s="38">
        <f t="shared" si="25"/>
        <v>1.8255478020719949</v>
      </c>
      <c r="G137" s="39">
        <f t="shared" si="26"/>
        <v>-1904.7771449299241</v>
      </c>
      <c r="H137" s="39">
        <f t="shared" si="27"/>
        <v>0</v>
      </c>
      <c r="I137" s="37">
        <f t="shared" ref="I137:I200" si="29">G137+H137</f>
        <v>-1904.7771449299241</v>
      </c>
      <c r="J137" s="40">
        <f t="shared" ref="J137:J200" si="30">I$437</f>
        <v>-41.000073180936688</v>
      </c>
      <c r="K137" s="37">
        <f t="shared" ref="K137:K200" si="31">I137+J137</f>
        <v>-1945.7772181108608</v>
      </c>
      <c r="L137" s="37">
        <f t="shared" ref="L137:L200" si="32">(I137*D137)</f>
        <v>-11154374.960709635</v>
      </c>
      <c r="M137" s="37">
        <f t="shared" ref="M137:M200" si="33">(K137*D137)</f>
        <v>-11394471.3892572</v>
      </c>
      <c r="N137" s="41">
        <f>jan!M137</f>
        <v>1600607.9526590265</v>
      </c>
      <c r="O137" s="41">
        <f t="shared" ref="O137:O200" si="34">M137-N137</f>
        <v>-12995079.341916226</v>
      </c>
      <c r="P137" s="4"/>
      <c r="Q137" s="65"/>
      <c r="R137" s="4"/>
    </row>
    <row r="138" spans="1:18" s="34" customFormat="1" x14ac:dyDescent="0.2">
      <c r="A138" s="33">
        <v>827</v>
      </c>
      <c r="B138" s="34" t="s">
        <v>212</v>
      </c>
      <c r="C138" s="36">
        <v>7351530</v>
      </c>
      <c r="D138" s="36">
        <v>1587</v>
      </c>
      <c r="E138" s="37">
        <f t="shared" si="28"/>
        <v>4632.3440453686198</v>
      </c>
      <c r="F138" s="38">
        <f t="shared" si="25"/>
        <v>1.204620116933222</v>
      </c>
      <c r="G138" s="39">
        <f t="shared" si="26"/>
        <v>-472.11769100355502</v>
      </c>
      <c r="H138" s="39">
        <f t="shared" si="27"/>
        <v>0</v>
      </c>
      <c r="I138" s="37">
        <f t="shared" si="29"/>
        <v>-472.11769100355502</v>
      </c>
      <c r="J138" s="40">
        <f t="shared" si="30"/>
        <v>-41.000073180936688</v>
      </c>
      <c r="K138" s="37">
        <f t="shared" si="31"/>
        <v>-513.11776418449176</v>
      </c>
      <c r="L138" s="37">
        <f t="shared" si="32"/>
        <v>-749250.77562264178</v>
      </c>
      <c r="M138" s="37">
        <f t="shared" si="33"/>
        <v>-814317.89176078839</v>
      </c>
      <c r="N138" s="41">
        <f>jan!M138</f>
        <v>773940.03916835308</v>
      </c>
      <c r="O138" s="41">
        <f t="shared" si="34"/>
        <v>-1588257.9309291416</v>
      </c>
      <c r="P138" s="4"/>
      <c r="Q138" s="65"/>
      <c r="R138" s="4"/>
    </row>
    <row r="139" spans="1:18" s="34" customFormat="1" x14ac:dyDescent="0.2">
      <c r="A139" s="33">
        <v>828</v>
      </c>
      <c r="B139" s="34" t="s">
        <v>213</v>
      </c>
      <c r="C139" s="36">
        <v>11736576</v>
      </c>
      <c r="D139" s="36">
        <v>2959</v>
      </c>
      <c r="E139" s="37">
        <f t="shared" si="28"/>
        <v>3966.3994592767826</v>
      </c>
      <c r="F139" s="38">
        <f t="shared" si="25"/>
        <v>1.0314442393834882</v>
      </c>
      <c r="G139" s="39">
        <f t="shared" si="26"/>
        <v>-72.550939348452715</v>
      </c>
      <c r="H139" s="39">
        <f t="shared" si="27"/>
        <v>0</v>
      </c>
      <c r="I139" s="37">
        <f t="shared" si="29"/>
        <v>-72.550939348452715</v>
      </c>
      <c r="J139" s="40">
        <f t="shared" si="30"/>
        <v>-41.000073180936688</v>
      </c>
      <c r="K139" s="37">
        <f t="shared" si="31"/>
        <v>-113.5510125293894</v>
      </c>
      <c r="L139" s="37">
        <f t="shared" si="32"/>
        <v>-214678.22953207159</v>
      </c>
      <c r="M139" s="37">
        <f t="shared" si="33"/>
        <v>-335997.44607446325</v>
      </c>
      <c r="N139" s="41">
        <f>jan!M139</f>
        <v>806991.72759871278</v>
      </c>
      <c r="O139" s="41">
        <f t="shared" si="34"/>
        <v>-1142989.173673176</v>
      </c>
      <c r="P139" s="4"/>
      <c r="Q139" s="65"/>
      <c r="R139" s="4"/>
    </row>
    <row r="140" spans="1:18" s="34" customFormat="1" x14ac:dyDescent="0.2">
      <c r="A140" s="33">
        <v>829</v>
      </c>
      <c r="B140" s="34" t="s">
        <v>214</v>
      </c>
      <c r="C140" s="36">
        <v>10954338</v>
      </c>
      <c r="D140" s="36">
        <v>2397</v>
      </c>
      <c r="E140" s="37">
        <f t="shared" si="28"/>
        <v>4570.0200250312892</v>
      </c>
      <c r="F140" s="38">
        <f t="shared" si="25"/>
        <v>1.1884130373356769</v>
      </c>
      <c r="G140" s="39">
        <f t="shared" si="26"/>
        <v>-434.7232788011566</v>
      </c>
      <c r="H140" s="39">
        <f t="shared" si="27"/>
        <v>0</v>
      </c>
      <c r="I140" s="37">
        <f t="shared" si="29"/>
        <v>-434.7232788011566</v>
      </c>
      <c r="J140" s="40">
        <f t="shared" si="30"/>
        <v>-41.000073180936688</v>
      </c>
      <c r="K140" s="37">
        <f t="shared" si="31"/>
        <v>-475.72335198209328</v>
      </c>
      <c r="L140" s="37">
        <f t="shared" si="32"/>
        <v>-1042031.6992863724</v>
      </c>
      <c r="M140" s="37">
        <f t="shared" si="33"/>
        <v>-1140308.8747010776</v>
      </c>
      <c r="N140" s="41">
        <f>jan!M140</f>
        <v>169284.61506916932</v>
      </c>
      <c r="O140" s="41">
        <f t="shared" si="34"/>
        <v>-1309593.4897702469</v>
      </c>
      <c r="P140" s="4"/>
      <c r="Q140" s="65"/>
      <c r="R140" s="4"/>
    </row>
    <row r="141" spans="1:18" s="34" customFormat="1" x14ac:dyDescent="0.2">
      <c r="A141" s="33">
        <v>830</v>
      </c>
      <c r="B141" s="34" t="s">
        <v>215</v>
      </c>
      <c r="C141" s="36">
        <v>7316697</v>
      </c>
      <c r="D141" s="36">
        <v>1489</v>
      </c>
      <c r="E141" s="37">
        <f t="shared" si="28"/>
        <v>4913.8327736736064</v>
      </c>
      <c r="F141" s="38">
        <f t="shared" si="25"/>
        <v>1.2778199875570704</v>
      </c>
      <c r="G141" s="39">
        <f t="shared" si="26"/>
        <v>-641.01092798654702</v>
      </c>
      <c r="H141" s="39">
        <f t="shared" si="27"/>
        <v>0</v>
      </c>
      <c r="I141" s="37">
        <f t="shared" si="29"/>
        <v>-641.01092798654702</v>
      </c>
      <c r="J141" s="40">
        <f t="shared" si="30"/>
        <v>-41.000073180936688</v>
      </c>
      <c r="K141" s="37">
        <f t="shared" si="31"/>
        <v>-682.01100116748376</v>
      </c>
      <c r="L141" s="37">
        <f t="shared" si="32"/>
        <v>-954465.27177196846</v>
      </c>
      <c r="M141" s="37">
        <f t="shared" si="33"/>
        <v>-1015514.3807383833</v>
      </c>
      <c r="N141" s="41">
        <f>jan!M141</f>
        <v>634219.78999475646</v>
      </c>
      <c r="O141" s="41">
        <f t="shared" si="34"/>
        <v>-1649734.1707331399</v>
      </c>
      <c r="P141" s="4"/>
      <c r="Q141" s="65"/>
      <c r="R141" s="4"/>
    </row>
    <row r="142" spans="1:18" s="34" customFormat="1" x14ac:dyDescent="0.2">
      <c r="A142" s="33">
        <v>831</v>
      </c>
      <c r="B142" s="34" t="s">
        <v>216</v>
      </c>
      <c r="C142" s="36">
        <v>6458150</v>
      </c>
      <c r="D142" s="36">
        <v>1320</v>
      </c>
      <c r="E142" s="37">
        <f t="shared" si="28"/>
        <v>4892.537878787879</v>
      </c>
      <c r="F142" s="38">
        <f t="shared" si="25"/>
        <v>1.2722823464587214</v>
      </c>
      <c r="G142" s="39">
        <f t="shared" si="26"/>
        <v>-628.23399105511055</v>
      </c>
      <c r="H142" s="39">
        <f t="shared" si="27"/>
        <v>0</v>
      </c>
      <c r="I142" s="37">
        <f t="shared" si="29"/>
        <v>-628.23399105511055</v>
      </c>
      <c r="J142" s="40">
        <f t="shared" si="30"/>
        <v>-41.000073180936688</v>
      </c>
      <c r="K142" s="37">
        <f t="shared" si="31"/>
        <v>-669.23406423604729</v>
      </c>
      <c r="L142" s="37">
        <f t="shared" si="32"/>
        <v>-829268.86819274595</v>
      </c>
      <c r="M142" s="37">
        <f t="shared" si="33"/>
        <v>-883388.96479158243</v>
      </c>
      <c r="N142" s="41">
        <f>jan!M142</f>
        <v>847591.17662396119</v>
      </c>
      <c r="O142" s="41">
        <f t="shared" si="34"/>
        <v>-1730980.1414155436</v>
      </c>
      <c r="P142" s="4"/>
      <c r="Q142" s="65"/>
      <c r="R142" s="4"/>
    </row>
    <row r="143" spans="1:18" s="34" customFormat="1" x14ac:dyDescent="0.2">
      <c r="A143" s="33">
        <v>833</v>
      </c>
      <c r="B143" s="34" t="s">
        <v>217</v>
      </c>
      <c r="C143" s="36">
        <v>18471752</v>
      </c>
      <c r="D143" s="36">
        <v>2236</v>
      </c>
      <c r="E143" s="37">
        <f t="shared" si="28"/>
        <v>8261.0697674418607</v>
      </c>
      <c r="F143" s="38">
        <f t="shared" si="25"/>
        <v>2.1482538282532579</v>
      </c>
      <c r="G143" s="39">
        <f t="shared" si="26"/>
        <v>-2649.3531242474996</v>
      </c>
      <c r="H143" s="39">
        <f t="shared" si="27"/>
        <v>0</v>
      </c>
      <c r="I143" s="37">
        <f t="shared" si="29"/>
        <v>-2649.3531242474996</v>
      </c>
      <c r="J143" s="40">
        <f t="shared" si="30"/>
        <v>-41.000073180936688</v>
      </c>
      <c r="K143" s="37">
        <f t="shared" si="31"/>
        <v>-2690.3531974284365</v>
      </c>
      <c r="L143" s="37">
        <f t="shared" si="32"/>
        <v>-5923953.5858174087</v>
      </c>
      <c r="M143" s="37">
        <f t="shared" si="33"/>
        <v>-6015629.7494499842</v>
      </c>
      <c r="N143" s="41">
        <f>jan!M143</f>
        <v>485122.75767513458</v>
      </c>
      <c r="O143" s="41">
        <f t="shared" si="34"/>
        <v>-6500752.5071251187</v>
      </c>
      <c r="P143" s="4"/>
      <c r="Q143" s="65"/>
      <c r="R143" s="4"/>
    </row>
    <row r="144" spans="1:18" s="34" customFormat="1" x14ac:dyDescent="0.2">
      <c r="A144" s="33">
        <v>834</v>
      </c>
      <c r="B144" s="34" t="s">
        <v>218</v>
      </c>
      <c r="C144" s="36">
        <v>31853295</v>
      </c>
      <c r="D144" s="36">
        <v>3709</v>
      </c>
      <c r="E144" s="37">
        <f t="shared" si="28"/>
        <v>8588.1086546238876</v>
      </c>
      <c r="F144" s="38">
        <f t="shared" si="25"/>
        <v>2.2332988116699797</v>
      </c>
      <c r="G144" s="39">
        <f t="shared" si="26"/>
        <v>-2845.5764565567156</v>
      </c>
      <c r="H144" s="39">
        <f t="shared" si="27"/>
        <v>0</v>
      </c>
      <c r="I144" s="37">
        <f t="shared" si="29"/>
        <v>-2845.5764565567156</v>
      </c>
      <c r="J144" s="40">
        <f t="shared" si="30"/>
        <v>-41.000073180936688</v>
      </c>
      <c r="K144" s="37">
        <f t="shared" si="31"/>
        <v>-2886.5765297376524</v>
      </c>
      <c r="L144" s="37">
        <f t="shared" si="32"/>
        <v>-10554243.077368857</v>
      </c>
      <c r="M144" s="37">
        <f t="shared" si="33"/>
        <v>-10706312.348796953</v>
      </c>
      <c r="N144" s="41">
        <f>jan!M144</f>
        <v>-228819.4109755737</v>
      </c>
      <c r="O144" s="41">
        <f t="shared" si="34"/>
        <v>-10477492.937821379</v>
      </c>
      <c r="P144" s="4"/>
      <c r="Q144" s="65"/>
      <c r="R144" s="4"/>
    </row>
    <row r="145" spans="1:18" s="34" customFormat="1" x14ac:dyDescent="0.2">
      <c r="A145" s="33">
        <v>901</v>
      </c>
      <c r="B145" s="34" t="s">
        <v>219</v>
      </c>
      <c r="C145" s="36">
        <v>21218142</v>
      </c>
      <c r="D145" s="36">
        <v>6882</v>
      </c>
      <c r="E145" s="37">
        <f t="shared" si="28"/>
        <v>3083.1360069747166</v>
      </c>
      <c r="F145" s="38">
        <f t="shared" si="25"/>
        <v>0.80175557360773875</v>
      </c>
      <c r="G145" s="39">
        <f t="shared" si="26"/>
        <v>457.40713203278693</v>
      </c>
      <c r="H145" s="39">
        <f t="shared" si="27"/>
        <v>132.22898407309813</v>
      </c>
      <c r="I145" s="37">
        <f t="shared" si="29"/>
        <v>589.63611610588509</v>
      </c>
      <c r="J145" s="40">
        <f t="shared" si="30"/>
        <v>-41.000073180936688</v>
      </c>
      <c r="K145" s="37">
        <f t="shared" si="31"/>
        <v>548.63604292494836</v>
      </c>
      <c r="L145" s="37">
        <f t="shared" si="32"/>
        <v>4057875.7510407013</v>
      </c>
      <c r="M145" s="37">
        <f t="shared" si="33"/>
        <v>3775713.2474094946</v>
      </c>
      <c r="N145" s="41">
        <f>jan!M145</f>
        <v>3598674.9317621985</v>
      </c>
      <c r="O145" s="41">
        <f t="shared" si="34"/>
        <v>177038.31564729614</v>
      </c>
      <c r="P145" s="4"/>
      <c r="Q145" s="65"/>
      <c r="R145" s="4"/>
    </row>
    <row r="146" spans="1:18" s="34" customFormat="1" x14ac:dyDescent="0.2">
      <c r="A146" s="33">
        <v>904</v>
      </c>
      <c r="B146" s="34" t="s">
        <v>220</v>
      </c>
      <c r="C146" s="36">
        <v>94645589</v>
      </c>
      <c r="D146" s="36">
        <v>23017</v>
      </c>
      <c r="E146" s="37">
        <f t="shared" si="28"/>
        <v>4111.9863144632227</v>
      </c>
      <c r="F146" s="38">
        <f t="shared" si="25"/>
        <v>1.0693034425862318</v>
      </c>
      <c r="G146" s="39">
        <f t="shared" si="26"/>
        <v>-159.90305246031676</v>
      </c>
      <c r="H146" s="39">
        <f t="shared" si="27"/>
        <v>0</v>
      </c>
      <c r="I146" s="37">
        <f t="shared" si="29"/>
        <v>-159.90305246031676</v>
      </c>
      <c r="J146" s="40">
        <f t="shared" si="30"/>
        <v>-41.000073180936688</v>
      </c>
      <c r="K146" s="37">
        <f t="shared" si="31"/>
        <v>-200.90312564125344</v>
      </c>
      <c r="L146" s="37">
        <f t="shared" si="32"/>
        <v>-3680488.5584791107</v>
      </c>
      <c r="M146" s="37">
        <f t="shared" si="33"/>
        <v>-4624187.24288473</v>
      </c>
      <c r="N146" s="41">
        <f>jan!M146</f>
        <v>-5588227.9814572036</v>
      </c>
      <c r="O146" s="41">
        <f t="shared" si="34"/>
        <v>964040.73857247364</v>
      </c>
      <c r="P146" s="4"/>
      <c r="Q146" s="65"/>
      <c r="R146" s="4"/>
    </row>
    <row r="147" spans="1:18" s="34" customFormat="1" x14ac:dyDescent="0.2">
      <c r="A147" s="33">
        <v>906</v>
      </c>
      <c r="B147" s="34" t="s">
        <v>221</v>
      </c>
      <c r="C147" s="36">
        <v>141028740</v>
      </c>
      <c r="D147" s="36">
        <v>44645</v>
      </c>
      <c r="E147" s="37">
        <f t="shared" si="28"/>
        <v>3158.8921491768397</v>
      </c>
      <c r="F147" s="38">
        <f t="shared" si="25"/>
        <v>0.821455615742815</v>
      </c>
      <c r="G147" s="39">
        <f t="shared" si="26"/>
        <v>411.95344671151304</v>
      </c>
      <c r="H147" s="39">
        <f t="shared" si="27"/>
        <v>105.71433430235506</v>
      </c>
      <c r="I147" s="37">
        <f t="shared" si="29"/>
        <v>517.66778101386808</v>
      </c>
      <c r="J147" s="40">
        <f t="shared" si="30"/>
        <v>-41.000073180936688</v>
      </c>
      <c r="K147" s="37">
        <f t="shared" si="31"/>
        <v>476.6677078329314</v>
      </c>
      <c r="L147" s="37">
        <f t="shared" si="32"/>
        <v>23111278.08336414</v>
      </c>
      <c r="M147" s="37">
        <f t="shared" si="33"/>
        <v>21280829.816201221</v>
      </c>
      <c r="N147" s="41">
        <f>jan!M147</f>
        <v>16148300.173012678</v>
      </c>
      <c r="O147" s="41">
        <f t="shared" si="34"/>
        <v>5132529.6431885436</v>
      </c>
      <c r="P147" s="4"/>
      <c r="Q147" s="65"/>
      <c r="R147" s="4"/>
    </row>
    <row r="148" spans="1:18" s="34" customFormat="1" x14ac:dyDescent="0.2">
      <c r="A148" s="33">
        <v>911</v>
      </c>
      <c r="B148" s="34" t="s">
        <v>222</v>
      </c>
      <c r="C148" s="36">
        <v>6833339</v>
      </c>
      <c r="D148" s="36">
        <v>2467</v>
      </c>
      <c r="E148" s="37">
        <f t="shared" si="28"/>
        <v>2769.8982569922982</v>
      </c>
      <c r="F148" s="38">
        <f t="shared" si="25"/>
        <v>0.72029951349731269</v>
      </c>
      <c r="G148" s="39">
        <f t="shared" si="26"/>
        <v>645.34978202223795</v>
      </c>
      <c r="H148" s="39">
        <f t="shared" si="27"/>
        <v>241.86219656694456</v>
      </c>
      <c r="I148" s="37">
        <f t="shared" si="29"/>
        <v>887.21197858918254</v>
      </c>
      <c r="J148" s="40">
        <f t="shared" si="30"/>
        <v>-41.000073180936688</v>
      </c>
      <c r="K148" s="37">
        <f t="shared" si="31"/>
        <v>846.2119054082458</v>
      </c>
      <c r="L148" s="37">
        <f t="shared" si="32"/>
        <v>2188751.9511795132</v>
      </c>
      <c r="M148" s="37">
        <f t="shared" si="33"/>
        <v>2087604.7706421423</v>
      </c>
      <c r="N148" s="41">
        <f>jan!M148</f>
        <v>1846460.4235843273</v>
      </c>
      <c r="O148" s="41">
        <f t="shared" si="34"/>
        <v>241144.34705781494</v>
      </c>
      <c r="P148" s="4"/>
      <c r="Q148" s="65"/>
      <c r="R148" s="4"/>
    </row>
    <row r="149" spans="1:18" s="34" customFormat="1" x14ac:dyDescent="0.2">
      <c r="A149" s="33">
        <v>912</v>
      </c>
      <c r="B149" s="34" t="s">
        <v>223</v>
      </c>
      <c r="C149" s="36">
        <v>5693260</v>
      </c>
      <c r="D149" s="36">
        <v>2087</v>
      </c>
      <c r="E149" s="37">
        <f t="shared" si="28"/>
        <v>2727.9635840919982</v>
      </c>
      <c r="F149" s="38">
        <f t="shared" si="25"/>
        <v>0.70939459147986872</v>
      </c>
      <c r="G149" s="39">
        <f t="shared" si="26"/>
        <v>670.51058576241792</v>
      </c>
      <c r="H149" s="39">
        <f t="shared" si="27"/>
        <v>256.53933208204955</v>
      </c>
      <c r="I149" s="37">
        <f t="shared" si="29"/>
        <v>927.04991784446747</v>
      </c>
      <c r="J149" s="40">
        <f t="shared" si="30"/>
        <v>-41.000073180936688</v>
      </c>
      <c r="K149" s="37">
        <f t="shared" si="31"/>
        <v>886.04984466353073</v>
      </c>
      <c r="L149" s="37">
        <f t="shared" si="32"/>
        <v>1934753.1785414037</v>
      </c>
      <c r="M149" s="37">
        <f t="shared" si="33"/>
        <v>1849186.0258127886</v>
      </c>
      <c r="N149" s="41">
        <f>jan!M149</f>
        <v>1577969.8757683386</v>
      </c>
      <c r="O149" s="41">
        <f t="shared" si="34"/>
        <v>271216.15004445007</v>
      </c>
      <c r="P149" s="4"/>
      <c r="Q149" s="65"/>
      <c r="R149" s="4"/>
    </row>
    <row r="150" spans="1:18" s="34" customFormat="1" x14ac:dyDescent="0.2">
      <c r="A150" s="33">
        <v>914</v>
      </c>
      <c r="B150" s="34" t="s">
        <v>224</v>
      </c>
      <c r="C150" s="36">
        <v>18060865</v>
      </c>
      <c r="D150" s="36">
        <v>6086</v>
      </c>
      <c r="E150" s="37">
        <f t="shared" si="28"/>
        <v>2967.608445612882</v>
      </c>
      <c r="F150" s="38">
        <f t="shared" si="25"/>
        <v>0.77171315380607453</v>
      </c>
      <c r="G150" s="39">
        <f t="shared" si="26"/>
        <v>526.72366884988764</v>
      </c>
      <c r="H150" s="39">
        <f t="shared" si="27"/>
        <v>172.66363054974025</v>
      </c>
      <c r="I150" s="37">
        <f t="shared" si="29"/>
        <v>699.38729939962786</v>
      </c>
      <c r="J150" s="40">
        <f t="shared" si="30"/>
        <v>-41.000073180936688</v>
      </c>
      <c r="K150" s="37">
        <f t="shared" si="31"/>
        <v>658.38722621869113</v>
      </c>
      <c r="L150" s="37">
        <f t="shared" si="32"/>
        <v>4256471.104146135</v>
      </c>
      <c r="M150" s="37">
        <f t="shared" si="33"/>
        <v>4006944.6587669542</v>
      </c>
      <c r="N150" s="41">
        <f>jan!M150</f>
        <v>3522538.3894950212</v>
      </c>
      <c r="O150" s="41">
        <f t="shared" si="34"/>
        <v>484406.26927193301</v>
      </c>
      <c r="P150" s="4"/>
      <c r="Q150" s="65"/>
      <c r="R150" s="4"/>
    </row>
    <row r="151" spans="1:18" s="34" customFormat="1" x14ac:dyDescent="0.2">
      <c r="A151" s="33">
        <v>919</v>
      </c>
      <c r="B151" s="34" t="s">
        <v>225</v>
      </c>
      <c r="C151" s="36">
        <v>19311410</v>
      </c>
      <c r="D151" s="36">
        <v>5790</v>
      </c>
      <c r="E151" s="37">
        <f t="shared" si="28"/>
        <v>3335.3039723661486</v>
      </c>
      <c r="F151" s="38">
        <f t="shared" si="25"/>
        <v>0.86733071245355542</v>
      </c>
      <c r="G151" s="39">
        <f t="shared" si="26"/>
        <v>306.10635279792768</v>
      </c>
      <c r="H151" s="39">
        <f t="shared" si="27"/>
        <v>43.970196186096928</v>
      </c>
      <c r="I151" s="37">
        <f t="shared" si="29"/>
        <v>350.07654898402461</v>
      </c>
      <c r="J151" s="40">
        <f t="shared" si="30"/>
        <v>-41.000073180936688</v>
      </c>
      <c r="K151" s="37">
        <f t="shared" si="31"/>
        <v>309.07647580308793</v>
      </c>
      <c r="L151" s="37">
        <f t="shared" si="32"/>
        <v>2026943.2186175026</v>
      </c>
      <c r="M151" s="37">
        <f t="shared" si="33"/>
        <v>1789552.794899879</v>
      </c>
      <c r="N151" s="41">
        <f>jan!M151</f>
        <v>3476953.0838278285</v>
      </c>
      <c r="O151" s="41">
        <f t="shared" si="34"/>
        <v>-1687400.2889279495</v>
      </c>
      <c r="P151" s="4"/>
      <c r="Q151" s="65"/>
      <c r="R151" s="4"/>
    </row>
    <row r="152" spans="1:18" s="34" customFormat="1" x14ac:dyDescent="0.2">
      <c r="A152" s="33">
        <v>926</v>
      </c>
      <c r="B152" s="34" t="s">
        <v>226</v>
      </c>
      <c r="C152" s="36">
        <v>35490995</v>
      </c>
      <c r="D152" s="36">
        <v>10871</v>
      </c>
      <c r="E152" s="37">
        <f t="shared" si="28"/>
        <v>3264.7405942415603</v>
      </c>
      <c r="F152" s="38">
        <f t="shared" si="25"/>
        <v>0.84898102513000073</v>
      </c>
      <c r="G152" s="39">
        <f t="shared" si="26"/>
        <v>348.44437967268067</v>
      </c>
      <c r="H152" s="39">
        <f t="shared" si="27"/>
        <v>68.66737852970283</v>
      </c>
      <c r="I152" s="37">
        <f t="shared" si="29"/>
        <v>417.1117582023835</v>
      </c>
      <c r="J152" s="40">
        <f t="shared" si="30"/>
        <v>-41.000073180936688</v>
      </c>
      <c r="K152" s="37">
        <f t="shared" si="31"/>
        <v>376.11168502144682</v>
      </c>
      <c r="L152" s="37">
        <f t="shared" si="32"/>
        <v>4534421.9234181112</v>
      </c>
      <c r="M152" s="37">
        <f t="shared" si="33"/>
        <v>4088710.1278681485</v>
      </c>
      <c r="N152" s="41">
        <f>jan!M152</f>
        <v>2617983.0547568789</v>
      </c>
      <c r="O152" s="41">
        <f t="shared" si="34"/>
        <v>1470727.0731112696</v>
      </c>
      <c r="P152" s="4"/>
      <c r="Q152" s="65"/>
      <c r="R152" s="4"/>
    </row>
    <row r="153" spans="1:18" s="34" customFormat="1" x14ac:dyDescent="0.2">
      <c r="A153" s="33">
        <v>928</v>
      </c>
      <c r="B153" s="34" t="s">
        <v>227</v>
      </c>
      <c r="C153" s="36">
        <v>14706169</v>
      </c>
      <c r="D153" s="36">
        <v>5187</v>
      </c>
      <c r="E153" s="37">
        <f t="shared" si="28"/>
        <v>2835.1974166184691</v>
      </c>
      <c r="F153" s="38">
        <f t="shared" si="25"/>
        <v>0.73728026461038332</v>
      </c>
      <c r="G153" s="39">
        <f t="shared" si="26"/>
        <v>606.1702862465354</v>
      </c>
      <c r="H153" s="39">
        <f t="shared" si="27"/>
        <v>219.00749069778476</v>
      </c>
      <c r="I153" s="37">
        <f t="shared" si="29"/>
        <v>825.17777694432016</v>
      </c>
      <c r="J153" s="40">
        <f t="shared" si="30"/>
        <v>-41.000073180936688</v>
      </c>
      <c r="K153" s="37">
        <f t="shared" si="31"/>
        <v>784.17770376338342</v>
      </c>
      <c r="L153" s="37">
        <f t="shared" si="32"/>
        <v>4280197.1290101884</v>
      </c>
      <c r="M153" s="37">
        <f t="shared" si="33"/>
        <v>4067529.7494206699</v>
      </c>
      <c r="N153" s="41">
        <f>jan!M153</f>
        <v>3884074.7526882472</v>
      </c>
      <c r="O153" s="41">
        <f t="shared" si="34"/>
        <v>183454.99673242262</v>
      </c>
      <c r="P153" s="4"/>
      <c r="Q153" s="65"/>
      <c r="R153" s="4"/>
    </row>
    <row r="154" spans="1:18" s="34" customFormat="1" x14ac:dyDescent="0.2">
      <c r="A154" s="33">
        <v>929</v>
      </c>
      <c r="B154" s="34" t="s">
        <v>228</v>
      </c>
      <c r="C154" s="36">
        <v>6739656</v>
      </c>
      <c r="D154" s="36">
        <v>1845</v>
      </c>
      <c r="E154" s="37">
        <f t="shared" si="28"/>
        <v>3652.9300813008131</v>
      </c>
      <c r="F154" s="38">
        <f t="shared" si="25"/>
        <v>0.94992794546099124</v>
      </c>
      <c r="G154" s="39">
        <f t="shared" si="26"/>
        <v>115.53068743712902</v>
      </c>
      <c r="H154" s="39">
        <f t="shared" si="27"/>
        <v>0</v>
      </c>
      <c r="I154" s="37">
        <f t="shared" si="29"/>
        <v>115.53068743712902</v>
      </c>
      <c r="J154" s="40">
        <f t="shared" si="30"/>
        <v>-41.000073180936688</v>
      </c>
      <c r="K154" s="37">
        <f t="shared" si="31"/>
        <v>74.530614256192337</v>
      </c>
      <c r="L154" s="37">
        <f t="shared" si="32"/>
        <v>213154.11832150305</v>
      </c>
      <c r="M154" s="37">
        <f t="shared" si="33"/>
        <v>137508.98330267487</v>
      </c>
      <c r="N154" s="41">
        <f>jan!M154</f>
        <v>1114543.8900539458</v>
      </c>
      <c r="O154" s="41">
        <f t="shared" si="34"/>
        <v>-977034.90675127099</v>
      </c>
      <c r="P154" s="4"/>
      <c r="Q154" s="65"/>
      <c r="R154" s="4"/>
    </row>
    <row r="155" spans="1:18" s="34" customFormat="1" x14ac:dyDescent="0.2">
      <c r="A155" s="33">
        <v>935</v>
      </c>
      <c r="B155" s="34" t="s">
        <v>229</v>
      </c>
      <c r="C155" s="36">
        <v>5657821</v>
      </c>
      <c r="D155" s="36">
        <v>1330</v>
      </c>
      <c r="E155" s="37">
        <f t="shared" si="28"/>
        <v>4254.0007518796992</v>
      </c>
      <c r="F155" s="38">
        <f t="shared" si="25"/>
        <v>1.1062336547059208</v>
      </c>
      <c r="G155" s="39">
        <f t="shared" si="26"/>
        <v>-245.11171491020266</v>
      </c>
      <c r="H155" s="39">
        <f t="shared" si="27"/>
        <v>0</v>
      </c>
      <c r="I155" s="37">
        <f t="shared" si="29"/>
        <v>-245.11171491020266</v>
      </c>
      <c r="J155" s="40">
        <f t="shared" si="30"/>
        <v>-41.000073180936688</v>
      </c>
      <c r="K155" s="37">
        <f t="shared" si="31"/>
        <v>-286.11178809113937</v>
      </c>
      <c r="L155" s="37">
        <f t="shared" si="32"/>
        <v>-325998.58083056955</v>
      </c>
      <c r="M155" s="37">
        <f t="shared" si="33"/>
        <v>-380528.67816121539</v>
      </c>
      <c r="N155" s="41">
        <f>jan!M155</f>
        <v>1212978.7173559605</v>
      </c>
      <c r="O155" s="41">
        <f t="shared" si="34"/>
        <v>-1593507.395517176</v>
      </c>
      <c r="P155" s="4"/>
      <c r="Q155" s="65"/>
      <c r="R155" s="4"/>
    </row>
    <row r="156" spans="1:18" s="34" customFormat="1" x14ac:dyDescent="0.2">
      <c r="A156" s="33">
        <v>937</v>
      </c>
      <c r="B156" s="34" t="s">
        <v>230</v>
      </c>
      <c r="C156" s="36">
        <v>10457274</v>
      </c>
      <c r="D156" s="36">
        <v>3625</v>
      </c>
      <c r="E156" s="37">
        <f t="shared" si="28"/>
        <v>2884.7652413793103</v>
      </c>
      <c r="F156" s="38">
        <f t="shared" si="25"/>
        <v>0.75017015324446001</v>
      </c>
      <c r="G156" s="39">
        <f t="shared" si="26"/>
        <v>576.42959139003062</v>
      </c>
      <c r="H156" s="39">
        <f t="shared" si="27"/>
        <v>201.65875203149034</v>
      </c>
      <c r="I156" s="37">
        <f t="shared" si="29"/>
        <v>778.0883434215209</v>
      </c>
      <c r="J156" s="40">
        <f t="shared" si="30"/>
        <v>-41.000073180936688</v>
      </c>
      <c r="K156" s="37">
        <f t="shared" si="31"/>
        <v>737.08827024058417</v>
      </c>
      <c r="L156" s="37">
        <f t="shared" si="32"/>
        <v>2820570.2449030131</v>
      </c>
      <c r="M156" s="37">
        <f t="shared" si="33"/>
        <v>2671944.9796221177</v>
      </c>
      <c r="N156" s="41">
        <f>jan!M156</f>
        <v>2427331.3903498934</v>
      </c>
      <c r="O156" s="41">
        <f t="shared" si="34"/>
        <v>244613.58927222434</v>
      </c>
      <c r="P156" s="4"/>
      <c r="Q156" s="65"/>
      <c r="R156" s="4"/>
    </row>
    <row r="157" spans="1:18" s="34" customFormat="1" x14ac:dyDescent="0.2">
      <c r="A157" s="33">
        <v>938</v>
      </c>
      <c r="B157" s="34" t="s">
        <v>231</v>
      </c>
      <c r="C157" s="36">
        <v>5129101</v>
      </c>
      <c r="D157" s="36">
        <v>1207</v>
      </c>
      <c r="E157" s="37">
        <f t="shared" si="28"/>
        <v>4249.462303231152</v>
      </c>
      <c r="F157" s="38">
        <f t="shared" si="25"/>
        <v>1.1050534516622426</v>
      </c>
      <c r="G157" s="39">
        <f t="shared" si="26"/>
        <v>-242.38864572107431</v>
      </c>
      <c r="H157" s="39">
        <f t="shared" si="27"/>
        <v>0</v>
      </c>
      <c r="I157" s="37">
        <f t="shared" si="29"/>
        <v>-242.38864572107431</v>
      </c>
      <c r="J157" s="40">
        <f t="shared" si="30"/>
        <v>-41.000073180936688</v>
      </c>
      <c r="K157" s="37">
        <f t="shared" si="31"/>
        <v>-283.38871890201102</v>
      </c>
      <c r="L157" s="37">
        <f t="shared" si="32"/>
        <v>-292563.09538533667</v>
      </c>
      <c r="M157" s="37">
        <f t="shared" si="33"/>
        <v>-342050.18371472729</v>
      </c>
      <c r="N157" s="41">
        <f>jan!M157</f>
        <v>844605.19135236426</v>
      </c>
      <c r="O157" s="41">
        <f t="shared" si="34"/>
        <v>-1186655.3750670915</v>
      </c>
      <c r="P157" s="4"/>
      <c r="Q157" s="65"/>
      <c r="R157" s="4"/>
    </row>
    <row r="158" spans="1:18" s="34" customFormat="1" x14ac:dyDescent="0.2">
      <c r="A158" s="33">
        <v>940</v>
      </c>
      <c r="B158" s="34" t="s">
        <v>232</v>
      </c>
      <c r="C158" s="36">
        <v>10834437</v>
      </c>
      <c r="D158" s="36">
        <v>1225</v>
      </c>
      <c r="E158" s="37">
        <f t="shared" si="28"/>
        <v>8844.4383673469383</v>
      </c>
      <c r="F158" s="38">
        <f t="shared" si="25"/>
        <v>2.2999561940858251</v>
      </c>
      <c r="G158" s="39">
        <f t="shared" si="26"/>
        <v>-2999.3742841905459</v>
      </c>
      <c r="H158" s="39">
        <f t="shared" si="27"/>
        <v>0</v>
      </c>
      <c r="I158" s="37">
        <f t="shared" si="29"/>
        <v>-2999.3742841905459</v>
      </c>
      <c r="J158" s="40">
        <f t="shared" si="30"/>
        <v>-41.000073180936688</v>
      </c>
      <c r="K158" s="37">
        <f t="shared" si="31"/>
        <v>-3040.3743573714828</v>
      </c>
      <c r="L158" s="37">
        <f t="shared" si="32"/>
        <v>-3674233.4981334186</v>
      </c>
      <c r="M158" s="37">
        <f t="shared" si="33"/>
        <v>-3724458.5877800663</v>
      </c>
      <c r="N158" s="41">
        <f>jan!M158</f>
        <v>292706.71466996381</v>
      </c>
      <c r="O158" s="41">
        <f t="shared" si="34"/>
        <v>-4017165.3024500301</v>
      </c>
      <c r="P158" s="4"/>
      <c r="Q158" s="65"/>
      <c r="R158" s="4"/>
    </row>
    <row r="159" spans="1:18" s="34" customFormat="1" x14ac:dyDescent="0.2">
      <c r="A159" s="33">
        <v>941</v>
      </c>
      <c r="B159" s="34" t="s">
        <v>233</v>
      </c>
      <c r="C159" s="36">
        <v>22077815</v>
      </c>
      <c r="D159" s="36">
        <v>958</v>
      </c>
      <c r="E159" s="37">
        <f t="shared" si="28"/>
        <v>23045.735908141964</v>
      </c>
      <c r="F159" s="38">
        <f t="shared" si="25"/>
        <v>5.992939387184272</v>
      </c>
      <c r="G159" s="39">
        <f t="shared" si="26"/>
        <v>-11520.152808667561</v>
      </c>
      <c r="H159" s="39">
        <f t="shared" si="27"/>
        <v>0</v>
      </c>
      <c r="I159" s="37">
        <f t="shared" si="29"/>
        <v>-11520.152808667561</v>
      </c>
      <c r="J159" s="40">
        <f t="shared" si="30"/>
        <v>-41.000073180936688</v>
      </c>
      <c r="K159" s="37">
        <f t="shared" si="31"/>
        <v>-11561.152881848497</v>
      </c>
      <c r="L159" s="37">
        <f t="shared" si="32"/>
        <v>-11036306.390703524</v>
      </c>
      <c r="M159" s="37">
        <f t="shared" si="33"/>
        <v>-11075584.460810861</v>
      </c>
      <c r="N159" s="41">
        <f>jan!M159</f>
        <v>-627775.04554181721</v>
      </c>
      <c r="O159" s="41">
        <f t="shared" si="34"/>
        <v>-10447809.415269043</v>
      </c>
      <c r="P159" s="4"/>
      <c r="Q159" s="65"/>
      <c r="R159" s="4"/>
    </row>
    <row r="160" spans="1:18" s="34" customFormat="1" x14ac:dyDescent="0.2">
      <c r="A160" s="33">
        <v>1001</v>
      </c>
      <c r="B160" s="34" t="s">
        <v>234</v>
      </c>
      <c r="C160" s="36">
        <v>300246499</v>
      </c>
      <c r="D160" s="36">
        <v>91440</v>
      </c>
      <c r="E160" s="37">
        <f t="shared" si="28"/>
        <v>3283.535640857393</v>
      </c>
      <c r="F160" s="38">
        <f t="shared" si="25"/>
        <v>0.8538685919925626</v>
      </c>
      <c r="G160" s="39">
        <f t="shared" si="26"/>
        <v>337.16735170318105</v>
      </c>
      <c r="H160" s="39">
        <f t="shared" si="27"/>
        <v>62.089112214161396</v>
      </c>
      <c r="I160" s="37">
        <f t="shared" si="29"/>
        <v>399.25646391734244</v>
      </c>
      <c r="J160" s="40">
        <f t="shared" si="30"/>
        <v>-41.000073180936688</v>
      </c>
      <c r="K160" s="37">
        <f t="shared" si="31"/>
        <v>358.25639073640576</v>
      </c>
      <c r="L160" s="37">
        <f t="shared" si="32"/>
        <v>36508011.060601793</v>
      </c>
      <c r="M160" s="37">
        <f t="shared" si="33"/>
        <v>32758964.368936945</v>
      </c>
      <c r="N160" s="41">
        <f>jan!M160</f>
        <v>19646618.603405315</v>
      </c>
      <c r="O160" s="41">
        <f t="shared" si="34"/>
        <v>13112345.765531629</v>
      </c>
      <c r="P160" s="4"/>
      <c r="Q160" s="65"/>
      <c r="R160" s="4"/>
    </row>
    <row r="161" spans="1:18" s="34" customFormat="1" x14ac:dyDescent="0.2">
      <c r="A161" s="33">
        <v>1002</v>
      </c>
      <c r="B161" s="34" t="s">
        <v>235</v>
      </c>
      <c r="C161" s="36">
        <v>49885034</v>
      </c>
      <c r="D161" s="36">
        <v>15659</v>
      </c>
      <c r="E161" s="37">
        <f t="shared" si="28"/>
        <v>3185.7100708857524</v>
      </c>
      <c r="F161" s="38">
        <f t="shared" si="25"/>
        <v>0.82842949498591545</v>
      </c>
      <c r="G161" s="39">
        <f t="shared" si="26"/>
        <v>395.86269368616541</v>
      </c>
      <c r="H161" s="39">
        <f t="shared" si="27"/>
        <v>96.328061704235594</v>
      </c>
      <c r="I161" s="37">
        <f t="shared" si="29"/>
        <v>492.19075539040102</v>
      </c>
      <c r="J161" s="40">
        <f t="shared" si="30"/>
        <v>-41.000073180936688</v>
      </c>
      <c r="K161" s="37">
        <f t="shared" si="31"/>
        <v>451.19068220946434</v>
      </c>
      <c r="L161" s="37">
        <f t="shared" si="32"/>
        <v>7707215.0386582892</v>
      </c>
      <c r="M161" s="37">
        <f t="shared" si="33"/>
        <v>7065194.8927180022</v>
      </c>
      <c r="N161" s="41">
        <f>jan!M161</f>
        <v>5293399.2072383408</v>
      </c>
      <c r="O161" s="41">
        <f t="shared" si="34"/>
        <v>1771795.6854796614</v>
      </c>
      <c r="P161" s="4"/>
      <c r="Q161" s="65"/>
      <c r="R161" s="4"/>
    </row>
    <row r="162" spans="1:18" s="34" customFormat="1" x14ac:dyDescent="0.2">
      <c r="A162" s="33">
        <v>1003</v>
      </c>
      <c r="B162" s="34" t="s">
        <v>236</v>
      </c>
      <c r="C162" s="36">
        <v>29473102</v>
      </c>
      <c r="D162" s="36">
        <v>9726</v>
      </c>
      <c r="E162" s="37">
        <f t="shared" si="28"/>
        <v>3030.341558708616</v>
      </c>
      <c r="F162" s="38">
        <f t="shared" si="25"/>
        <v>0.78802661612511848</v>
      </c>
      <c r="G162" s="39">
        <f t="shared" si="26"/>
        <v>489.08380099244721</v>
      </c>
      <c r="H162" s="39">
        <f t="shared" si="27"/>
        <v>150.70704096623331</v>
      </c>
      <c r="I162" s="37">
        <f t="shared" si="29"/>
        <v>639.79084195868052</v>
      </c>
      <c r="J162" s="40">
        <f t="shared" si="30"/>
        <v>-41.000073180936688</v>
      </c>
      <c r="K162" s="37">
        <f t="shared" si="31"/>
        <v>598.79076877774378</v>
      </c>
      <c r="L162" s="37">
        <f t="shared" si="32"/>
        <v>6222605.7288901266</v>
      </c>
      <c r="M162" s="37">
        <f t="shared" si="33"/>
        <v>5823839.0171323363</v>
      </c>
      <c r="N162" s="41">
        <f>jan!M162</f>
        <v>4493839.1659429157</v>
      </c>
      <c r="O162" s="41">
        <f t="shared" si="34"/>
        <v>1329999.8511894206</v>
      </c>
      <c r="P162" s="4"/>
      <c r="Q162" s="65"/>
      <c r="R162" s="4"/>
    </row>
    <row r="163" spans="1:18" s="34" customFormat="1" x14ac:dyDescent="0.2">
      <c r="A163" s="33">
        <v>1004</v>
      </c>
      <c r="B163" s="34" t="s">
        <v>237</v>
      </c>
      <c r="C163" s="36">
        <v>31419866</v>
      </c>
      <c r="D163" s="36">
        <v>9066</v>
      </c>
      <c r="E163" s="37">
        <f t="shared" si="28"/>
        <v>3465.6812265607764</v>
      </c>
      <c r="F163" s="38">
        <f t="shared" si="25"/>
        <v>0.90123472771131408</v>
      </c>
      <c r="G163" s="39">
        <f t="shared" si="26"/>
        <v>227.88000028115101</v>
      </c>
      <c r="H163" s="39">
        <f t="shared" si="27"/>
        <v>0</v>
      </c>
      <c r="I163" s="37">
        <f t="shared" si="29"/>
        <v>227.88000028115101</v>
      </c>
      <c r="J163" s="40">
        <f t="shared" si="30"/>
        <v>-41.000073180936688</v>
      </c>
      <c r="K163" s="37">
        <f t="shared" si="31"/>
        <v>186.87992710021433</v>
      </c>
      <c r="L163" s="37">
        <f t="shared" si="32"/>
        <v>2065960.0825489152</v>
      </c>
      <c r="M163" s="37">
        <f t="shared" si="33"/>
        <v>1694253.4190905432</v>
      </c>
      <c r="N163" s="41">
        <f>jan!M163</f>
        <v>1274228.4111877724</v>
      </c>
      <c r="O163" s="41">
        <f t="shared" si="34"/>
        <v>420025.00790277077</v>
      </c>
      <c r="P163" s="4"/>
      <c r="Q163" s="65"/>
      <c r="R163" s="4"/>
    </row>
    <row r="164" spans="1:18" s="34" customFormat="1" x14ac:dyDescent="0.2">
      <c r="A164" s="33">
        <v>1014</v>
      </c>
      <c r="B164" s="34" t="s">
        <v>238</v>
      </c>
      <c r="C164" s="36">
        <v>45403426</v>
      </c>
      <c r="D164" s="36">
        <v>14532</v>
      </c>
      <c r="E164" s="37">
        <f t="shared" si="28"/>
        <v>3124.3755849160475</v>
      </c>
      <c r="F164" s="38">
        <f t="shared" si="25"/>
        <v>0.81247973932501316</v>
      </c>
      <c r="G164" s="39">
        <f t="shared" si="26"/>
        <v>432.66338526798836</v>
      </c>
      <c r="H164" s="39">
        <f t="shared" si="27"/>
        <v>117.79513179363231</v>
      </c>
      <c r="I164" s="37">
        <f t="shared" si="29"/>
        <v>550.45851706162068</v>
      </c>
      <c r="J164" s="40">
        <f t="shared" si="30"/>
        <v>-41.000073180936688</v>
      </c>
      <c r="K164" s="37">
        <f t="shared" si="31"/>
        <v>509.458443880684</v>
      </c>
      <c r="L164" s="37">
        <f t="shared" si="32"/>
        <v>7999263.1699394714</v>
      </c>
      <c r="M164" s="37">
        <f t="shared" si="33"/>
        <v>7403450.1064740997</v>
      </c>
      <c r="N164" s="41">
        <f>jan!M164</f>
        <v>8407010.5417419691</v>
      </c>
      <c r="O164" s="41">
        <f t="shared" si="34"/>
        <v>-1003560.4352678694</v>
      </c>
      <c r="P164" s="4"/>
      <c r="Q164" s="65"/>
      <c r="R164" s="4"/>
    </row>
    <row r="165" spans="1:18" s="34" customFormat="1" x14ac:dyDescent="0.2">
      <c r="A165" s="33">
        <v>1017</v>
      </c>
      <c r="B165" s="34" t="s">
        <v>239</v>
      </c>
      <c r="C165" s="36">
        <v>17925978</v>
      </c>
      <c r="D165" s="36">
        <v>6656</v>
      </c>
      <c r="E165" s="37">
        <f t="shared" si="28"/>
        <v>2693.2058293269229</v>
      </c>
      <c r="F165" s="38">
        <f t="shared" si="25"/>
        <v>0.70035599456233133</v>
      </c>
      <c r="G165" s="39">
        <f t="shared" si="26"/>
        <v>691.36523862146316</v>
      </c>
      <c r="H165" s="39">
        <f t="shared" si="27"/>
        <v>268.70454624982591</v>
      </c>
      <c r="I165" s="37">
        <f t="shared" si="29"/>
        <v>960.06978487128913</v>
      </c>
      <c r="J165" s="40">
        <f t="shared" si="30"/>
        <v>-41.000073180936688</v>
      </c>
      <c r="K165" s="37">
        <f t="shared" si="31"/>
        <v>919.06971169035239</v>
      </c>
      <c r="L165" s="37">
        <f t="shared" si="32"/>
        <v>6390224.4881033003</v>
      </c>
      <c r="M165" s="37">
        <f t="shared" si="33"/>
        <v>6117328.0010109851</v>
      </c>
      <c r="N165" s="41">
        <f>jan!M165</f>
        <v>5251130.3112190031</v>
      </c>
      <c r="O165" s="41">
        <f t="shared" si="34"/>
        <v>866197.68979198206</v>
      </c>
      <c r="P165" s="4"/>
      <c r="Q165" s="65"/>
      <c r="R165" s="4"/>
    </row>
    <row r="166" spans="1:18" s="34" customFormat="1" x14ac:dyDescent="0.2">
      <c r="A166" s="33">
        <v>1018</v>
      </c>
      <c r="B166" s="34" t="s">
        <v>240</v>
      </c>
      <c r="C166" s="36">
        <v>37522245</v>
      </c>
      <c r="D166" s="36">
        <v>11342</v>
      </c>
      <c r="E166" s="37">
        <f t="shared" si="28"/>
        <v>3308.2564803385644</v>
      </c>
      <c r="F166" s="38">
        <f t="shared" si="25"/>
        <v>0.86029713448742962</v>
      </c>
      <c r="G166" s="39">
        <f t="shared" si="26"/>
        <v>322.33484801447821</v>
      </c>
      <c r="H166" s="39">
        <f t="shared" si="27"/>
        <v>53.436818395751402</v>
      </c>
      <c r="I166" s="37">
        <f t="shared" si="29"/>
        <v>375.77166641022961</v>
      </c>
      <c r="J166" s="40">
        <f t="shared" si="30"/>
        <v>-41.000073180936688</v>
      </c>
      <c r="K166" s="37">
        <f t="shared" si="31"/>
        <v>334.77159322929293</v>
      </c>
      <c r="L166" s="37">
        <f t="shared" si="32"/>
        <v>4262002.2404248239</v>
      </c>
      <c r="M166" s="37">
        <f t="shared" si="33"/>
        <v>3796979.4104066403</v>
      </c>
      <c r="N166" s="41">
        <f>jan!M166</f>
        <v>2628094.048234066</v>
      </c>
      <c r="O166" s="41">
        <f t="shared" si="34"/>
        <v>1168885.3621725743</v>
      </c>
      <c r="P166" s="4"/>
      <c r="Q166" s="65"/>
      <c r="R166" s="4"/>
    </row>
    <row r="167" spans="1:18" s="34" customFormat="1" x14ac:dyDescent="0.2">
      <c r="A167" s="33">
        <v>1021</v>
      </c>
      <c r="B167" s="34" t="s">
        <v>241</v>
      </c>
      <c r="C167" s="36">
        <v>8187157</v>
      </c>
      <c r="D167" s="36">
        <v>2308</v>
      </c>
      <c r="E167" s="37">
        <f t="shared" si="28"/>
        <v>3547.2950606585787</v>
      </c>
      <c r="F167" s="38">
        <f t="shared" si="25"/>
        <v>0.92245803612955568</v>
      </c>
      <c r="G167" s="39">
        <f t="shared" si="26"/>
        <v>178.91169982246964</v>
      </c>
      <c r="H167" s="39">
        <f t="shared" si="27"/>
        <v>0</v>
      </c>
      <c r="I167" s="37">
        <f t="shared" si="29"/>
        <v>178.91169982246964</v>
      </c>
      <c r="J167" s="40">
        <f t="shared" si="30"/>
        <v>-41.000073180936688</v>
      </c>
      <c r="K167" s="37">
        <f t="shared" si="31"/>
        <v>137.91162664153296</v>
      </c>
      <c r="L167" s="37">
        <f t="shared" si="32"/>
        <v>412928.20319025993</v>
      </c>
      <c r="M167" s="37">
        <f t="shared" si="33"/>
        <v>318300.03428865806</v>
      </c>
      <c r="N167" s="41">
        <f>jan!M167</f>
        <v>1786056.5009455322</v>
      </c>
      <c r="O167" s="41">
        <f t="shared" si="34"/>
        <v>-1467756.4666568742</v>
      </c>
      <c r="P167" s="4"/>
      <c r="Q167" s="65"/>
      <c r="R167" s="4"/>
    </row>
    <row r="168" spans="1:18" s="34" customFormat="1" x14ac:dyDescent="0.2">
      <c r="A168" s="33">
        <v>1026</v>
      </c>
      <c r="B168" s="34" t="s">
        <v>242</v>
      </c>
      <c r="C168" s="36">
        <v>9688640</v>
      </c>
      <c r="D168" s="36">
        <v>943</v>
      </c>
      <c r="E168" s="37">
        <f t="shared" si="28"/>
        <v>10274.273594909862</v>
      </c>
      <c r="F168" s="38">
        <f t="shared" si="25"/>
        <v>2.6717783778772337</v>
      </c>
      <c r="G168" s="39">
        <f t="shared" si="26"/>
        <v>-3857.2754207283006</v>
      </c>
      <c r="H168" s="39">
        <f t="shared" si="27"/>
        <v>0</v>
      </c>
      <c r="I168" s="37">
        <f t="shared" si="29"/>
        <v>-3857.2754207283006</v>
      </c>
      <c r="J168" s="40">
        <f t="shared" si="30"/>
        <v>-41.000073180936688</v>
      </c>
      <c r="K168" s="37">
        <f t="shared" si="31"/>
        <v>-3898.2754939092374</v>
      </c>
      <c r="L168" s="37">
        <f t="shared" si="32"/>
        <v>-3637410.7217467874</v>
      </c>
      <c r="M168" s="37">
        <f t="shared" si="33"/>
        <v>-3676073.7907564109</v>
      </c>
      <c r="N168" s="41">
        <f>jan!M168</f>
        <v>438375.26602757239</v>
      </c>
      <c r="O168" s="41">
        <f t="shared" si="34"/>
        <v>-4114449.0567839835</v>
      </c>
      <c r="P168" s="4"/>
      <c r="Q168" s="65"/>
      <c r="R168" s="4"/>
    </row>
    <row r="169" spans="1:18" s="34" customFormat="1" x14ac:dyDescent="0.2">
      <c r="A169" s="33">
        <v>1027</v>
      </c>
      <c r="B169" s="34" t="s">
        <v>243</v>
      </c>
      <c r="C169" s="36">
        <v>5149646</v>
      </c>
      <c r="D169" s="36">
        <v>1786</v>
      </c>
      <c r="E169" s="37">
        <f t="shared" si="28"/>
        <v>2883.3404255319151</v>
      </c>
      <c r="F169" s="38">
        <f t="shared" si="25"/>
        <v>0.74979963632777857</v>
      </c>
      <c r="G169" s="39">
        <f t="shared" si="26"/>
        <v>577.28448089846779</v>
      </c>
      <c r="H169" s="39">
        <f t="shared" si="27"/>
        <v>202.15743757807866</v>
      </c>
      <c r="I169" s="37">
        <f t="shared" si="29"/>
        <v>779.44191847654645</v>
      </c>
      <c r="J169" s="40">
        <f t="shared" si="30"/>
        <v>-41.000073180936688</v>
      </c>
      <c r="K169" s="37">
        <f t="shared" si="31"/>
        <v>738.44184529560971</v>
      </c>
      <c r="L169" s="37">
        <f t="shared" si="32"/>
        <v>1392083.2663991121</v>
      </c>
      <c r="M169" s="37">
        <f t="shared" si="33"/>
        <v>1318857.135697959</v>
      </c>
      <c r="N169" s="41">
        <f>jan!M169</f>
        <v>1275147.6247351475</v>
      </c>
      <c r="O169" s="41">
        <f t="shared" si="34"/>
        <v>43709.510962811531</v>
      </c>
      <c r="P169" s="4"/>
      <c r="Q169" s="65"/>
      <c r="R169" s="4"/>
    </row>
    <row r="170" spans="1:18" s="34" customFormat="1" x14ac:dyDescent="0.2">
      <c r="A170" s="33">
        <v>1029</v>
      </c>
      <c r="B170" s="34" t="s">
        <v>244</v>
      </c>
      <c r="C170" s="36">
        <v>14704306</v>
      </c>
      <c r="D170" s="36">
        <v>4938</v>
      </c>
      <c r="E170" s="37">
        <f t="shared" si="28"/>
        <v>2977.7857432158767</v>
      </c>
      <c r="F170" s="38">
        <f t="shared" si="25"/>
        <v>0.77435971401587611</v>
      </c>
      <c r="G170" s="39">
        <f t="shared" si="26"/>
        <v>520.61729028809089</v>
      </c>
      <c r="H170" s="39">
        <f t="shared" si="27"/>
        <v>169.10157638869211</v>
      </c>
      <c r="I170" s="37">
        <f t="shared" si="29"/>
        <v>689.71886667678302</v>
      </c>
      <c r="J170" s="40">
        <f t="shared" si="30"/>
        <v>-41.000073180936688</v>
      </c>
      <c r="K170" s="37">
        <f t="shared" si="31"/>
        <v>648.71879349584628</v>
      </c>
      <c r="L170" s="37">
        <f t="shared" si="32"/>
        <v>3405831.7636499545</v>
      </c>
      <c r="M170" s="37">
        <f t="shared" si="33"/>
        <v>3203373.402282489</v>
      </c>
      <c r="N170" s="41">
        <f>jan!M170</f>
        <v>2719407.7634614538</v>
      </c>
      <c r="O170" s="41">
        <f t="shared" si="34"/>
        <v>483965.63882103516</v>
      </c>
      <c r="P170" s="4"/>
      <c r="Q170" s="65"/>
      <c r="R170" s="4"/>
    </row>
    <row r="171" spans="1:18" s="34" customFormat="1" x14ac:dyDescent="0.2">
      <c r="A171" s="33">
        <v>1032</v>
      </c>
      <c r="B171" s="34" t="s">
        <v>245</v>
      </c>
      <c r="C171" s="36">
        <v>25241160</v>
      </c>
      <c r="D171" s="36">
        <v>8571</v>
      </c>
      <c r="E171" s="37">
        <f t="shared" si="28"/>
        <v>2944.949247462373</v>
      </c>
      <c r="F171" s="38">
        <f t="shared" si="25"/>
        <v>0.76582073181445476</v>
      </c>
      <c r="G171" s="39">
        <f t="shared" si="26"/>
        <v>540.319187740193</v>
      </c>
      <c r="H171" s="39">
        <f t="shared" si="27"/>
        <v>180.59434990241837</v>
      </c>
      <c r="I171" s="37">
        <f t="shared" si="29"/>
        <v>720.91353764261135</v>
      </c>
      <c r="J171" s="40">
        <f t="shared" si="30"/>
        <v>-41.000073180936688</v>
      </c>
      <c r="K171" s="37">
        <f t="shared" si="31"/>
        <v>679.91346446167461</v>
      </c>
      <c r="L171" s="37">
        <f t="shared" si="32"/>
        <v>6178949.9311348218</v>
      </c>
      <c r="M171" s="37">
        <f t="shared" si="33"/>
        <v>5827538.303901013</v>
      </c>
      <c r="N171" s="41">
        <f>jan!M171</f>
        <v>4493435.3363969494</v>
      </c>
      <c r="O171" s="41">
        <f t="shared" si="34"/>
        <v>1334102.9675040636</v>
      </c>
      <c r="P171" s="4"/>
      <c r="Q171" s="65"/>
      <c r="R171" s="4"/>
    </row>
    <row r="172" spans="1:18" s="34" customFormat="1" x14ac:dyDescent="0.2">
      <c r="A172" s="33">
        <v>1034</v>
      </c>
      <c r="B172" s="34" t="s">
        <v>246</v>
      </c>
      <c r="C172" s="36">
        <v>4979257</v>
      </c>
      <c r="D172" s="36">
        <v>1699</v>
      </c>
      <c r="E172" s="37">
        <f t="shared" si="28"/>
        <v>2930.6986462625073</v>
      </c>
      <c r="F172" s="38">
        <f t="shared" si="25"/>
        <v>0.76211492742781517</v>
      </c>
      <c r="G172" s="39">
        <f t="shared" si="26"/>
        <v>548.86954846011247</v>
      </c>
      <c r="H172" s="39">
        <f t="shared" si="27"/>
        <v>185.58206032237138</v>
      </c>
      <c r="I172" s="37">
        <f t="shared" si="29"/>
        <v>734.45160878248385</v>
      </c>
      <c r="J172" s="40">
        <f t="shared" si="30"/>
        <v>-41.000073180936688</v>
      </c>
      <c r="K172" s="37">
        <f t="shared" si="31"/>
        <v>693.45153560154711</v>
      </c>
      <c r="L172" s="37">
        <f t="shared" si="32"/>
        <v>1247833.28332144</v>
      </c>
      <c r="M172" s="37">
        <f t="shared" si="33"/>
        <v>1178174.1589870285</v>
      </c>
      <c r="N172" s="41">
        <f>jan!M172</f>
        <v>912493.54536675033</v>
      </c>
      <c r="O172" s="41">
        <f t="shared" si="34"/>
        <v>265680.61362027819</v>
      </c>
      <c r="P172" s="4"/>
      <c r="Q172" s="65"/>
      <c r="R172" s="4"/>
    </row>
    <row r="173" spans="1:18" s="34" customFormat="1" x14ac:dyDescent="0.2">
      <c r="A173" s="33">
        <v>1037</v>
      </c>
      <c r="B173" s="34" t="s">
        <v>247</v>
      </c>
      <c r="C173" s="36">
        <v>30356918</v>
      </c>
      <c r="D173" s="36">
        <v>6024</v>
      </c>
      <c r="E173" s="37">
        <f t="shared" si="28"/>
        <v>5039.3290172642764</v>
      </c>
      <c r="F173" s="38">
        <f t="shared" si="25"/>
        <v>1.310454718084052</v>
      </c>
      <c r="G173" s="39">
        <f t="shared" si="26"/>
        <v>-716.30867414094894</v>
      </c>
      <c r="H173" s="39">
        <f t="shared" si="27"/>
        <v>0</v>
      </c>
      <c r="I173" s="37">
        <f t="shared" si="29"/>
        <v>-716.30867414094894</v>
      </c>
      <c r="J173" s="40">
        <f t="shared" si="30"/>
        <v>-41.000073180936688</v>
      </c>
      <c r="K173" s="37">
        <f t="shared" si="31"/>
        <v>-757.30874732188568</v>
      </c>
      <c r="L173" s="37">
        <f t="shared" si="32"/>
        <v>-4315043.4530250765</v>
      </c>
      <c r="M173" s="37">
        <f t="shared" si="33"/>
        <v>-4562027.8938670391</v>
      </c>
      <c r="N173" s="41">
        <f>jan!M173</f>
        <v>2028990.6869566233</v>
      </c>
      <c r="O173" s="41">
        <f t="shared" si="34"/>
        <v>-6591018.5808236627</v>
      </c>
      <c r="P173" s="4"/>
      <c r="Q173" s="65"/>
      <c r="R173" s="4"/>
    </row>
    <row r="174" spans="1:18" s="34" customFormat="1" x14ac:dyDescent="0.2">
      <c r="A174" s="33">
        <v>1046</v>
      </c>
      <c r="B174" s="34" t="s">
        <v>248</v>
      </c>
      <c r="C174" s="36">
        <v>26705106</v>
      </c>
      <c r="D174" s="36">
        <v>1842</v>
      </c>
      <c r="E174" s="37">
        <f t="shared" si="28"/>
        <v>14497.885993485343</v>
      </c>
      <c r="F174" s="38">
        <f t="shared" si="25"/>
        <v>3.7701096787527359</v>
      </c>
      <c r="G174" s="39">
        <f t="shared" si="26"/>
        <v>-6391.4428598735876</v>
      </c>
      <c r="H174" s="39">
        <f t="shared" si="27"/>
        <v>0</v>
      </c>
      <c r="I174" s="37">
        <f t="shared" si="29"/>
        <v>-6391.4428598735876</v>
      </c>
      <c r="J174" s="40">
        <f t="shared" si="30"/>
        <v>-41.000073180936688</v>
      </c>
      <c r="K174" s="37">
        <f t="shared" si="31"/>
        <v>-6432.4429330545245</v>
      </c>
      <c r="L174" s="37">
        <f t="shared" si="32"/>
        <v>-11773037.747887148</v>
      </c>
      <c r="M174" s="37">
        <f t="shared" si="33"/>
        <v>-11848559.882686434</v>
      </c>
      <c r="N174" s="41">
        <f>jan!M174</f>
        <v>-1094372.4612609886</v>
      </c>
      <c r="O174" s="41">
        <f t="shared" si="34"/>
        <v>-10754187.421425445</v>
      </c>
      <c r="P174" s="4"/>
      <c r="Q174" s="65"/>
      <c r="R174" s="4"/>
    </row>
    <row r="175" spans="1:18" s="34" customFormat="1" x14ac:dyDescent="0.2">
      <c r="A175" s="33">
        <v>1101</v>
      </c>
      <c r="B175" s="34" t="s">
        <v>249</v>
      </c>
      <c r="C175" s="36">
        <v>56531658</v>
      </c>
      <c r="D175" s="36">
        <v>14898</v>
      </c>
      <c r="E175" s="37">
        <f t="shared" si="28"/>
        <v>3794.5803463552156</v>
      </c>
      <c r="F175" s="38">
        <f t="shared" si="25"/>
        <v>0.98676345620507244</v>
      </c>
      <c r="G175" s="39">
        <f t="shared" si="26"/>
        <v>30.540528404487485</v>
      </c>
      <c r="H175" s="39">
        <f t="shared" si="27"/>
        <v>0</v>
      </c>
      <c r="I175" s="37">
        <f t="shared" si="29"/>
        <v>30.540528404487485</v>
      </c>
      <c r="J175" s="40">
        <f t="shared" si="30"/>
        <v>-41.000073180936688</v>
      </c>
      <c r="K175" s="37">
        <f t="shared" si="31"/>
        <v>-10.459544776449203</v>
      </c>
      <c r="L175" s="37">
        <f t="shared" si="32"/>
        <v>454992.79217005457</v>
      </c>
      <c r="M175" s="37">
        <f t="shared" si="33"/>
        <v>-155826.29807954023</v>
      </c>
      <c r="N175" s="41">
        <f>jan!M175</f>
        <v>-1073616.2472672123</v>
      </c>
      <c r="O175" s="41">
        <f t="shared" si="34"/>
        <v>917789.949187672</v>
      </c>
      <c r="P175" s="4"/>
      <c r="Q175" s="65"/>
      <c r="R175" s="4"/>
    </row>
    <row r="176" spans="1:18" s="34" customFormat="1" x14ac:dyDescent="0.2">
      <c r="A176" s="33">
        <v>1102</v>
      </c>
      <c r="B176" s="34" t="s">
        <v>250</v>
      </c>
      <c r="C176" s="36">
        <v>302278231</v>
      </c>
      <c r="D176" s="36">
        <v>76328</v>
      </c>
      <c r="E176" s="37">
        <f t="shared" si="28"/>
        <v>3960.2535242637041</v>
      </c>
      <c r="F176" s="38">
        <f t="shared" si="25"/>
        <v>1.029846016781365</v>
      </c>
      <c r="G176" s="39">
        <f t="shared" si="26"/>
        <v>-68.863378340605593</v>
      </c>
      <c r="H176" s="39">
        <f t="shared" si="27"/>
        <v>0</v>
      </c>
      <c r="I176" s="37">
        <f t="shared" si="29"/>
        <v>-68.863378340605593</v>
      </c>
      <c r="J176" s="40">
        <f t="shared" si="30"/>
        <v>-41.000073180936688</v>
      </c>
      <c r="K176" s="37">
        <f t="shared" si="31"/>
        <v>-109.86345152154229</v>
      </c>
      <c r="L176" s="37">
        <f t="shared" si="32"/>
        <v>-5256203.941981744</v>
      </c>
      <c r="M176" s="37">
        <f t="shared" si="33"/>
        <v>-8385657.5277362801</v>
      </c>
      <c r="N176" s="41">
        <f>jan!M176</f>
        <v>-15541618.75544448</v>
      </c>
      <c r="O176" s="41">
        <f t="shared" si="34"/>
        <v>7155961.2277082</v>
      </c>
      <c r="P176" s="4"/>
      <c r="Q176" s="65"/>
      <c r="R176" s="4"/>
    </row>
    <row r="177" spans="1:18" s="34" customFormat="1" x14ac:dyDescent="0.2">
      <c r="A177" s="33">
        <v>1103</v>
      </c>
      <c r="B177" s="34" t="s">
        <v>251</v>
      </c>
      <c r="C177" s="36">
        <v>652014647</v>
      </c>
      <c r="D177" s="36">
        <v>133140</v>
      </c>
      <c r="E177" s="37">
        <f t="shared" si="28"/>
        <v>4897.2108081718488</v>
      </c>
      <c r="F177" s="38">
        <f t="shared" si="25"/>
        <v>1.2734975206093906</v>
      </c>
      <c r="G177" s="39">
        <f t="shared" si="26"/>
        <v>-631.03774868549237</v>
      </c>
      <c r="H177" s="39">
        <f t="shared" si="27"/>
        <v>0</v>
      </c>
      <c r="I177" s="37">
        <f t="shared" si="29"/>
        <v>-631.03774868549237</v>
      </c>
      <c r="J177" s="40">
        <f t="shared" si="30"/>
        <v>-41.000073180936688</v>
      </c>
      <c r="K177" s="37">
        <f t="shared" si="31"/>
        <v>-672.03782186642911</v>
      </c>
      <c r="L177" s="37">
        <f t="shared" si="32"/>
        <v>-84016365.859986454</v>
      </c>
      <c r="M177" s="37">
        <f t="shared" si="33"/>
        <v>-89475115.603296369</v>
      </c>
      <c r="N177" s="41">
        <f>jan!M177</f>
        <v>-102921835.14847341</v>
      </c>
      <c r="O177" s="41">
        <f t="shared" si="34"/>
        <v>13446719.545177042</v>
      </c>
      <c r="P177" s="4"/>
      <c r="Q177" s="65"/>
      <c r="R177" s="4"/>
    </row>
    <row r="178" spans="1:18" s="34" customFormat="1" x14ac:dyDescent="0.2">
      <c r="A178" s="33">
        <v>1106</v>
      </c>
      <c r="B178" s="34" t="s">
        <v>252</v>
      </c>
      <c r="C178" s="36">
        <v>136210339</v>
      </c>
      <c r="D178" s="36">
        <v>37167</v>
      </c>
      <c r="E178" s="37">
        <f t="shared" si="28"/>
        <v>3664.8193020690396</v>
      </c>
      <c r="F178" s="38">
        <f t="shared" si="25"/>
        <v>0.95301968354689293</v>
      </c>
      <c r="G178" s="39">
        <f t="shared" si="26"/>
        <v>108.39715497619308</v>
      </c>
      <c r="H178" s="39">
        <f t="shared" si="27"/>
        <v>0</v>
      </c>
      <c r="I178" s="37">
        <f t="shared" si="29"/>
        <v>108.39715497619308</v>
      </c>
      <c r="J178" s="40">
        <f t="shared" si="30"/>
        <v>-41.000073180936688</v>
      </c>
      <c r="K178" s="37">
        <f t="shared" si="31"/>
        <v>67.397081795256383</v>
      </c>
      <c r="L178" s="37">
        <f t="shared" si="32"/>
        <v>4028797.059000168</v>
      </c>
      <c r="M178" s="37">
        <f t="shared" si="33"/>
        <v>2504947.3390842942</v>
      </c>
      <c r="N178" s="41">
        <f>jan!M178</f>
        <v>-1487539.446192814</v>
      </c>
      <c r="O178" s="41">
        <f t="shared" si="34"/>
        <v>3992486.7852771082</v>
      </c>
      <c r="P178" s="4"/>
      <c r="Q178" s="65"/>
      <c r="R178" s="4"/>
    </row>
    <row r="179" spans="1:18" s="34" customFormat="1" x14ac:dyDescent="0.2">
      <c r="A179" s="33">
        <v>1111</v>
      </c>
      <c r="B179" s="34" t="s">
        <v>253</v>
      </c>
      <c r="C179" s="36">
        <v>10788880</v>
      </c>
      <c r="D179" s="36">
        <v>3331</v>
      </c>
      <c r="E179" s="37">
        <f t="shared" si="28"/>
        <v>3238.9312518763136</v>
      </c>
      <c r="F179" s="38">
        <f t="shared" si="25"/>
        <v>0.84226942238342206</v>
      </c>
      <c r="G179" s="39">
        <f t="shared" si="26"/>
        <v>363.92998509182871</v>
      </c>
      <c r="H179" s="39">
        <f t="shared" si="27"/>
        <v>77.700648357539194</v>
      </c>
      <c r="I179" s="37">
        <f t="shared" si="29"/>
        <v>441.63063344936791</v>
      </c>
      <c r="J179" s="40">
        <f t="shared" si="30"/>
        <v>-41.000073180936688</v>
      </c>
      <c r="K179" s="37">
        <f t="shared" si="31"/>
        <v>400.63056026843122</v>
      </c>
      <c r="L179" s="37">
        <f t="shared" si="32"/>
        <v>1471071.6400198445</v>
      </c>
      <c r="M179" s="37">
        <f t="shared" si="33"/>
        <v>1334500.3962541444</v>
      </c>
      <c r="N179" s="41">
        <f>jan!M179</f>
        <v>965354.69282910239</v>
      </c>
      <c r="O179" s="41">
        <f t="shared" si="34"/>
        <v>369145.70342504198</v>
      </c>
      <c r="P179" s="4"/>
      <c r="Q179" s="65"/>
      <c r="R179" s="4"/>
    </row>
    <row r="180" spans="1:18" s="34" customFormat="1" x14ac:dyDescent="0.2">
      <c r="A180" s="33">
        <v>1112</v>
      </c>
      <c r="B180" s="34" t="s">
        <v>254</v>
      </c>
      <c r="C180" s="36">
        <v>10478390</v>
      </c>
      <c r="D180" s="36">
        <v>3237</v>
      </c>
      <c r="E180" s="37">
        <f t="shared" si="28"/>
        <v>3237.0682730923695</v>
      </c>
      <c r="F180" s="38">
        <f t="shared" si="25"/>
        <v>0.84178496317689955</v>
      </c>
      <c r="G180" s="39">
        <f t="shared" si="26"/>
        <v>365.04777236219513</v>
      </c>
      <c r="H180" s="39">
        <f t="shared" si="27"/>
        <v>78.352690931919611</v>
      </c>
      <c r="I180" s="37">
        <f t="shared" si="29"/>
        <v>443.40046329411473</v>
      </c>
      <c r="J180" s="40">
        <f t="shared" si="30"/>
        <v>-41.000073180936688</v>
      </c>
      <c r="K180" s="37">
        <f t="shared" si="31"/>
        <v>402.40039011317805</v>
      </c>
      <c r="L180" s="37">
        <f t="shared" si="32"/>
        <v>1435287.2996830493</v>
      </c>
      <c r="M180" s="37">
        <f t="shared" si="33"/>
        <v>1302570.0627963573</v>
      </c>
      <c r="N180" s="41">
        <f>jan!M180</f>
        <v>1615215.9099483052</v>
      </c>
      <c r="O180" s="41">
        <f t="shared" si="34"/>
        <v>-312645.84715194791</v>
      </c>
      <c r="P180" s="4"/>
      <c r="Q180" s="65"/>
      <c r="R180" s="4"/>
    </row>
    <row r="181" spans="1:18" s="34" customFormat="1" x14ac:dyDescent="0.2">
      <c r="A181" s="33">
        <v>1114</v>
      </c>
      <c r="B181" s="34" t="s">
        <v>255</v>
      </c>
      <c r="C181" s="36">
        <v>8700597</v>
      </c>
      <c r="D181" s="36">
        <v>2826</v>
      </c>
      <c r="E181" s="37">
        <f t="shared" si="28"/>
        <v>3078.7675159235669</v>
      </c>
      <c r="F181" s="38">
        <f t="shared" si="25"/>
        <v>0.80061956726854655</v>
      </c>
      <c r="G181" s="39">
        <f t="shared" si="26"/>
        <v>460.02822666347674</v>
      </c>
      <c r="H181" s="39">
        <f t="shared" si="27"/>
        <v>133.75795594100055</v>
      </c>
      <c r="I181" s="37">
        <f t="shared" si="29"/>
        <v>593.78618260447729</v>
      </c>
      <c r="J181" s="40">
        <f t="shared" si="30"/>
        <v>-41.000073180936688</v>
      </c>
      <c r="K181" s="37">
        <f t="shared" si="31"/>
        <v>552.78610942354055</v>
      </c>
      <c r="L181" s="37">
        <f t="shared" si="32"/>
        <v>1678039.7520402528</v>
      </c>
      <c r="M181" s="37">
        <f t="shared" si="33"/>
        <v>1562173.5452309255</v>
      </c>
      <c r="N181" s="41">
        <f>jan!M181</f>
        <v>1195661.3608631163</v>
      </c>
      <c r="O181" s="41">
        <f t="shared" si="34"/>
        <v>366512.18436780921</v>
      </c>
      <c r="P181" s="4"/>
      <c r="Q181" s="65"/>
      <c r="R181" s="4"/>
    </row>
    <row r="182" spans="1:18" s="34" customFormat="1" x14ac:dyDescent="0.2">
      <c r="A182" s="33">
        <v>1119</v>
      </c>
      <c r="B182" s="34" t="s">
        <v>256</v>
      </c>
      <c r="C182" s="36">
        <v>61175913</v>
      </c>
      <c r="D182" s="36">
        <v>18762</v>
      </c>
      <c r="E182" s="37">
        <f t="shared" si="28"/>
        <v>3260.6285577230574</v>
      </c>
      <c r="F182" s="38">
        <f t="shared" si="25"/>
        <v>0.84791170863208098</v>
      </c>
      <c r="G182" s="39">
        <f t="shared" si="26"/>
        <v>350.91160158378244</v>
      </c>
      <c r="H182" s="39">
        <f t="shared" si="27"/>
        <v>70.10659131117886</v>
      </c>
      <c r="I182" s="37">
        <f t="shared" si="29"/>
        <v>421.01819289496132</v>
      </c>
      <c r="J182" s="40">
        <f t="shared" si="30"/>
        <v>-41.000073180936688</v>
      </c>
      <c r="K182" s="37">
        <f t="shared" si="31"/>
        <v>380.01811971402464</v>
      </c>
      <c r="L182" s="37">
        <f t="shared" si="32"/>
        <v>7899143.335095264</v>
      </c>
      <c r="M182" s="37">
        <f t="shared" si="33"/>
        <v>7129899.9620745303</v>
      </c>
      <c r="N182" s="41">
        <f>jan!M182</f>
        <v>4637653.0213778513</v>
      </c>
      <c r="O182" s="41">
        <f t="shared" si="34"/>
        <v>2492246.9406966791</v>
      </c>
      <c r="P182" s="4"/>
      <c r="Q182" s="65"/>
      <c r="R182" s="4"/>
    </row>
    <row r="183" spans="1:18" s="34" customFormat="1" x14ac:dyDescent="0.2">
      <c r="A183" s="33">
        <v>1120</v>
      </c>
      <c r="B183" s="34" t="s">
        <v>257</v>
      </c>
      <c r="C183" s="36">
        <v>68259216</v>
      </c>
      <c r="D183" s="36">
        <v>19217</v>
      </c>
      <c r="E183" s="37">
        <f t="shared" si="28"/>
        <v>3552.0224800957485</v>
      </c>
      <c r="F183" s="38">
        <f t="shared" si="25"/>
        <v>0.92368738017210139</v>
      </c>
      <c r="G183" s="39">
        <f t="shared" si="26"/>
        <v>176.07524816016775</v>
      </c>
      <c r="H183" s="39">
        <f t="shared" si="27"/>
        <v>0</v>
      </c>
      <c r="I183" s="37">
        <f t="shared" si="29"/>
        <v>176.07524816016775</v>
      </c>
      <c r="J183" s="40">
        <f t="shared" si="30"/>
        <v>-41.000073180936688</v>
      </c>
      <c r="K183" s="37">
        <f t="shared" si="31"/>
        <v>135.07517497923106</v>
      </c>
      <c r="L183" s="37">
        <f t="shared" si="32"/>
        <v>3383638.0438939435</v>
      </c>
      <c r="M183" s="37">
        <f t="shared" si="33"/>
        <v>2595739.6375758834</v>
      </c>
      <c r="N183" s="41">
        <f>jan!M183</f>
        <v>1016660.2634894586</v>
      </c>
      <c r="O183" s="41">
        <f t="shared" si="34"/>
        <v>1579079.3740864247</v>
      </c>
      <c r="P183" s="4"/>
      <c r="Q183" s="65"/>
      <c r="R183" s="4"/>
    </row>
    <row r="184" spans="1:18" s="34" customFormat="1" x14ac:dyDescent="0.2">
      <c r="A184" s="33">
        <v>1121</v>
      </c>
      <c r="B184" s="34" t="s">
        <v>258</v>
      </c>
      <c r="C184" s="36">
        <v>68098944</v>
      </c>
      <c r="D184" s="36">
        <v>18699</v>
      </c>
      <c r="E184" s="37">
        <f t="shared" si="28"/>
        <v>3641.8495106690198</v>
      </c>
      <c r="F184" s="38">
        <f t="shared" si="25"/>
        <v>0.94704649318554923</v>
      </c>
      <c r="G184" s="39">
        <f t="shared" si="26"/>
        <v>122.179029816205</v>
      </c>
      <c r="H184" s="39">
        <f t="shared" si="27"/>
        <v>0</v>
      </c>
      <c r="I184" s="37">
        <f t="shared" si="29"/>
        <v>122.179029816205</v>
      </c>
      <c r="J184" s="40">
        <f t="shared" si="30"/>
        <v>-41.000073180936688</v>
      </c>
      <c r="K184" s="37">
        <f t="shared" si="31"/>
        <v>81.178956635268321</v>
      </c>
      <c r="L184" s="37">
        <f t="shared" si="32"/>
        <v>2284625.6785332174</v>
      </c>
      <c r="M184" s="37">
        <f t="shared" si="33"/>
        <v>1517965.3101228822</v>
      </c>
      <c r="N184" s="41">
        <f>jan!M184</f>
        <v>-682952.72775202082</v>
      </c>
      <c r="O184" s="41">
        <f t="shared" si="34"/>
        <v>2200918.0378749031</v>
      </c>
      <c r="P184" s="4"/>
      <c r="Q184" s="65"/>
      <c r="R184" s="4"/>
    </row>
    <row r="185" spans="1:18" s="34" customFormat="1" x14ac:dyDescent="0.2">
      <c r="A185" s="33">
        <v>1122</v>
      </c>
      <c r="B185" s="34" t="s">
        <v>259</v>
      </c>
      <c r="C185" s="36">
        <v>43829358</v>
      </c>
      <c r="D185" s="36">
        <v>11866</v>
      </c>
      <c r="E185" s="37">
        <f t="shared" si="28"/>
        <v>3693.6927355469406</v>
      </c>
      <c r="F185" s="38">
        <f t="shared" si="25"/>
        <v>0.96052808932845124</v>
      </c>
      <c r="G185" s="39">
        <f t="shared" si="26"/>
        <v>91.073094889452477</v>
      </c>
      <c r="H185" s="39">
        <f t="shared" si="27"/>
        <v>0</v>
      </c>
      <c r="I185" s="37">
        <f t="shared" si="29"/>
        <v>91.073094889452477</v>
      </c>
      <c r="J185" s="40">
        <f t="shared" si="30"/>
        <v>-41.000073180936688</v>
      </c>
      <c r="K185" s="37">
        <f t="shared" si="31"/>
        <v>50.073021708515789</v>
      </c>
      <c r="L185" s="37">
        <f t="shared" si="32"/>
        <v>1080673.343958243</v>
      </c>
      <c r="M185" s="37">
        <f t="shared" si="33"/>
        <v>594166.47559324838</v>
      </c>
      <c r="N185" s="41">
        <f>jan!M185</f>
        <v>697490.50438496831</v>
      </c>
      <c r="O185" s="41">
        <f t="shared" si="34"/>
        <v>-103324.02879171993</v>
      </c>
      <c r="P185" s="4"/>
      <c r="Q185" s="65"/>
      <c r="R185" s="4"/>
    </row>
    <row r="186" spans="1:18" s="34" customFormat="1" x14ac:dyDescent="0.2">
      <c r="A186" s="33">
        <v>1124</v>
      </c>
      <c r="B186" s="34" t="s">
        <v>260</v>
      </c>
      <c r="C186" s="36">
        <v>123061748</v>
      </c>
      <c r="D186" s="36">
        <v>26265</v>
      </c>
      <c r="E186" s="37">
        <f t="shared" si="28"/>
        <v>4685.3892252046453</v>
      </c>
      <c r="F186" s="38">
        <f t="shared" si="25"/>
        <v>1.218414276026544</v>
      </c>
      <c r="G186" s="39">
        <f t="shared" si="26"/>
        <v>-503.94479890517027</v>
      </c>
      <c r="H186" s="39">
        <f t="shared" si="27"/>
        <v>0</v>
      </c>
      <c r="I186" s="37">
        <f t="shared" si="29"/>
        <v>-503.94479890517027</v>
      </c>
      <c r="J186" s="40">
        <f t="shared" si="30"/>
        <v>-41.000073180936688</v>
      </c>
      <c r="K186" s="37">
        <f t="shared" si="31"/>
        <v>-544.94487208610701</v>
      </c>
      <c r="L186" s="37">
        <f t="shared" si="32"/>
        <v>-13236110.143244296</v>
      </c>
      <c r="M186" s="37">
        <f t="shared" si="33"/>
        <v>-14312977.065341601</v>
      </c>
      <c r="N186" s="41">
        <f>jan!M186</f>
        <v>-16484629.609348467</v>
      </c>
      <c r="O186" s="41">
        <f t="shared" si="34"/>
        <v>2171652.5440068655</v>
      </c>
      <c r="P186" s="4"/>
      <c r="Q186" s="65"/>
      <c r="R186" s="4"/>
    </row>
    <row r="187" spans="1:18" s="34" customFormat="1" x14ac:dyDescent="0.2">
      <c r="A187" s="33">
        <v>1127</v>
      </c>
      <c r="B187" s="34" t="s">
        <v>261</v>
      </c>
      <c r="C187" s="36">
        <v>43958521</v>
      </c>
      <c r="D187" s="36">
        <v>10972</v>
      </c>
      <c r="E187" s="37">
        <f t="shared" si="28"/>
        <v>4006.427360554138</v>
      </c>
      <c r="F187" s="38">
        <f t="shared" si="25"/>
        <v>1.0418533140647024</v>
      </c>
      <c r="G187" s="39">
        <f t="shared" si="26"/>
        <v>-96.567680114865922</v>
      </c>
      <c r="H187" s="39">
        <f t="shared" si="27"/>
        <v>0</v>
      </c>
      <c r="I187" s="37">
        <f t="shared" si="29"/>
        <v>-96.567680114865922</v>
      </c>
      <c r="J187" s="40">
        <f t="shared" si="30"/>
        <v>-41.000073180936688</v>
      </c>
      <c r="K187" s="37">
        <f t="shared" si="31"/>
        <v>-137.56775329580262</v>
      </c>
      <c r="L187" s="37">
        <f t="shared" si="32"/>
        <v>-1059540.5862203089</v>
      </c>
      <c r="M187" s="37">
        <f t="shared" si="33"/>
        <v>-1509393.3891615462</v>
      </c>
      <c r="N187" s="41">
        <f>jan!M187</f>
        <v>-2581776.5245144228</v>
      </c>
      <c r="O187" s="41">
        <f t="shared" si="34"/>
        <v>1072383.1353528765</v>
      </c>
      <c r="P187" s="4"/>
      <c r="Q187" s="65"/>
      <c r="R187" s="4"/>
    </row>
    <row r="188" spans="1:18" s="34" customFormat="1" x14ac:dyDescent="0.2">
      <c r="A188" s="33">
        <v>1129</v>
      </c>
      <c r="B188" s="34" t="s">
        <v>262</v>
      </c>
      <c r="C188" s="36">
        <v>13527053</v>
      </c>
      <c r="D188" s="36">
        <v>1246</v>
      </c>
      <c r="E188" s="37">
        <f t="shared" si="28"/>
        <v>10856.382825040129</v>
      </c>
      <c r="F188" s="38">
        <f t="shared" si="25"/>
        <v>2.8231532502959835</v>
      </c>
      <c r="G188" s="39">
        <f t="shared" si="26"/>
        <v>-4206.5409588064604</v>
      </c>
      <c r="H188" s="39">
        <f t="shared" si="27"/>
        <v>0</v>
      </c>
      <c r="I188" s="37">
        <f t="shared" si="29"/>
        <v>-4206.5409588064604</v>
      </c>
      <c r="J188" s="40">
        <f t="shared" si="30"/>
        <v>-41.000073180936688</v>
      </c>
      <c r="K188" s="37">
        <f t="shared" si="31"/>
        <v>-4247.5410319873972</v>
      </c>
      <c r="L188" s="37">
        <f t="shared" si="32"/>
        <v>-5241350.0346728498</v>
      </c>
      <c r="M188" s="37">
        <f t="shared" si="33"/>
        <v>-5292436.1258562971</v>
      </c>
      <c r="N188" s="41">
        <f>jan!M188</f>
        <v>401499.07520716335</v>
      </c>
      <c r="O188" s="41">
        <f t="shared" si="34"/>
        <v>-5693935.2010634607</v>
      </c>
      <c r="P188" s="4"/>
      <c r="Q188" s="65"/>
      <c r="R188" s="4"/>
    </row>
    <row r="189" spans="1:18" s="34" customFormat="1" x14ac:dyDescent="0.2">
      <c r="A189" s="33">
        <v>1130</v>
      </c>
      <c r="B189" s="34" t="s">
        <v>263</v>
      </c>
      <c r="C189" s="36">
        <v>44985949</v>
      </c>
      <c r="D189" s="36">
        <v>12638</v>
      </c>
      <c r="E189" s="37">
        <f t="shared" si="28"/>
        <v>3559.5781769267287</v>
      </c>
      <c r="F189" s="38">
        <f t="shared" si="25"/>
        <v>0.92565220495862544</v>
      </c>
      <c r="G189" s="39">
        <f t="shared" si="26"/>
        <v>171.54183006157965</v>
      </c>
      <c r="H189" s="39">
        <f t="shared" si="27"/>
        <v>0</v>
      </c>
      <c r="I189" s="37">
        <f t="shared" si="29"/>
        <v>171.54183006157965</v>
      </c>
      <c r="J189" s="40">
        <f t="shared" si="30"/>
        <v>-41.000073180936688</v>
      </c>
      <c r="K189" s="37">
        <f t="shared" si="31"/>
        <v>130.54175688064296</v>
      </c>
      <c r="L189" s="37">
        <f t="shared" si="32"/>
        <v>2167945.6483182437</v>
      </c>
      <c r="M189" s="37">
        <f t="shared" si="33"/>
        <v>1649786.7234575658</v>
      </c>
      <c r="N189" s="41">
        <f>jan!M189</f>
        <v>1299665.6689379078</v>
      </c>
      <c r="O189" s="41">
        <f t="shared" si="34"/>
        <v>350121.05451965798</v>
      </c>
      <c r="P189" s="4"/>
      <c r="Q189" s="65"/>
      <c r="R189" s="4"/>
    </row>
    <row r="190" spans="1:18" s="34" customFormat="1" x14ac:dyDescent="0.2">
      <c r="A190" s="33">
        <v>1133</v>
      </c>
      <c r="B190" s="34" t="s">
        <v>264</v>
      </c>
      <c r="C190" s="36">
        <v>21313592</v>
      </c>
      <c r="D190" s="36">
        <v>2723</v>
      </c>
      <c r="E190" s="37">
        <f t="shared" si="28"/>
        <v>7827.2464193903779</v>
      </c>
      <c r="F190" s="38">
        <f t="shared" si="25"/>
        <v>2.0354400287729226</v>
      </c>
      <c r="G190" s="39">
        <f t="shared" si="26"/>
        <v>-2389.05911541661</v>
      </c>
      <c r="H190" s="39">
        <f t="shared" si="27"/>
        <v>0</v>
      </c>
      <c r="I190" s="37">
        <f t="shared" si="29"/>
        <v>-2389.05911541661</v>
      </c>
      <c r="J190" s="40">
        <f t="shared" si="30"/>
        <v>-41.000073180936688</v>
      </c>
      <c r="K190" s="37">
        <f t="shared" si="31"/>
        <v>-2430.0591885975468</v>
      </c>
      <c r="L190" s="37">
        <f t="shared" si="32"/>
        <v>-6505407.9712794293</v>
      </c>
      <c r="M190" s="37">
        <f t="shared" si="33"/>
        <v>-6617051.1705511203</v>
      </c>
      <c r="N190" s="41">
        <f>jan!M190</f>
        <v>859401.56632351992</v>
      </c>
      <c r="O190" s="41">
        <f t="shared" si="34"/>
        <v>-7476452.73687464</v>
      </c>
      <c r="P190" s="4"/>
      <c r="Q190" s="65"/>
      <c r="R190" s="4"/>
    </row>
    <row r="191" spans="1:18" s="34" customFormat="1" x14ac:dyDescent="0.2">
      <c r="A191" s="33">
        <v>1134</v>
      </c>
      <c r="B191" s="34" t="s">
        <v>265</v>
      </c>
      <c r="C191" s="36">
        <v>37487540</v>
      </c>
      <c r="D191" s="36">
        <v>3849</v>
      </c>
      <c r="E191" s="37">
        <f t="shared" si="28"/>
        <v>9739.5531306832945</v>
      </c>
      <c r="F191" s="38">
        <f t="shared" si="25"/>
        <v>2.5327267396926314</v>
      </c>
      <c r="G191" s="39">
        <f t="shared" si="26"/>
        <v>-3536.4431421923596</v>
      </c>
      <c r="H191" s="39">
        <f t="shared" si="27"/>
        <v>0</v>
      </c>
      <c r="I191" s="37">
        <f t="shared" si="29"/>
        <v>-3536.4431421923596</v>
      </c>
      <c r="J191" s="40">
        <f t="shared" si="30"/>
        <v>-41.000073180936688</v>
      </c>
      <c r="K191" s="37">
        <f t="shared" si="31"/>
        <v>-3577.4432153732964</v>
      </c>
      <c r="L191" s="37">
        <f t="shared" si="32"/>
        <v>-13611769.654298391</v>
      </c>
      <c r="M191" s="37">
        <f t="shared" si="33"/>
        <v>-13769578.935971819</v>
      </c>
      <c r="N191" s="41">
        <f>jan!M191</f>
        <v>1285930.7027466872</v>
      </c>
      <c r="O191" s="41">
        <f t="shared" si="34"/>
        <v>-15055509.638718506</v>
      </c>
      <c r="P191" s="4"/>
      <c r="Q191" s="65"/>
      <c r="R191" s="4"/>
    </row>
    <row r="192" spans="1:18" s="34" customFormat="1" x14ac:dyDescent="0.2">
      <c r="A192" s="33">
        <v>1135</v>
      </c>
      <c r="B192" s="34" t="s">
        <v>266</v>
      </c>
      <c r="C192" s="36">
        <v>21634002</v>
      </c>
      <c r="D192" s="36">
        <v>4663</v>
      </c>
      <c r="E192" s="37">
        <f t="shared" si="28"/>
        <v>4639.5028951318891</v>
      </c>
      <c r="F192" s="38">
        <f t="shared" si="25"/>
        <v>1.2064817434347248</v>
      </c>
      <c r="G192" s="39">
        <f t="shared" si="26"/>
        <v>-476.41300086151659</v>
      </c>
      <c r="H192" s="39">
        <f t="shared" si="27"/>
        <v>0</v>
      </c>
      <c r="I192" s="37">
        <f t="shared" si="29"/>
        <v>-476.41300086151659</v>
      </c>
      <c r="J192" s="40">
        <f t="shared" si="30"/>
        <v>-41.000073180936688</v>
      </c>
      <c r="K192" s="37">
        <f t="shared" si="31"/>
        <v>-517.41307404245333</v>
      </c>
      <c r="L192" s="37">
        <f t="shared" si="32"/>
        <v>-2221513.8230172517</v>
      </c>
      <c r="M192" s="37">
        <f t="shared" si="33"/>
        <v>-2412697.1642599599</v>
      </c>
      <c r="N192" s="41">
        <f>jan!M192</f>
        <v>868964.26833146345</v>
      </c>
      <c r="O192" s="41">
        <f t="shared" si="34"/>
        <v>-3281661.4325914234</v>
      </c>
      <c r="P192" s="4"/>
      <c r="Q192" s="65"/>
      <c r="R192" s="4"/>
    </row>
    <row r="193" spans="1:18" s="34" customFormat="1" x14ac:dyDescent="0.2">
      <c r="A193" s="33">
        <v>1141</v>
      </c>
      <c r="B193" s="34" t="s">
        <v>267</v>
      </c>
      <c r="C193" s="36">
        <v>10441712</v>
      </c>
      <c r="D193" s="36">
        <v>3197</v>
      </c>
      <c r="E193" s="37">
        <f t="shared" si="28"/>
        <v>3266.0969659055363</v>
      </c>
      <c r="F193" s="38">
        <f t="shared" si="25"/>
        <v>0.84933374344635659</v>
      </c>
      <c r="G193" s="39">
        <f t="shared" si="26"/>
        <v>347.63055667429506</v>
      </c>
      <c r="H193" s="39">
        <f t="shared" si="27"/>
        <v>68.192648447311228</v>
      </c>
      <c r="I193" s="37">
        <f t="shared" si="29"/>
        <v>415.82320512160629</v>
      </c>
      <c r="J193" s="40">
        <f t="shared" si="30"/>
        <v>-41.000073180936688</v>
      </c>
      <c r="K193" s="37">
        <f t="shared" si="31"/>
        <v>374.82313194066961</v>
      </c>
      <c r="L193" s="37">
        <f t="shared" si="32"/>
        <v>1329386.7867737752</v>
      </c>
      <c r="M193" s="37">
        <f t="shared" si="33"/>
        <v>1198309.5528143207</v>
      </c>
      <c r="N193" s="41">
        <f>jan!M193</f>
        <v>881191.89702030527</v>
      </c>
      <c r="O193" s="41">
        <f t="shared" si="34"/>
        <v>317117.65579401539</v>
      </c>
      <c r="P193" s="4"/>
      <c r="Q193" s="65"/>
      <c r="R193" s="4"/>
    </row>
    <row r="194" spans="1:18" s="34" customFormat="1" x14ac:dyDescent="0.2">
      <c r="A194" s="33">
        <v>1142</v>
      </c>
      <c r="B194" s="34" t="s">
        <v>268</v>
      </c>
      <c r="C194" s="36">
        <v>19361676</v>
      </c>
      <c r="D194" s="36">
        <v>4849</v>
      </c>
      <c r="E194" s="37">
        <f t="shared" si="28"/>
        <v>3992.9214270983707</v>
      </c>
      <c r="F194" s="38">
        <f t="shared" si="25"/>
        <v>1.0383411571567875</v>
      </c>
      <c r="G194" s="39">
        <f t="shared" si="26"/>
        <v>-88.464120041405565</v>
      </c>
      <c r="H194" s="39">
        <f t="shared" si="27"/>
        <v>0</v>
      </c>
      <c r="I194" s="37">
        <f t="shared" si="29"/>
        <v>-88.464120041405565</v>
      </c>
      <c r="J194" s="40">
        <f t="shared" si="30"/>
        <v>-41.000073180936688</v>
      </c>
      <c r="K194" s="37">
        <f t="shared" si="31"/>
        <v>-129.46419322234226</v>
      </c>
      <c r="L194" s="37">
        <f t="shared" si="32"/>
        <v>-428962.51808077557</v>
      </c>
      <c r="M194" s="37">
        <f t="shared" si="33"/>
        <v>-627771.8729351376</v>
      </c>
      <c r="N194" s="41">
        <f>jan!M194</f>
        <v>-1107433.9244595726</v>
      </c>
      <c r="O194" s="41">
        <f t="shared" si="34"/>
        <v>479662.05152443505</v>
      </c>
      <c r="P194" s="4"/>
      <c r="Q194" s="65"/>
      <c r="R194" s="4"/>
    </row>
    <row r="195" spans="1:18" s="34" customFormat="1" x14ac:dyDescent="0.2">
      <c r="A195" s="33">
        <v>1144</v>
      </c>
      <c r="B195" s="34" t="s">
        <v>269</v>
      </c>
      <c r="C195" s="36">
        <v>1854342</v>
      </c>
      <c r="D195" s="36">
        <v>542</v>
      </c>
      <c r="E195" s="37">
        <f t="shared" si="28"/>
        <v>3421.2952029520297</v>
      </c>
      <c r="F195" s="38">
        <f t="shared" si="25"/>
        <v>0.88969234302958333</v>
      </c>
      <c r="G195" s="39">
        <f t="shared" si="26"/>
        <v>254.51161444639899</v>
      </c>
      <c r="H195" s="39">
        <f t="shared" si="27"/>
        <v>13.873265481038537</v>
      </c>
      <c r="I195" s="37">
        <f t="shared" si="29"/>
        <v>268.38487992743751</v>
      </c>
      <c r="J195" s="40">
        <f t="shared" si="30"/>
        <v>-41.000073180936688</v>
      </c>
      <c r="K195" s="37">
        <f t="shared" si="31"/>
        <v>227.38480674650083</v>
      </c>
      <c r="L195" s="37">
        <f t="shared" si="32"/>
        <v>145464.60492067112</v>
      </c>
      <c r="M195" s="37">
        <f t="shared" si="33"/>
        <v>123242.56525660346</v>
      </c>
      <c r="N195" s="41">
        <f>jan!M195</f>
        <v>69766.738326028368</v>
      </c>
      <c r="O195" s="41">
        <f t="shared" si="34"/>
        <v>53475.826930575087</v>
      </c>
      <c r="P195" s="4"/>
      <c r="Q195" s="65"/>
      <c r="R195" s="4"/>
    </row>
    <row r="196" spans="1:18" s="34" customFormat="1" x14ac:dyDescent="0.2">
      <c r="A196" s="33">
        <v>1145</v>
      </c>
      <c r="B196" s="34" t="s">
        <v>270</v>
      </c>
      <c r="C196" s="36">
        <v>2851327</v>
      </c>
      <c r="D196" s="36">
        <v>844</v>
      </c>
      <c r="E196" s="37">
        <f t="shared" si="28"/>
        <v>3378.3495260663508</v>
      </c>
      <c r="F196" s="38">
        <f t="shared" si="25"/>
        <v>0.87852451399850662</v>
      </c>
      <c r="G196" s="39">
        <f t="shared" si="26"/>
        <v>280.27902057780636</v>
      </c>
      <c r="H196" s="39">
        <f t="shared" si="27"/>
        <v>28.904252391026169</v>
      </c>
      <c r="I196" s="37">
        <f t="shared" si="29"/>
        <v>309.18327296883251</v>
      </c>
      <c r="J196" s="40">
        <f t="shared" si="30"/>
        <v>-41.000073180936688</v>
      </c>
      <c r="K196" s="37">
        <f t="shared" si="31"/>
        <v>268.18319978789583</v>
      </c>
      <c r="L196" s="37">
        <f t="shared" si="32"/>
        <v>260950.68238569464</v>
      </c>
      <c r="M196" s="37">
        <f t="shared" si="33"/>
        <v>226346.62062098409</v>
      </c>
      <c r="N196" s="41">
        <f>jan!M196</f>
        <v>152229.00580658283</v>
      </c>
      <c r="O196" s="41">
        <f t="shared" si="34"/>
        <v>74117.614814401255</v>
      </c>
      <c r="P196" s="4"/>
      <c r="Q196" s="65"/>
      <c r="R196" s="4"/>
    </row>
    <row r="197" spans="1:18" s="34" customFormat="1" x14ac:dyDescent="0.2">
      <c r="A197" s="33">
        <v>1146</v>
      </c>
      <c r="B197" s="34" t="s">
        <v>271</v>
      </c>
      <c r="C197" s="36">
        <v>36801155</v>
      </c>
      <c r="D197" s="36">
        <v>11023</v>
      </c>
      <c r="E197" s="37">
        <f t="shared" si="28"/>
        <v>3338.5788805225438</v>
      </c>
      <c r="F197" s="38">
        <f t="shared" si="25"/>
        <v>0.86818233750723572</v>
      </c>
      <c r="G197" s="39">
        <f t="shared" si="26"/>
        <v>304.14140790409056</v>
      </c>
      <c r="H197" s="39">
        <f t="shared" si="27"/>
        <v>42.823978331358603</v>
      </c>
      <c r="I197" s="37">
        <f t="shared" si="29"/>
        <v>346.96538623544916</v>
      </c>
      <c r="J197" s="40">
        <f t="shared" si="30"/>
        <v>-41.000073180936688</v>
      </c>
      <c r="K197" s="37">
        <f t="shared" si="31"/>
        <v>305.96531305451248</v>
      </c>
      <c r="L197" s="37">
        <f t="shared" si="32"/>
        <v>3824599.4524733559</v>
      </c>
      <c r="M197" s="37">
        <f t="shared" si="33"/>
        <v>3372655.6457998911</v>
      </c>
      <c r="N197" s="41">
        <f>jan!M197</f>
        <v>1993464.6630402396</v>
      </c>
      <c r="O197" s="41">
        <f t="shared" si="34"/>
        <v>1379190.9827596515</v>
      </c>
      <c r="P197" s="4"/>
      <c r="Q197" s="65"/>
      <c r="R197" s="4"/>
    </row>
    <row r="198" spans="1:18" s="34" customFormat="1" x14ac:dyDescent="0.2">
      <c r="A198" s="33">
        <v>1149</v>
      </c>
      <c r="B198" s="34" t="s">
        <v>272</v>
      </c>
      <c r="C198" s="36">
        <v>142771530</v>
      </c>
      <c r="D198" s="36">
        <v>42243</v>
      </c>
      <c r="E198" s="37">
        <f t="shared" si="28"/>
        <v>3379.7677721752716</v>
      </c>
      <c r="F198" s="38">
        <f t="shared" si="25"/>
        <v>0.87889332248441265</v>
      </c>
      <c r="G198" s="39">
        <f t="shared" si="26"/>
        <v>279.4280729124539</v>
      </c>
      <c r="H198" s="39">
        <f t="shared" si="27"/>
        <v>28.407866252903883</v>
      </c>
      <c r="I198" s="37">
        <f t="shared" si="29"/>
        <v>307.83593916535779</v>
      </c>
      <c r="J198" s="40">
        <f t="shared" si="30"/>
        <v>-41.000073180936688</v>
      </c>
      <c r="K198" s="37">
        <f t="shared" si="31"/>
        <v>266.8358659844211</v>
      </c>
      <c r="L198" s="37">
        <f t="shared" si="32"/>
        <v>13003913.578162208</v>
      </c>
      <c r="M198" s="37">
        <f t="shared" si="33"/>
        <v>11271947.4867799</v>
      </c>
      <c r="N198" s="41">
        <f>jan!M198</f>
        <v>5793387.5621889578</v>
      </c>
      <c r="O198" s="41">
        <f t="shared" si="34"/>
        <v>5478559.9245909424</v>
      </c>
      <c r="P198" s="4"/>
      <c r="Q198" s="65"/>
      <c r="R198" s="4"/>
    </row>
    <row r="199" spans="1:18" s="34" customFormat="1" x14ac:dyDescent="0.2">
      <c r="A199" s="33">
        <v>1151</v>
      </c>
      <c r="B199" s="34" t="s">
        <v>273</v>
      </c>
      <c r="C199" s="36">
        <v>777030</v>
      </c>
      <c r="D199" s="36">
        <v>208</v>
      </c>
      <c r="E199" s="37">
        <f t="shared" si="28"/>
        <v>3735.7211538461538</v>
      </c>
      <c r="F199" s="38">
        <f t="shared" si="25"/>
        <v>0.97145738941287263</v>
      </c>
      <c r="G199" s="39">
        <f t="shared" si="26"/>
        <v>65.856043909924566</v>
      </c>
      <c r="H199" s="39">
        <f t="shared" si="27"/>
        <v>0</v>
      </c>
      <c r="I199" s="37">
        <f t="shared" si="29"/>
        <v>65.856043909924566</v>
      </c>
      <c r="J199" s="40">
        <f t="shared" si="30"/>
        <v>-41.000073180936688</v>
      </c>
      <c r="K199" s="37">
        <f t="shared" si="31"/>
        <v>24.855970728987877</v>
      </c>
      <c r="L199" s="37">
        <f t="shared" si="32"/>
        <v>13698.05713326431</v>
      </c>
      <c r="M199" s="37">
        <f t="shared" si="33"/>
        <v>5170.0419116294788</v>
      </c>
      <c r="N199" s="41">
        <f>jan!M199</f>
        <v>-17621.591933922682</v>
      </c>
      <c r="O199" s="41">
        <f t="shared" si="34"/>
        <v>22791.633845552162</v>
      </c>
      <c r="P199" s="4"/>
      <c r="Q199" s="65"/>
      <c r="R199" s="4"/>
    </row>
    <row r="200" spans="1:18" s="34" customFormat="1" x14ac:dyDescent="0.2">
      <c r="A200" s="33">
        <v>1160</v>
      </c>
      <c r="B200" s="34" t="s">
        <v>274</v>
      </c>
      <c r="C200" s="36">
        <v>38627994</v>
      </c>
      <c r="D200" s="36">
        <v>8793</v>
      </c>
      <c r="E200" s="37">
        <f t="shared" si="28"/>
        <v>4393.0392357557148</v>
      </c>
      <c r="F200" s="38">
        <f t="shared" ref="F200:F263" si="35">IF(ISNUMBER(C200),E200/E$435,"")</f>
        <v>1.1423899835676334</v>
      </c>
      <c r="G200" s="39">
        <f t="shared" ref="G200:G263" si="36">(E$435-E200)*0.6</f>
        <v>-328.53480523581203</v>
      </c>
      <c r="H200" s="39">
        <f t="shared" ref="H200:H263" si="37">IF(E200&gt;=E$435*0.9,0,IF(E200&lt;0.9*E$435,(E$435*0.9-E200)*0.35))</f>
        <v>0</v>
      </c>
      <c r="I200" s="37">
        <f t="shared" si="29"/>
        <v>-328.53480523581203</v>
      </c>
      <c r="J200" s="40">
        <f t="shared" si="30"/>
        <v>-41.000073180936688</v>
      </c>
      <c r="K200" s="37">
        <f t="shared" si="31"/>
        <v>-369.53487841674871</v>
      </c>
      <c r="L200" s="37">
        <f t="shared" si="32"/>
        <v>-2888806.542438495</v>
      </c>
      <c r="M200" s="37">
        <f t="shared" si="33"/>
        <v>-3249320.1859184713</v>
      </c>
      <c r="N200" s="41">
        <f>jan!M200</f>
        <v>-1385816.2868989529</v>
      </c>
      <c r="O200" s="41">
        <f t="shared" si="34"/>
        <v>-1863503.8990195184</v>
      </c>
      <c r="P200" s="4"/>
      <c r="Q200" s="65"/>
      <c r="R200" s="4"/>
    </row>
    <row r="201" spans="1:18" s="34" customFormat="1" x14ac:dyDescent="0.2">
      <c r="A201" s="33">
        <v>1201</v>
      </c>
      <c r="B201" s="34" t="s">
        <v>275</v>
      </c>
      <c r="C201" s="36">
        <v>1118745193</v>
      </c>
      <c r="D201" s="36">
        <v>279792</v>
      </c>
      <c r="E201" s="37">
        <f t="shared" ref="E201:E264" si="38">(C201)/D201</f>
        <v>3998.4888524332359</v>
      </c>
      <c r="F201" s="38">
        <f t="shared" si="35"/>
        <v>1.0397889409336873</v>
      </c>
      <c r="G201" s="39">
        <f t="shared" si="36"/>
        <v>-91.804575242324702</v>
      </c>
      <c r="H201" s="39">
        <f t="shared" si="37"/>
        <v>0</v>
      </c>
      <c r="I201" s="37">
        <f t="shared" ref="I201:I264" si="39">G201+H201</f>
        <v>-91.804575242324702</v>
      </c>
      <c r="J201" s="40">
        <f t="shared" ref="J201:J264" si="40">I$437</f>
        <v>-41.000073180936688</v>
      </c>
      <c r="K201" s="37">
        <f t="shared" ref="K201:K264" si="41">I201+J201</f>
        <v>-132.8046484232614</v>
      </c>
      <c r="L201" s="37">
        <f t="shared" ref="L201:L264" si="42">(I201*D201)</f>
        <v>-25686185.716200512</v>
      </c>
      <c r="M201" s="37">
        <f t="shared" ref="M201:M264" si="43">(K201*D201)</f>
        <v>-37157678.191641152</v>
      </c>
      <c r="N201" s="41">
        <f>jan!M201</f>
        <v>-58482411.088346623</v>
      </c>
      <c r="O201" s="41">
        <f t="shared" ref="O201:O264" si="44">M201-N201</f>
        <v>21324732.896705471</v>
      </c>
      <c r="P201" s="4"/>
      <c r="Q201" s="65"/>
      <c r="R201" s="4"/>
    </row>
    <row r="202" spans="1:18" s="34" customFormat="1" x14ac:dyDescent="0.2">
      <c r="A202" s="33">
        <v>1211</v>
      </c>
      <c r="B202" s="34" t="s">
        <v>276</v>
      </c>
      <c r="C202" s="36">
        <v>13897133</v>
      </c>
      <c r="D202" s="36">
        <v>4083</v>
      </c>
      <c r="E202" s="37">
        <f t="shared" si="38"/>
        <v>3403.6573597844722</v>
      </c>
      <c r="F202" s="38">
        <f t="shared" si="35"/>
        <v>0.88510570168972103</v>
      </c>
      <c r="G202" s="39">
        <f t="shared" si="36"/>
        <v>265.09432034693356</v>
      </c>
      <c r="H202" s="39">
        <f t="shared" si="37"/>
        <v>20.046510589683677</v>
      </c>
      <c r="I202" s="37">
        <f t="shared" si="39"/>
        <v>285.14083093661725</v>
      </c>
      <c r="J202" s="40">
        <f t="shared" si="40"/>
        <v>-41.000073180936688</v>
      </c>
      <c r="K202" s="37">
        <f t="shared" si="41"/>
        <v>244.14075775568057</v>
      </c>
      <c r="L202" s="37">
        <f t="shared" si="42"/>
        <v>1164230.0127142083</v>
      </c>
      <c r="M202" s="37">
        <f t="shared" si="43"/>
        <v>996826.71391644375</v>
      </c>
      <c r="N202" s="41">
        <f>jan!M202</f>
        <v>1469898.2558754801</v>
      </c>
      <c r="O202" s="41">
        <f t="shared" si="44"/>
        <v>-473071.54195903637</v>
      </c>
      <c r="P202" s="4"/>
      <c r="Q202" s="65"/>
      <c r="R202" s="4"/>
    </row>
    <row r="203" spans="1:18" s="34" customFormat="1" x14ac:dyDescent="0.2">
      <c r="A203" s="33">
        <v>1216</v>
      </c>
      <c r="B203" s="34" t="s">
        <v>277</v>
      </c>
      <c r="C203" s="36">
        <v>17733495</v>
      </c>
      <c r="D203" s="36">
        <v>5721</v>
      </c>
      <c r="E203" s="37">
        <f t="shared" si="38"/>
        <v>3099.7194546407973</v>
      </c>
      <c r="F203" s="38">
        <f t="shared" si="35"/>
        <v>0.80606802416646672</v>
      </c>
      <c r="G203" s="39">
        <f t="shared" si="36"/>
        <v>447.4570634331385</v>
      </c>
      <c r="H203" s="39">
        <f t="shared" si="37"/>
        <v>126.42477738996989</v>
      </c>
      <c r="I203" s="37">
        <f t="shared" si="39"/>
        <v>573.8818408231084</v>
      </c>
      <c r="J203" s="40">
        <f t="shared" si="40"/>
        <v>-41.000073180936688</v>
      </c>
      <c r="K203" s="37">
        <f t="shared" si="41"/>
        <v>532.88176764217167</v>
      </c>
      <c r="L203" s="37">
        <f t="shared" si="42"/>
        <v>3283178.0113490033</v>
      </c>
      <c r="M203" s="37">
        <f t="shared" si="43"/>
        <v>3048616.592680864</v>
      </c>
      <c r="N203" s="41">
        <f>jan!M203</f>
        <v>2180035.9777770326</v>
      </c>
      <c r="O203" s="41">
        <f t="shared" si="44"/>
        <v>868580.61490383139</v>
      </c>
      <c r="P203" s="4"/>
      <c r="Q203" s="65"/>
      <c r="R203" s="4"/>
    </row>
    <row r="204" spans="1:18" s="34" customFormat="1" x14ac:dyDescent="0.2">
      <c r="A204" s="33">
        <v>1219</v>
      </c>
      <c r="B204" s="34" t="s">
        <v>278</v>
      </c>
      <c r="C204" s="36">
        <v>44068845</v>
      </c>
      <c r="D204" s="36">
        <v>11902</v>
      </c>
      <c r="E204" s="37">
        <f t="shared" si="38"/>
        <v>3702.6419929423628</v>
      </c>
      <c r="F204" s="38">
        <f t="shared" si="35"/>
        <v>0.96285530323669211</v>
      </c>
      <c r="G204" s="39">
        <f t="shared" si="36"/>
        <v>85.703540452199192</v>
      </c>
      <c r="H204" s="39">
        <f t="shared" si="37"/>
        <v>0</v>
      </c>
      <c r="I204" s="37">
        <f t="shared" si="39"/>
        <v>85.703540452199192</v>
      </c>
      <c r="J204" s="40">
        <f t="shared" si="40"/>
        <v>-41.000073180936688</v>
      </c>
      <c r="K204" s="37">
        <f t="shared" si="41"/>
        <v>44.703467271262504</v>
      </c>
      <c r="L204" s="37">
        <f t="shared" si="42"/>
        <v>1020043.5384620748</v>
      </c>
      <c r="M204" s="37">
        <f t="shared" si="43"/>
        <v>532060.66746256629</v>
      </c>
      <c r="N204" s="41">
        <f>jan!M204</f>
        <v>-212587.77498821059</v>
      </c>
      <c r="O204" s="41">
        <f t="shared" si="44"/>
        <v>744648.44245077693</v>
      </c>
      <c r="P204" s="4"/>
      <c r="Q204" s="65"/>
      <c r="R204" s="4"/>
    </row>
    <row r="205" spans="1:18" s="34" customFormat="1" x14ac:dyDescent="0.2">
      <c r="A205" s="33">
        <v>1221</v>
      </c>
      <c r="B205" s="34" t="s">
        <v>279</v>
      </c>
      <c r="C205" s="36">
        <v>69480324</v>
      </c>
      <c r="D205" s="36">
        <v>18780</v>
      </c>
      <c r="E205" s="37">
        <f t="shared" si="38"/>
        <v>3699.6977635782746</v>
      </c>
      <c r="F205" s="38">
        <f t="shared" si="35"/>
        <v>0.96208966970729315</v>
      </c>
      <c r="G205" s="39">
        <f t="shared" si="36"/>
        <v>87.470078070652107</v>
      </c>
      <c r="H205" s="39">
        <f t="shared" si="37"/>
        <v>0</v>
      </c>
      <c r="I205" s="37">
        <f t="shared" si="39"/>
        <v>87.470078070652107</v>
      </c>
      <c r="J205" s="40">
        <f t="shared" si="40"/>
        <v>-41.000073180936688</v>
      </c>
      <c r="K205" s="37">
        <f t="shared" si="41"/>
        <v>46.470004889715419</v>
      </c>
      <c r="L205" s="37">
        <f t="shared" si="42"/>
        <v>1642688.0661668465</v>
      </c>
      <c r="M205" s="37">
        <f t="shared" si="43"/>
        <v>872706.69182885555</v>
      </c>
      <c r="N205" s="41">
        <f>jan!M205</f>
        <v>-725024.60634167725</v>
      </c>
      <c r="O205" s="41">
        <f t="shared" si="44"/>
        <v>1597731.2981705328</v>
      </c>
      <c r="P205" s="4"/>
      <c r="Q205" s="65"/>
      <c r="R205" s="4"/>
    </row>
    <row r="206" spans="1:18" s="34" customFormat="1" x14ac:dyDescent="0.2">
      <c r="A206" s="33">
        <v>1222</v>
      </c>
      <c r="B206" s="34" t="s">
        <v>280</v>
      </c>
      <c r="C206" s="36">
        <v>11249934</v>
      </c>
      <c r="D206" s="36">
        <v>3194</v>
      </c>
      <c r="E206" s="37">
        <f t="shared" si="38"/>
        <v>3522.2085159674389</v>
      </c>
      <c r="F206" s="38">
        <f t="shared" si="35"/>
        <v>0.91593439364891893</v>
      </c>
      <c r="G206" s="39">
        <f t="shared" si="36"/>
        <v>193.96362663715354</v>
      </c>
      <c r="H206" s="39">
        <f t="shared" si="37"/>
        <v>0</v>
      </c>
      <c r="I206" s="37">
        <f t="shared" si="39"/>
        <v>193.96362663715354</v>
      </c>
      <c r="J206" s="40">
        <f t="shared" si="40"/>
        <v>-41.000073180936688</v>
      </c>
      <c r="K206" s="37">
        <f t="shared" si="41"/>
        <v>152.96355345621686</v>
      </c>
      <c r="L206" s="37">
        <f t="shared" si="42"/>
        <v>619519.82347906835</v>
      </c>
      <c r="M206" s="37">
        <f t="shared" si="43"/>
        <v>488565.58973915665</v>
      </c>
      <c r="N206" s="41">
        <f>jan!M206</f>
        <v>236249.89116851403</v>
      </c>
      <c r="O206" s="41">
        <f t="shared" si="44"/>
        <v>252315.69857064262</v>
      </c>
      <c r="P206" s="4"/>
      <c r="Q206" s="65"/>
      <c r="R206" s="4"/>
    </row>
    <row r="207" spans="1:18" s="34" customFormat="1" x14ac:dyDescent="0.2">
      <c r="A207" s="33">
        <v>1223</v>
      </c>
      <c r="B207" s="34" t="s">
        <v>281</v>
      </c>
      <c r="C207" s="36">
        <v>9911518</v>
      </c>
      <c r="D207" s="36">
        <v>2857</v>
      </c>
      <c r="E207" s="37">
        <f t="shared" si="38"/>
        <v>3469.2047602380121</v>
      </c>
      <c r="F207" s="38">
        <f t="shared" si="35"/>
        <v>0.90215100670715709</v>
      </c>
      <c r="G207" s="39">
        <f t="shared" si="36"/>
        <v>225.76588007480959</v>
      </c>
      <c r="H207" s="39">
        <f t="shared" si="37"/>
        <v>0</v>
      </c>
      <c r="I207" s="37">
        <f t="shared" si="39"/>
        <v>225.76588007480959</v>
      </c>
      <c r="J207" s="40">
        <f t="shared" si="40"/>
        <v>-41.000073180936688</v>
      </c>
      <c r="K207" s="37">
        <f t="shared" si="41"/>
        <v>184.76580689387291</v>
      </c>
      <c r="L207" s="37">
        <f t="shared" si="42"/>
        <v>645013.11937373097</v>
      </c>
      <c r="M207" s="37">
        <f t="shared" si="43"/>
        <v>527875.91029579483</v>
      </c>
      <c r="N207" s="41">
        <f>jan!M207</f>
        <v>281027.86752299417</v>
      </c>
      <c r="O207" s="41">
        <f t="shared" si="44"/>
        <v>246848.04277280066</v>
      </c>
      <c r="P207" s="4"/>
      <c r="Q207" s="65"/>
      <c r="R207" s="4"/>
    </row>
    <row r="208" spans="1:18" s="34" customFormat="1" x14ac:dyDescent="0.2">
      <c r="A208" s="33">
        <v>1224</v>
      </c>
      <c r="B208" s="34" t="s">
        <v>282</v>
      </c>
      <c r="C208" s="36">
        <v>53810265</v>
      </c>
      <c r="D208" s="36">
        <v>13180</v>
      </c>
      <c r="E208" s="37">
        <f t="shared" si="38"/>
        <v>4082.7211684370259</v>
      </c>
      <c r="F208" s="38">
        <f t="shared" si="35"/>
        <v>1.0616931737282027</v>
      </c>
      <c r="G208" s="39">
        <f t="shared" si="36"/>
        <v>-142.34396484459867</v>
      </c>
      <c r="H208" s="39">
        <f t="shared" si="37"/>
        <v>0</v>
      </c>
      <c r="I208" s="37">
        <f t="shared" si="39"/>
        <v>-142.34396484459867</v>
      </c>
      <c r="J208" s="40">
        <f t="shared" si="40"/>
        <v>-41.000073180936688</v>
      </c>
      <c r="K208" s="37">
        <f t="shared" si="41"/>
        <v>-183.34403802553535</v>
      </c>
      <c r="L208" s="37">
        <f t="shared" si="42"/>
        <v>-1876093.4566518106</v>
      </c>
      <c r="M208" s="37">
        <f t="shared" si="43"/>
        <v>-2416474.421176556</v>
      </c>
      <c r="N208" s="41">
        <f>jan!M208</f>
        <v>2423386.7847756115</v>
      </c>
      <c r="O208" s="41">
        <f t="shared" si="44"/>
        <v>-4839861.2059521675</v>
      </c>
      <c r="P208" s="4"/>
      <c r="Q208" s="65"/>
      <c r="R208" s="4"/>
    </row>
    <row r="209" spans="1:18" s="34" customFormat="1" x14ac:dyDescent="0.2">
      <c r="A209" s="33">
        <v>1227</v>
      </c>
      <c r="B209" s="34" t="s">
        <v>283</v>
      </c>
      <c r="C209" s="36">
        <v>4965143</v>
      </c>
      <c r="D209" s="36">
        <v>1096</v>
      </c>
      <c r="E209" s="37">
        <f t="shared" si="38"/>
        <v>4530.23996350365</v>
      </c>
      <c r="F209" s="38">
        <f t="shared" si="35"/>
        <v>1.1780684122603988</v>
      </c>
      <c r="G209" s="39">
        <f t="shared" si="36"/>
        <v>-410.8552418845731</v>
      </c>
      <c r="H209" s="39">
        <f t="shared" si="37"/>
        <v>0</v>
      </c>
      <c r="I209" s="37">
        <f t="shared" si="39"/>
        <v>-410.8552418845731</v>
      </c>
      <c r="J209" s="40">
        <f t="shared" si="40"/>
        <v>-41.000073180936688</v>
      </c>
      <c r="K209" s="37">
        <f t="shared" si="41"/>
        <v>-451.85531506550979</v>
      </c>
      <c r="L209" s="37">
        <f t="shared" si="42"/>
        <v>-450297.3451054921</v>
      </c>
      <c r="M209" s="37">
        <f t="shared" si="43"/>
        <v>-495233.4253117987</v>
      </c>
      <c r="N209" s="41">
        <f>jan!M209</f>
        <v>399918.31422716752</v>
      </c>
      <c r="O209" s="41">
        <f t="shared" si="44"/>
        <v>-895151.73953896621</v>
      </c>
      <c r="P209" s="4"/>
      <c r="Q209" s="65"/>
      <c r="R209" s="4"/>
    </row>
    <row r="210" spans="1:18" s="34" customFormat="1" x14ac:dyDescent="0.2">
      <c r="A210" s="33">
        <v>1228</v>
      </c>
      <c r="B210" s="34" t="s">
        <v>284</v>
      </c>
      <c r="C210" s="36">
        <v>41386751</v>
      </c>
      <c r="D210" s="36">
        <v>6835</v>
      </c>
      <c r="E210" s="37">
        <f t="shared" si="38"/>
        <v>6055.1208485735187</v>
      </c>
      <c r="F210" s="38">
        <f t="shared" si="35"/>
        <v>1.5746067893955384</v>
      </c>
      <c r="G210" s="39">
        <f t="shared" si="36"/>
        <v>-1325.7837729264943</v>
      </c>
      <c r="H210" s="39">
        <f t="shared" si="37"/>
        <v>0</v>
      </c>
      <c r="I210" s="37">
        <f t="shared" si="39"/>
        <v>-1325.7837729264943</v>
      </c>
      <c r="J210" s="40">
        <f t="shared" si="40"/>
        <v>-41.000073180936688</v>
      </c>
      <c r="K210" s="37">
        <f t="shared" si="41"/>
        <v>-1366.7838461074309</v>
      </c>
      <c r="L210" s="37">
        <f t="shared" si="42"/>
        <v>-9061732.0879525878</v>
      </c>
      <c r="M210" s="37">
        <f t="shared" si="43"/>
        <v>-9341967.5881442912</v>
      </c>
      <c r="N210" s="41">
        <f>jan!M210</f>
        <v>323762.49678672245</v>
      </c>
      <c r="O210" s="41">
        <f t="shared" si="44"/>
        <v>-9665730.0849310141</v>
      </c>
      <c r="P210" s="4"/>
      <c r="Q210" s="65"/>
      <c r="R210" s="4"/>
    </row>
    <row r="211" spans="1:18" s="34" customFormat="1" x14ac:dyDescent="0.2">
      <c r="A211" s="33">
        <v>1231</v>
      </c>
      <c r="B211" s="34" t="s">
        <v>285</v>
      </c>
      <c r="C211" s="36">
        <v>12868771</v>
      </c>
      <c r="D211" s="36">
        <v>3363</v>
      </c>
      <c r="E211" s="37">
        <f t="shared" si="38"/>
        <v>3826.574784418674</v>
      </c>
      <c r="F211" s="38">
        <f t="shared" si="35"/>
        <v>0.99508346511281953</v>
      </c>
      <c r="G211" s="39">
        <f t="shared" si="36"/>
        <v>11.343865566412477</v>
      </c>
      <c r="H211" s="39">
        <f t="shared" si="37"/>
        <v>0</v>
      </c>
      <c r="I211" s="37">
        <f t="shared" si="39"/>
        <v>11.343865566412477</v>
      </c>
      <c r="J211" s="40">
        <f t="shared" si="40"/>
        <v>-41.000073180936688</v>
      </c>
      <c r="K211" s="37">
        <f t="shared" si="41"/>
        <v>-29.656207614524213</v>
      </c>
      <c r="L211" s="37">
        <f t="shared" si="42"/>
        <v>38149.419899845161</v>
      </c>
      <c r="M211" s="37">
        <f t="shared" si="43"/>
        <v>-99733.826207644932</v>
      </c>
      <c r="N211" s="41">
        <f>jan!M211</f>
        <v>1099455.8231715006</v>
      </c>
      <c r="O211" s="41">
        <f t="shared" si="44"/>
        <v>-1199189.6493791456</v>
      </c>
      <c r="P211" s="4"/>
      <c r="Q211" s="65"/>
      <c r="R211" s="4"/>
    </row>
    <row r="212" spans="1:18" s="34" customFormat="1" x14ac:dyDescent="0.2">
      <c r="A212" s="33">
        <v>1232</v>
      </c>
      <c r="B212" s="34" t="s">
        <v>286</v>
      </c>
      <c r="C212" s="36">
        <v>15497014</v>
      </c>
      <c r="D212" s="36">
        <v>931</v>
      </c>
      <c r="E212" s="37">
        <f t="shared" si="38"/>
        <v>16645.5574650913</v>
      </c>
      <c r="F212" s="38">
        <f t="shared" si="35"/>
        <v>4.3286019310384232</v>
      </c>
      <c r="G212" s="39">
        <f t="shared" si="36"/>
        <v>-7680.0457428371628</v>
      </c>
      <c r="H212" s="39">
        <f t="shared" si="37"/>
        <v>0</v>
      </c>
      <c r="I212" s="37">
        <f t="shared" si="39"/>
        <v>-7680.0457428371628</v>
      </c>
      <c r="J212" s="40">
        <f t="shared" si="40"/>
        <v>-41.000073180936688</v>
      </c>
      <c r="K212" s="37">
        <f t="shared" si="41"/>
        <v>-7721.0458160180997</v>
      </c>
      <c r="L212" s="37">
        <f t="shared" si="42"/>
        <v>-7150122.5865813987</v>
      </c>
      <c r="M212" s="37">
        <f t="shared" si="43"/>
        <v>-7188293.6547128512</v>
      </c>
      <c r="N212" s="41">
        <f>jan!M212</f>
        <v>-126291.68601193283</v>
      </c>
      <c r="O212" s="41">
        <f t="shared" si="44"/>
        <v>-7062001.9687009184</v>
      </c>
      <c r="P212" s="4"/>
      <c r="Q212" s="65"/>
      <c r="R212" s="4"/>
    </row>
    <row r="213" spans="1:18" s="34" customFormat="1" x14ac:dyDescent="0.2">
      <c r="A213" s="33">
        <v>1233</v>
      </c>
      <c r="B213" s="34" t="s">
        <v>287</v>
      </c>
      <c r="C213" s="36">
        <v>7888501</v>
      </c>
      <c r="D213" s="36">
        <v>1117</v>
      </c>
      <c r="E213" s="37">
        <f t="shared" si="38"/>
        <v>7062.221128021486</v>
      </c>
      <c r="F213" s="38">
        <f t="shared" si="35"/>
        <v>1.8364986619573385</v>
      </c>
      <c r="G213" s="39">
        <f t="shared" si="36"/>
        <v>-1930.0439405952748</v>
      </c>
      <c r="H213" s="39">
        <f t="shared" si="37"/>
        <v>0</v>
      </c>
      <c r="I213" s="37">
        <f t="shared" si="39"/>
        <v>-1930.0439405952748</v>
      </c>
      <c r="J213" s="40">
        <f t="shared" si="40"/>
        <v>-41.000073180936688</v>
      </c>
      <c r="K213" s="37">
        <f t="shared" si="41"/>
        <v>-1971.0440137762114</v>
      </c>
      <c r="L213" s="37">
        <f t="shared" si="42"/>
        <v>-2155859.081644922</v>
      </c>
      <c r="M213" s="37">
        <f t="shared" si="43"/>
        <v>-2201656.1633880283</v>
      </c>
      <c r="N213" s="41">
        <f>jan!M213</f>
        <v>832856.37476436701</v>
      </c>
      <c r="O213" s="41">
        <f t="shared" si="44"/>
        <v>-3034512.5381523953</v>
      </c>
      <c r="P213" s="4"/>
      <c r="Q213" s="65"/>
      <c r="R213" s="4"/>
    </row>
    <row r="214" spans="1:18" s="34" customFormat="1" x14ac:dyDescent="0.2">
      <c r="A214" s="33">
        <v>1234</v>
      </c>
      <c r="B214" s="34" t="s">
        <v>288</v>
      </c>
      <c r="C214" s="36">
        <v>3015911</v>
      </c>
      <c r="D214" s="36">
        <v>931</v>
      </c>
      <c r="E214" s="37">
        <f t="shared" si="38"/>
        <v>3239.4317937701398</v>
      </c>
      <c r="F214" s="38">
        <f t="shared" si="35"/>
        <v>0.84239958603896359</v>
      </c>
      <c r="G214" s="39">
        <f t="shared" si="36"/>
        <v>363.62965995553293</v>
      </c>
      <c r="H214" s="39">
        <f t="shared" si="37"/>
        <v>77.525458694699992</v>
      </c>
      <c r="I214" s="37">
        <f t="shared" si="39"/>
        <v>441.15511865023291</v>
      </c>
      <c r="J214" s="40">
        <f t="shared" si="40"/>
        <v>-41.000073180936688</v>
      </c>
      <c r="K214" s="37">
        <f t="shared" si="41"/>
        <v>400.15504546929623</v>
      </c>
      <c r="L214" s="37">
        <f t="shared" si="42"/>
        <v>410715.41546336684</v>
      </c>
      <c r="M214" s="37">
        <f t="shared" si="43"/>
        <v>372544.34733191476</v>
      </c>
      <c r="N214" s="41">
        <f>jan!M214</f>
        <v>248621.1671491724</v>
      </c>
      <c r="O214" s="41">
        <f t="shared" si="44"/>
        <v>123923.18018274236</v>
      </c>
      <c r="P214" s="4"/>
      <c r="Q214" s="65"/>
      <c r="R214" s="4"/>
    </row>
    <row r="215" spans="1:18" s="34" customFormat="1" x14ac:dyDescent="0.2">
      <c r="A215" s="33">
        <v>1235</v>
      </c>
      <c r="B215" s="34" t="s">
        <v>289</v>
      </c>
      <c r="C215" s="36">
        <v>53728043</v>
      </c>
      <c r="D215" s="36">
        <v>14577</v>
      </c>
      <c r="E215" s="37">
        <f t="shared" si="38"/>
        <v>3685.8093572065582</v>
      </c>
      <c r="F215" s="38">
        <f t="shared" si="35"/>
        <v>0.95847805244750861</v>
      </c>
      <c r="G215" s="39">
        <f t="shared" si="36"/>
        <v>95.803121893681961</v>
      </c>
      <c r="H215" s="39">
        <f t="shared" si="37"/>
        <v>0</v>
      </c>
      <c r="I215" s="37">
        <f t="shared" si="39"/>
        <v>95.803121893681961</v>
      </c>
      <c r="J215" s="40">
        <f t="shared" si="40"/>
        <v>-41.000073180936688</v>
      </c>
      <c r="K215" s="37">
        <f t="shared" si="41"/>
        <v>54.803048712745273</v>
      </c>
      <c r="L215" s="37">
        <f t="shared" si="42"/>
        <v>1396522.1078442018</v>
      </c>
      <c r="M215" s="37">
        <f t="shared" si="43"/>
        <v>798864.04108568782</v>
      </c>
      <c r="N215" s="41">
        <f>jan!M215</f>
        <v>2759375.100035971</v>
      </c>
      <c r="O215" s="41">
        <f t="shared" si="44"/>
        <v>-1960511.0589502831</v>
      </c>
      <c r="P215" s="4"/>
      <c r="Q215" s="65"/>
      <c r="R215" s="4"/>
    </row>
    <row r="216" spans="1:18" s="34" customFormat="1" x14ac:dyDescent="0.2">
      <c r="A216" s="33">
        <v>1238</v>
      </c>
      <c r="B216" s="34" t="s">
        <v>290</v>
      </c>
      <c r="C216" s="36">
        <v>28456006</v>
      </c>
      <c r="D216" s="36">
        <v>8455</v>
      </c>
      <c r="E216" s="37">
        <f t="shared" si="38"/>
        <v>3365.5832052040214</v>
      </c>
      <c r="F216" s="38">
        <f t="shared" si="35"/>
        <v>0.87520469000025214</v>
      </c>
      <c r="G216" s="39">
        <f t="shared" si="36"/>
        <v>287.93881309520401</v>
      </c>
      <c r="H216" s="39">
        <f t="shared" si="37"/>
        <v>33.372464692841454</v>
      </c>
      <c r="I216" s="37">
        <f t="shared" si="39"/>
        <v>321.31127778804546</v>
      </c>
      <c r="J216" s="40">
        <f t="shared" si="40"/>
        <v>-41.000073180936688</v>
      </c>
      <c r="K216" s="37">
        <f t="shared" si="41"/>
        <v>280.31120460710878</v>
      </c>
      <c r="L216" s="37">
        <f t="shared" si="42"/>
        <v>2716686.8536979244</v>
      </c>
      <c r="M216" s="37">
        <f t="shared" si="43"/>
        <v>2370031.2349531045</v>
      </c>
      <c r="N216" s="41">
        <f>jan!M216</f>
        <v>2644340.9139057496</v>
      </c>
      <c r="O216" s="41">
        <f t="shared" si="44"/>
        <v>-274309.67895264504</v>
      </c>
      <c r="P216" s="4"/>
      <c r="Q216" s="65"/>
      <c r="R216" s="4"/>
    </row>
    <row r="217" spans="1:18" s="34" customFormat="1" x14ac:dyDescent="0.2">
      <c r="A217" s="33">
        <v>1241</v>
      </c>
      <c r="B217" s="34" t="s">
        <v>291</v>
      </c>
      <c r="C217" s="36">
        <v>15067745</v>
      </c>
      <c r="D217" s="36">
        <v>3920</v>
      </c>
      <c r="E217" s="37">
        <f t="shared" si="38"/>
        <v>3843.8125</v>
      </c>
      <c r="F217" s="38">
        <f t="shared" si="35"/>
        <v>0.99956605508365715</v>
      </c>
      <c r="G217" s="39">
        <f t="shared" si="36"/>
        <v>1.0012362176168608</v>
      </c>
      <c r="H217" s="39">
        <f t="shared" si="37"/>
        <v>0</v>
      </c>
      <c r="I217" s="37">
        <f t="shared" si="39"/>
        <v>1.0012362176168608</v>
      </c>
      <c r="J217" s="40">
        <f t="shared" si="40"/>
        <v>-41.000073180936688</v>
      </c>
      <c r="K217" s="37">
        <f t="shared" si="41"/>
        <v>-39.998836963319825</v>
      </c>
      <c r="L217" s="37">
        <f t="shared" si="42"/>
        <v>3924.8459730580944</v>
      </c>
      <c r="M217" s="37">
        <f t="shared" si="43"/>
        <v>-156795.44089621372</v>
      </c>
      <c r="N217" s="41">
        <f>jan!M217</f>
        <v>-169773.70952392765</v>
      </c>
      <c r="O217" s="41">
        <f t="shared" si="44"/>
        <v>12978.268627713929</v>
      </c>
      <c r="P217" s="4"/>
      <c r="Q217" s="65"/>
      <c r="R217" s="4"/>
    </row>
    <row r="218" spans="1:18" s="34" customFormat="1" x14ac:dyDescent="0.2">
      <c r="A218" s="33">
        <v>1242</v>
      </c>
      <c r="B218" s="34" t="s">
        <v>292</v>
      </c>
      <c r="C218" s="36">
        <v>9903729</v>
      </c>
      <c r="D218" s="36">
        <v>2463</v>
      </c>
      <c r="E218" s="37">
        <f t="shared" si="38"/>
        <v>4021.0024360535931</v>
      </c>
      <c r="F218" s="38">
        <f t="shared" si="35"/>
        <v>1.0456434965253547</v>
      </c>
      <c r="G218" s="39">
        <f t="shared" si="36"/>
        <v>-105.312725414539</v>
      </c>
      <c r="H218" s="39">
        <f t="shared" si="37"/>
        <v>0</v>
      </c>
      <c r="I218" s="37">
        <f t="shared" si="39"/>
        <v>-105.312725414539</v>
      </c>
      <c r="J218" s="40">
        <f t="shared" si="40"/>
        <v>-41.000073180936688</v>
      </c>
      <c r="K218" s="37">
        <f t="shared" si="41"/>
        <v>-146.3127985954757</v>
      </c>
      <c r="L218" s="37">
        <f t="shared" si="42"/>
        <v>-259385.24269600958</v>
      </c>
      <c r="M218" s="37">
        <f t="shared" si="43"/>
        <v>-360368.42294065666</v>
      </c>
      <c r="N218" s="41">
        <f>jan!M218</f>
        <v>546563.65729152691</v>
      </c>
      <c r="O218" s="41">
        <f t="shared" si="44"/>
        <v>-906932.08023218357</v>
      </c>
      <c r="P218" s="4"/>
      <c r="Q218" s="65"/>
      <c r="R218" s="4"/>
    </row>
    <row r="219" spans="1:18" s="34" customFormat="1" x14ac:dyDescent="0.2">
      <c r="A219" s="33">
        <v>1243</v>
      </c>
      <c r="B219" s="34" t="s">
        <v>145</v>
      </c>
      <c r="C219" s="36">
        <v>74575989</v>
      </c>
      <c r="D219" s="36">
        <v>20573</v>
      </c>
      <c r="E219" s="37">
        <f t="shared" si="38"/>
        <v>3624.9447819958195</v>
      </c>
      <c r="F219" s="38">
        <f t="shared" si="35"/>
        <v>0.94265049495407194</v>
      </c>
      <c r="G219" s="39">
        <f t="shared" si="36"/>
        <v>132.32186702012513</v>
      </c>
      <c r="H219" s="39">
        <f t="shared" si="37"/>
        <v>0</v>
      </c>
      <c r="I219" s="37">
        <f t="shared" si="39"/>
        <v>132.32186702012513</v>
      </c>
      <c r="J219" s="40">
        <f t="shared" si="40"/>
        <v>-41.000073180936688</v>
      </c>
      <c r="K219" s="37">
        <f t="shared" si="41"/>
        <v>91.321793839188445</v>
      </c>
      <c r="L219" s="37">
        <f t="shared" si="42"/>
        <v>2722257.7702050344</v>
      </c>
      <c r="M219" s="37">
        <f t="shared" si="43"/>
        <v>1878763.2646536238</v>
      </c>
      <c r="N219" s="41">
        <f>jan!M219</f>
        <v>784000.47376638628</v>
      </c>
      <c r="O219" s="41">
        <f t="shared" si="44"/>
        <v>1094762.7908872375</v>
      </c>
      <c r="P219" s="4"/>
      <c r="Q219" s="65"/>
      <c r="R219" s="4"/>
    </row>
    <row r="220" spans="1:18" s="34" customFormat="1" x14ac:dyDescent="0.2">
      <c r="A220" s="33">
        <v>1244</v>
      </c>
      <c r="B220" s="34" t="s">
        <v>293</v>
      </c>
      <c r="C220" s="36">
        <v>37160409</v>
      </c>
      <c r="D220" s="36">
        <v>5189</v>
      </c>
      <c r="E220" s="37">
        <f t="shared" si="38"/>
        <v>7161.3815764116398</v>
      </c>
      <c r="F220" s="38">
        <f t="shared" si="35"/>
        <v>1.8622848880590728</v>
      </c>
      <c r="G220" s="39">
        <f t="shared" si="36"/>
        <v>-1989.5402096293669</v>
      </c>
      <c r="H220" s="39">
        <f t="shared" si="37"/>
        <v>0</v>
      </c>
      <c r="I220" s="37">
        <f t="shared" si="39"/>
        <v>-1989.5402096293669</v>
      </c>
      <c r="J220" s="40">
        <f t="shared" si="40"/>
        <v>-41.000073180936688</v>
      </c>
      <c r="K220" s="37">
        <f t="shared" si="41"/>
        <v>-2030.5402828103036</v>
      </c>
      <c r="L220" s="37">
        <f t="shared" si="42"/>
        <v>-10323724.147766786</v>
      </c>
      <c r="M220" s="37">
        <f t="shared" si="43"/>
        <v>-10536473.527502665</v>
      </c>
      <c r="N220" s="41">
        <f>jan!M220</f>
        <v>-9367019.6074284837</v>
      </c>
      <c r="O220" s="41">
        <f t="shared" si="44"/>
        <v>-1169453.9200741816</v>
      </c>
      <c r="P220" s="4"/>
      <c r="Q220" s="65"/>
      <c r="R220" s="4"/>
    </row>
    <row r="221" spans="1:18" s="34" customFormat="1" x14ac:dyDescent="0.2">
      <c r="A221" s="33">
        <v>1245</v>
      </c>
      <c r="B221" s="34" t="s">
        <v>294</v>
      </c>
      <c r="C221" s="36">
        <v>24800427</v>
      </c>
      <c r="D221" s="36">
        <v>7085</v>
      </c>
      <c r="E221" s="37">
        <f t="shared" si="38"/>
        <v>3500.413126323218</v>
      </c>
      <c r="F221" s="38">
        <f t="shared" si="35"/>
        <v>0.91026660115235847</v>
      </c>
      <c r="G221" s="39">
        <f t="shared" si="36"/>
        <v>207.04086042368607</v>
      </c>
      <c r="H221" s="39">
        <f t="shared" si="37"/>
        <v>0</v>
      </c>
      <c r="I221" s="37">
        <f t="shared" si="39"/>
        <v>207.04086042368607</v>
      </c>
      <c r="J221" s="40">
        <f t="shared" si="40"/>
        <v>-41.000073180936688</v>
      </c>
      <c r="K221" s="37">
        <f t="shared" si="41"/>
        <v>166.04078724274939</v>
      </c>
      <c r="L221" s="37">
        <f t="shared" si="42"/>
        <v>1466884.4961018157</v>
      </c>
      <c r="M221" s="37">
        <f t="shared" si="43"/>
        <v>1176398.9776148794</v>
      </c>
      <c r="N221" s="41">
        <f>jan!M221</f>
        <v>777197.61225075717</v>
      </c>
      <c r="O221" s="41">
        <f t="shared" si="44"/>
        <v>399201.3653641222</v>
      </c>
      <c r="P221" s="4"/>
      <c r="Q221" s="65"/>
      <c r="R221" s="4"/>
    </row>
    <row r="222" spans="1:18" s="34" customFormat="1" x14ac:dyDescent="0.2">
      <c r="A222" s="33">
        <v>1246</v>
      </c>
      <c r="B222" s="34" t="s">
        <v>295</v>
      </c>
      <c r="C222" s="36">
        <v>94705698</v>
      </c>
      <c r="D222" s="36">
        <v>25725</v>
      </c>
      <c r="E222" s="37">
        <f t="shared" si="38"/>
        <v>3681.4654227405249</v>
      </c>
      <c r="F222" s="38">
        <f t="shared" si="35"/>
        <v>0.95734843193720676</v>
      </c>
      <c r="G222" s="39">
        <f t="shared" si="36"/>
        <v>98.409482573301915</v>
      </c>
      <c r="H222" s="39">
        <f t="shared" si="37"/>
        <v>0</v>
      </c>
      <c r="I222" s="37">
        <f t="shared" si="39"/>
        <v>98.409482573301915</v>
      </c>
      <c r="J222" s="40">
        <f t="shared" si="40"/>
        <v>-41.000073180936688</v>
      </c>
      <c r="K222" s="37">
        <f t="shared" si="41"/>
        <v>57.409409392365227</v>
      </c>
      <c r="L222" s="37">
        <f t="shared" si="42"/>
        <v>2531583.9391981917</v>
      </c>
      <c r="M222" s="37">
        <f t="shared" si="43"/>
        <v>1476857.0566185955</v>
      </c>
      <c r="N222" s="41">
        <f>jan!M222</f>
        <v>237681.18124922112</v>
      </c>
      <c r="O222" s="41">
        <f t="shared" si="44"/>
        <v>1239175.8753693744</v>
      </c>
      <c r="P222" s="4"/>
      <c r="Q222" s="65"/>
      <c r="R222" s="4"/>
    </row>
    <row r="223" spans="1:18" s="34" customFormat="1" x14ac:dyDescent="0.2">
      <c r="A223" s="33">
        <v>1247</v>
      </c>
      <c r="B223" s="34" t="s">
        <v>296</v>
      </c>
      <c r="C223" s="36">
        <v>96680582</v>
      </c>
      <c r="D223" s="36">
        <v>29071</v>
      </c>
      <c r="E223" s="37">
        <f t="shared" si="38"/>
        <v>3325.6710123490766</v>
      </c>
      <c r="F223" s="38">
        <f t="shared" si="35"/>
        <v>0.86482570477093734</v>
      </c>
      <c r="G223" s="39">
        <f t="shared" si="36"/>
        <v>311.88612880817089</v>
      </c>
      <c r="H223" s="39">
        <f t="shared" si="37"/>
        <v>47.341732192072136</v>
      </c>
      <c r="I223" s="37">
        <f t="shared" si="39"/>
        <v>359.22786100024302</v>
      </c>
      <c r="J223" s="40">
        <f t="shared" si="40"/>
        <v>-41.000073180936688</v>
      </c>
      <c r="K223" s="37">
        <f t="shared" si="41"/>
        <v>318.22778781930634</v>
      </c>
      <c r="L223" s="37">
        <f t="shared" si="42"/>
        <v>10443113.147138065</v>
      </c>
      <c r="M223" s="37">
        <f t="shared" si="43"/>
        <v>9251200.0196950547</v>
      </c>
      <c r="N223" s="41">
        <f>jan!M223</f>
        <v>5949214.4369963398</v>
      </c>
      <c r="O223" s="41">
        <f t="shared" si="44"/>
        <v>3301985.5826987149</v>
      </c>
      <c r="P223" s="4"/>
      <c r="Q223" s="65"/>
      <c r="R223" s="4"/>
    </row>
    <row r="224" spans="1:18" s="34" customFormat="1" x14ac:dyDescent="0.2">
      <c r="A224" s="33">
        <v>1251</v>
      </c>
      <c r="B224" s="34" t="s">
        <v>297</v>
      </c>
      <c r="C224" s="36">
        <v>19235707</v>
      </c>
      <c r="D224" s="36">
        <v>4127</v>
      </c>
      <c r="E224" s="37">
        <f t="shared" si="38"/>
        <v>4660.9418463775137</v>
      </c>
      <c r="F224" s="38">
        <f t="shared" si="35"/>
        <v>1.2120568457378991</v>
      </c>
      <c r="G224" s="39">
        <f t="shared" si="36"/>
        <v>-489.27637160889134</v>
      </c>
      <c r="H224" s="39">
        <f t="shared" si="37"/>
        <v>0</v>
      </c>
      <c r="I224" s="37">
        <f t="shared" si="39"/>
        <v>-489.27637160889134</v>
      </c>
      <c r="J224" s="40">
        <f t="shared" si="40"/>
        <v>-41.000073180936688</v>
      </c>
      <c r="K224" s="37">
        <f t="shared" si="41"/>
        <v>-530.27644478982802</v>
      </c>
      <c r="L224" s="37">
        <f t="shared" si="42"/>
        <v>-2019243.5856298946</v>
      </c>
      <c r="M224" s="37">
        <f t="shared" si="43"/>
        <v>-2188450.8876476204</v>
      </c>
      <c r="N224" s="41">
        <f>jan!M224</f>
        <v>2624101.9350962783</v>
      </c>
      <c r="O224" s="41">
        <f t="shared" si="44"/>
        <v>-4812552.8227438983</v>
      </c>
      <c r="P224" s="4"/>
      <c r="Q224" s="65"/>
      <c r="R224" s="4"/>
    </row>
    <row r="225" spans="1:18" s="34" customFormat="1" x14ac:dyDescent="0.2">
      <c r="A225" s="33">
        <v>1252</v>
      </c>
      <c r="B225" s="34" t="s">
        <v>298</v>
      </c>
      <c r="C225" s="36">
        <v>9188831</v>
      </c>
      <c r="D225" s="36">
        <v>380</v>
      </c>
      <c r="E225" s="37">
        <f t="shared" si="38"/>
        <v>24181.134210526317</v>
      </c>
      <c r="F225" s="38">
        <f t="shared" si="35"/>
        <v>6.2881945803194759</v>
      </c>
      <c r="G225" s="39">
        <f t="shared" si="36"/>
        <v>-12201.391790098172</v>
      </c>
      <c r="H225" s="39">
        <f t="shared" si="37"/>
        <v>0</v>
      </c>
      <c r="I225" s="37">
        <f t="shared" si="39"/>
        <v>-12201.391790098172</v>
      </c>
      <c r="J225" s="40">
        <f t="shared" si="40"/>
        <v>-41.000073180936688</v>
      </c>
      <c r="K225" s="37">
        <f t="shared" si="41"/>
        <v>-12242.391863279108</v>
      </c>
      <c r="L225" s="37">
        <f t="shared" si="42"/>
        <v>-4636528.8802373055</v>
      </c>
      <c r="M225" s="37">
        <f t="shared" si="43"/>
        <v>-4652108.9080460612</v>
      </c>
      <c r="N225" s="41">
        <f>jan!M225</f>
        <v>167076.14781598881</v>
      </c>
      <c r="O225" s="41">
        <f t="shared" si="44"/>
        <v>-4819185.0558620496</v>
      </c>
      <c r="P225" s="4"/>
      <c r="Q225" s="65"/>
      <c r="R225" s="4"/>
    </row>
    <row r="226" spans="1:18" s="34" customFormat="1" x14ac:dyDescent="0.2">
      <c r="A226" s="33">
        <v>1253</v>
      </c>
      <c r="B226" s="34" t="s">
        <v>299</v>
      </c>
      <c r="C226" s="36">
        <v>25475669</v>
      </c>
      <c r="D226" s="36">
        <v>8125</v>
      </c>
      <c r="E226" s="37">
        <f t="shared" si="38"/>
        <v>3135.466953846154</v>
      </c>
      <c r="F226" s="38">
        <f t="shared" si="35"/>
        <v>0.8153639996490909</v>
      </c>
      <c r="G226" s="39">
        <f t="shared" si="36"/>
        <v>426.00856390992448</v>
      </c>
      <c r="H226" s="39">
        <f t="shared" si="37"/>
        <v>113.91315266809505</v>
      </c>
      <c r="I226" s="37">
        <f t="shared" si="39"/>
        <v>539.92171657801953</v>
      </c>
      <c r="J226" s="40">
        <f t="shared" si="40"/>
        <v>-41.000073180936688</v>
      </c>
      <c r="K226" s="37">
        <f t="shared" si="41"/>
        <v>498.92164339708285</v>
      </c>
      <c r="L226" s="37">
        <f t="shared" si="42"/>
        <v>4386863.9471964091</v>
      </c>
      <c r="M226" s="37">
        <f t="shared" si="43"/>
        <v>4053738.3526012981</v>
      </c>
      <c r="N226" s="41">
        <f>jan!M226</f>
        <v>3551361.6697497591</v>
      </c>
      <c r="O226" s="41">
        <f t="shared" si="44"/>
        <v>502376.68285153899</v>
      </c>
      <c r="P226" s="4"/>
      <c r="Q226" s="65"/>
      <c r="R226" s="4"/>
    </row>
    <row r="227" spans="1:18" s="34" customFormat="1" x14ac:dyDescent="0.2">
      <c r="A227" s="33">
        <v>1256</v>
      </c>
      <c r="B227" s="34" t="s">
        <v>300</v>
      </c>
      <c r="C227" s="36">
        <v>25704342</v>
      </c>
      <c r="D227" s="36">
        <v>8079</v>
      </c>
      <c r="E227" s="37">
        <f t="shared" si="38"/>
        <v>3181.6242109171926</v>
      </c>
      <c r="F227" s="38">
        <f t="shared" si="35"/>
        <v>0.82736698558141208</v>
      </c>
      <c r="G227" s="39">
        <f t="shared" si="36"/>
        <v>398.31420966730127</v>
      </c>
      <c r="H227" s="39">
        <f t="shared" si="37"/>
        <v>97.758112693231524</v>
      </c>
      <c r="I227" s="37">
        <f t="shared" si="39"/>
        <v>496.07232236053278</v>
      </c>
      <c r="J227" s="40">
        <f t="shared" si="40"/>
        <v>-41.000073180936688</v>
      </c>
      <c r="K227" s="37">
        <f t="shared" si="41"/>
        <v>455.0722491795961</v>
      </c>
      <c r="L227" s="37">
        <f t="shared" si="42"/>
        <v>4007768.2923507444</v>
      </c>
      <c r="M227" s="37">
        <f t="shared" si="43"/>
        <v>3676528.701121957</v>
      </c>
      <c r="N227" s="41">
        <f>jan!M227</f>
        <v>2436362.8823825628</v>
      </c>
      <c r="O227" s="41">
        <f t="shared" si="44"/>
        <v>1240165.8187393942</v>
      </c>
      <c r="P227" s="4"/>
      <c r="Q227" s="65"/>
      <c r="R227" s="4"/>
    </row>
    <row r="228" spans="1:18" s="34" customFormat="1" x14ac:dyDescent="0.2">
      <c r="A228" s="33">
        <v>1259</v>
      </c>
      <c r="B228" s="34" t="s">
        <v>301</v>
      </c>
      <c r="C228" s="36">
        <v>16266497</v>
      </c>
      <c r="D228" s="36">
        <v>4877</v>
      </c>
      <c r="E228" s="37">
        <f t="shared" si="38"/>
        <v>3335.3489850317819</v>
      </c>
      <c r="F228" s="38">
        <f t="shared" si="35"/>
        <v>0.86734241779366139</v>
      </c>
      <c r="G228" s="39">
        <f t="shared" si="36"/>
        <v>306.07934519854768</v>
      </c>
      <c r="H228" s="39">
        <f t="shared" si="37"/>
        <v>43.954441753125273</v>
      </c>
      <c r="I228" s="37">
        <f t="shared" si="39"/>
        <v>350.03378695167294</v>
      </c>
      <c r="J228" s="40">
        <f t="shared" si="40"/>
        <v>-41.000073180936688</v>
      </c>
      <c r="K228" s="37">
        <f t="shared" si="41"/>
        <v>309.03371377073626</v>
      </c>
      <c r="L228" s="37">
        <f t="shared" si="42"/>
        <v>1707114.778963309</v>
      </c>
      <c r="M228" s="37">
        <f t="shared" si="43"/>
        <v>1507157.4220598808</v>
      </c>
      <c r="N228" s="41">
        <f>jan!M228</f>
        <v>984566.0899962571</v>
      </c>
      <c r="O228" s="41">
        <f t="shared" si="44"/>
        <v>522591.3320636237</v>
      </c>
      <c r="P228" s="4"/>
      <c r="Q228" s="65"/>
      <c r="R228" s="4"/>
    </row>
    <row r="229" spans="1:18" s="34" customFormat="1" x14ac:dyDescent="0.2">
      <c r="A229" s="33">
        <v>1260</v>
      </c>
      <c r="B229" s="34" t="s">
        <v>302</v>
      </c>
      <c r="C229" s="36">
        <v>16063896</v>
      </c>
      <c r="D229" s="36">
        <v>5129</v>
      </c>
      <c r="E229" s="37">
        <f t="shared" si="38"/>
        <v>3131.9742639890819</v>
      </c>
      <c r="F229" s="38">
        <f t="shared" si="35"/>
        <v>0.81445574144917499</v>
      </c>
      <c r="G229" s="39">
        <f t="shared" si="36"/>
        <v>428.10417782416772</v>
      </c>
      <c r="H229" s="39">
        <f t="shared" si="37"/>
        <v>115.13559411807027</v>
      </c>
      <c r="I229" s="37">
        <f t="shared" si="39"/>
        <v>543.23977194223801</v>
      </c>
      <c r="J229" s="40">
        <f t="shared" si="40"/>
        <v>-41.000073180936688</v>
      </c>
      <c r="K229" s="37">
        <f t="shared" si="41"/>
        <v>502.23969876130133</v>
      </c>
      <c r="L229" s="37">
        <f t="shared" si="42"/>
        <v>2786276.7902917387</v>
      </c>
      <c r="M229" s="37">
        <f t="shared" si="43"/>
        <v>2575987.4149467144</v>
      </c>
      <c r="N229" s="41">
        <f>jan!M229</f>
        <v>2040269.0664426493</v>
      </c>
      <c r="O229" s="41">
        <f t="shared" si="44"/>
        <v>535718.34850406507</v>
      </c>
      <c r="P229" s="4"/>
      <c r="Q229" s="65"/>
      <c r="R229" s="4"/>
    </row>
    <row r="230" spans="1:18" s="34" customFormat="1" x14ac:dyDescent="0.2">
      <c r="A230" s="33">
        <v>1263</v>
      </c>
      <c r="B230" s="34" t="s">
        <v>303</v>
      </c>
      <c r="C230" s="36">
        <v>54984533</v>
      </c>
      <c r="D230" s="36">
        <v>15789</v>
      </c>
      <c r="E230" s="37">
        <f t="shared" si="38"/>
        <v>3482.4582304135793</v>
      </c>
      <c r="F230" s="38">
        <f t="shared" si="35"/>
        <v>0.9055975116809456</v>
      </c>
      <c r="G230" s="39">
        <f t="shared" si="36"/>
        <v>217.81379796946931</v>
      </c>
      <c r="H230" s="39">
        <f t="shared" si="37"/>
        <v>0</v>
      </c>
      <c r="I230" s="37">
        <f t="shared" si="39"/>
        <v>217.81379796946931</v>
      </c>
      <c r="J230" s="40">
        <f t="shared" si="40"/>
        <v>-41.000073180936688</v>
      </c>
      <c r="K230" s="37">
        <f t="shared" si="41"/>
        <v>176.81372478853262</v>
      </c>
      <c r="L230" s="37">
        <f t="shared" si="42"/>
        <v>3439062.0561399506</v>
      </c>
      <c r="M230" s="37">
        <f t="shared" si="43"/>
        <v>2791711.9006861416</v>
      </c>
      <c r="N230" s="41">
        <f>jan!M230</f>
        <v>1637461.0882466072</v>
      </c>
      <c r="O230" s="41">
        <f t="shared" si="44"/>
        <v>1154250.8124395343</v>
      </c>
      <c r="P230" s="4"/>
      <c r="Q230" s="65"/>
      <c r="R230" s="4"/>
    </row>
    <row r="231" spans="1:18" s="34" customFormat="1" x14ac:dyDescent="0.2">
      <c r="A231" s="33">
        <v>1264</v>
      </c>
      <c r="B231" s="34" t="s">
        <v>304</v>
      </c>
      <c r="C231" s="36">
        <v>11023398</v>
      </c>
      <c r="D231" s="36">
        <v>2902</v>
      </c>
      <c r="E231" s="37">
        <f t="shared" si="38"/>
        <v>3798.5520330806339</v>
      </c>
      <c r="F231" s="38">
        <f t="shared" si="35"/>
        <v>0.98779627537410175</v>
      </c>
      <c r="G231" s="39">
        <f t="shared" si="36"/>
        <v>28.157516369236507</v>
      </c>
      <c r="H231" s="39">
        <f t="shared" si="37"/>
        <v>0</v>
      </c>
      <c r="I231" s="37">
        <f t="shared" si="39"/>
        <v>28.157516369236507</v>
      </c>
      <c r="J231" s="40">
        <f t="shared" si="40"/>
        <v>-41.000073180936688</v>
      </c>
      <c r="K231" s="37">
        <f t="shared" si="41"/>
        <v>-12.842556811700181</v>
      </c>
      <c r="L231" s="37">
        <f t="shared" si="42"/>
        <v>81713.112503524346</v>
      </c>
      <c r="M231" s="37">
        <f t="shared" si="43"/>
        <v>-37269.099867553923</v>
      </c>
      <c r="N231" s="41">
        <f>jan!M231</f>
        <v>-317262.53169347957</v>
      </c>
      <c r="O231" s="41">
        <f t="shared" si="44"/>
        <v>279993.43182592565</v>
      </c>
      <c r="P231" s="4"/>
      <c r="Q231" s="65"/>
      <c r="R231" s="4"/>
    </row>
    <row r="232" spans="1:18" s="34" customFormat="1" x14ac:dyDescent="0.2">
      <c r="A232" s="33">
        <v>1265</v>
      </c>
      <c r="B232" s="34" t="s">
        <v>305</v>
      </c>
      <c r="C232" s="36">
        <v>2062197</v>
      </c>
      <c r="D232" s="36">
        <v>561</v>
      </c>
      <c r="E232" s="37">
        <f t="shared" si="38"/>
        <v>3675.9304812834225</v>
      </c>
      <c r="F232" s="38">
        <f t="shared" si="35"/>
        <v>0.95590909544579494</v>
      </c>
      <c r="G232" s="39">
        <f t="shared" si="36"/>
        <v>101.73044744756335</v>
      </c>
      <c r="H232" s="39">
        <f t="shared" si="37"/>
        <v>0</v>
      </c>
      <c r="I232" s="37">
        <f t="shared" si="39"/>
        <v>101.73044744756335</v>
      </c>
      <c r="J232" s="40">
        <f t="shared" si="40"/>
        <v>-41.000073180936688</v>
      </c>
      <c r="K232" s="37">
        <f t="shared" si="41"/>
        <v>60.730374266626661</v>
      </c>
      <c r="L232" s="37">
        <f t="shared" si="42"/>
        <v>57070.781018083042</v>
      </c>
      <c r="M232" s="37">
        <f t="shared" si="43"/>
        <v>34069.739963577558</v>
      </c>
      <c r="N232" s="41">
        <f>jan!M232</f>
        <v>15007.663101294962</v>
      </c>
      <c r="O232" s="41">
        <f t="shared" si="44"/>
        <v>19062.076862282596</v>
      </c>
      <c r="P232" s="4"/>
      <c r="Q232" s="65"/>
      <c r="R232" s="4"/>
    </row>
    <row r="233" spans="1:18" s="34" customFormat="1" x14ac:dyDescent="0.2">
      <c r="A233" s="33">
        <v>1266</v>
      </c>
      <c r="B233" s="34" t="s">
        <v>306</v>
      </c>
      <c r="C233" s="36">
        <v>11413021</v>
      </c>
      <c r="D233" s="36">
        <v>1730</v>
      </c>
      <c r="E233" s="37">
        <f t="shared" si="38"/>
        <v>6597.1219653179187</v>
      </c>
      <c r="F233" s="38">
        <f t="shared" si="35"/>
        <v>1.7155517283370547</v>
      </c>
      <c r="G233" s="39">
        <f t="shared" si="36"/>
        <v>-1650.9844429731343</v>
      </c>
      <c r="H233" s="39">
        <f t="shared" si="37"/>
        <v>0</v>
      </c>
      <c r="I233" s="37">
        <f t="shared" si="39"/>
        <v>-1650.9844429731343</v>
      </c>
      <c r="J233" s="40">
        <f t="shared" si="40"/>
        <v>-41.000073180936688</v>
      </c>
      <c r="K233" s="37">
        <f t="shared" si="41"/>
        <v>-1691.9845161540709</v>
      </c>
      <c r="L233" s="37">
        <f t="shared" si="42"/>
        <v>-2856203.0863435222</v>
      </c>
      <c r="M233" s="37">
        <f t="shared" si="43"/>
        <v>-2927133.2129465425</v>
      </c>
      <c r="N233" s="41">
        <f>jan!M233</f>
        <v>276529.51901112346</v>
      </c>
      <c r="O233" s="41">
        <f t="shared" si="44"/>
        <v>-3203662.7319576661</v>
      </c>
      <c r="P233" s="4"/>
      <c r="Q233" s="65"/>
      <c r="R233" s="4"/>
    </row>
    <row r="234" spans="1:18" s="34" customFormat="1" x14ac:dyDescent="0.2">
      <c r="A234" s="33">
        <v>1401</v>
      </c>
      <c r="B234" s="34" t="s">
        <v>307</v>
      </c>
      <c r="C234" s="36">
        <v>47131030</v>
      </c>
      <c r="D234" s="36">
        <v>11988</v>
      </c>
      <c r="E234" s="37">
        <f t="shared" si="38"/>
        <v>3931.5173506840174</v>
      </c>
      <c r="F234" s="38">
        <f t="shared" si="35"/>
        <v>1.0223733048155117</v>
      </c>
      <c r="G234" s="39">
        <f t="shared" si="36"/>
        <v>-51.621674192793577</v>
      </c>
      <c r="H234" s="39">
        <f t="shared" si="37"/>
        <v>0</v>
      </c>
      <c r="I234" s="37">
        <f t="shared" si="39"/>
        <v>-51.621674192793577</v>
      </c>
      <c r="J234" s="40">
        <f t="shared" si="40"/>
        <v>-41.000073180936688</v>
      </c>
      <c r="K234" s="37">
        <f t="shared" si="41"/>
        <v>-92.621747373730273</v>
      </c>
      <c r="L234" s="37">
        <f t="shared" si="42"/>
        <v>-618840.63022320939</v>
      </c>
      <c r="M234" s="37">
        <f t="shared" si="43"/>
        <v>-1110349.5075162784</v>
      </c>
      <c r="N234" s="41">
        <f>jan!M234</f>
        <v>-1604427.6312685832</v>
      </c>
      <c r="O234" s="41">
        <f t="shared" si="44"/>
        <v>494078.12375230482</v>
      </c>
      <c r="P234" s="4"/>
      <c r="Q234" s="65"/>
      <c r="R234" s="4"/>
    </row>
    <row r="235" spans="1:18" s="34" customFormat="1" x14ac:dyDescent="0.2">
      <c r="A235" s="33">
        <v>1411</v>
      </c>
      <c r="B235" s="34" t="s">
        <v>308</v>
      </c>
      <c r="C235" s="36">
        <v>9530592</v>
      </c>
      <c r="D235" s="36">
        <v>2345</v>
      </c>
      <c r="E235" s="37">
        <f t="shared" si="38"/>
        <v>4064.2183368869937</v>
      </c>
      <c r="F235" s="38">
        <f t="shared" si="35"/>
        <v>1.0568815960718152</v>
      </c>
      <c r="G235" s="39">
        <f t="shared" si="36"/>
        <v>-131.24226591457935</v>
      </c>
      <c r="H235" s="39">
        <f t="shared" si="37"/>
        <v>0</v>
      </c>
      <c r="I235" s="37">
        <f t="shared" si="39"/>
        <v>-131.24226591457935</v>
      </c>
      <c r="J235" s="40">
        <f t="shared" si="40"/>
        <v>-41.000073180936688</v>
      </c>
      <c r="K235" s="37">
        <f t="shared" si="41"/>
        <v>-172.24233909551603</v>
      </c>
      <c r="L235" s="37">
        <f t="shared" si="42"/>
        <v>-307763.11356968858</v>
      </c>
      <c r="M235" s="37">
        <f t="shared" si="43"/>
        <v>-403908.2851789851</v>
      </c>
      <c r="N235" s="41">
        <f>jan!M235</f>
        <v>-276073.73694734985</v>
      </c>
      <c r="O235" s="41">
        <f t="shared" si="44"/>
        <v>-127834.54823163524</v>
      </c>
      <c r="P235" s="4"/>
      <c r="Q235" s="65"/>
      <c r="R235" s="4"/>
    </row>
    <row r="236" spans="1:18" s="34" customFormat="1" x14ac:dyDescent="0.2">
      <c r="A236" s="33">
        <v>1412</v>
      </c>
      <c r="B236" s="34" t="s">
        <v>309</v>
      </c>
      <c r="C236" s="36">
        <v>2995023</v>
      </c>
      <c r="D236" s="36">
        <v>807</v>
      </c>
      <c r="E236" s="37">
        <f t="shared" si="38"/>
        <v>3711.3048327137544</v>
      </c>
      <c r="F236" s="38">
        <f t="shared" si="35"/>
        <v>0.9651080355372692</v>
      </c>
      <c r="G236" s="39">
        <f t="shared" si="36"/>
        <v>80.505836589364208</v>
      </c>
      <c r="H236" s="39">
        <f t="shared" si="37"/>
        <v>0</v>
      </c>
      <c r="I236" s="37">
        <f t="shared" si="39"/>
        <v>80.505836589364208</v>
      </c>
      <c r="J236" s="40">
        <f t="shared" si="40"/>
        <v>-41.000073180936688</v>
      </c>
      <c r="K236" s="37">
        <f t="shared" si="41"/>
        <v>39.505763408427519</v>
      </c>
      <c r="L236" s="37">
        <f t="shared" si="42"/>
        <v>64968.210127616912</v>
      </c>
      <c r="M236" s="37">
        <f t="shared" si="43"/>
        <v>31881.151070601009</v>
      </c>
      <c r="N236" s="41">
        <f>jan!M236</f>
        <v>223920.26207237621</v>
      </c>
      <c r="O236" s="41">
        <f t="shared" si="44"/>
        <v>-192039.11100177519</v>
      </c>
      <c r="P236" s="4"/>
      <c r="Q236" s="65"/>
      <c r="R236" s="4"/>
    </row>
    <row r="237" spans="1:18" s="34" customFormat="1" x14ac:dyDescent="0.2">
      <c r="A237" s="33">
        <v>1413</v>
      </c>
      <c r="B237" s="34" t="s">
        <v>310</v>
      </c>
      <c r="C237" s="36">
        <v>5014747</v>
      </c>
      <c r="D237" s="36">
        <v>1378</v>
      </c>
      <c r="E237" s="37">
        <f t="shared" si="38"/>
        <v>3639.1487663280118</v>
      </c>
      <c r="F237" s="38">
        <f t="shared" si="35"/>
        <v>0.94634417683512095</v>
      </c>
      <c r="G237" s="39">
        <f t="shared" si="36"/>
        <v>123.79947642080978</v>
      </c>
      <c r="H237" s="39">
        <f t="shared" si="37"/>
        <v>0</v>
      </c>
      <c r="I237" s="37">
        <f t="shared" si="39"/>
        <v>123.79947642080978</v>
      </c>
      <c r="J237" s="40">
        <f t="shared" si="40"/>
        <v>-41.000073180936688</v>
      </c>
      <c r="K237" s="37">
        <f t="shared" si="41"/>
        <v>82.799403239873101</v>
      </c>
      <c r="L237" s="37">
        <f t="shared" si="42"/>
        <v>170595.67850787588</v>
      </c>
      <c r="M237" s="37">
        <f t="shared" si="43"/>
        <v>114097.57766454513</v>
      </c>
      <c r="N237" s="41">
        <f>jan!M237</f>
        <v>44649.828437761957</v>
      </c>
      <c r="O237" s="41">
        <f t="shared" si="44"/>
        <v>69447.749226783169</v>
      </c>
      <c r="P237" s="4"/>
      <c r="Q237" s="65"/>
      <c r="R237" s="4"/>
    </row>
    <row r="238" spans="1:18" s="34" customFormat="1" x14ac:dyDescent="0.2">
      <c r="A238" s="33">
        <v>1416</v>
      </c>
      <c r="B238" s="34" t="s">
        <v>311</v>
      </c>
      <c r="C238" s="36">
        <v>16610702</v>
      </c>
      <c r="D238" s="36">
        <v>4154</v>
      </c>
      <c r="E238" s="37">
        <f t="shared" si="38"/>
        <v>3998.7246027924893</v>
      </c>
      <c r="F238" s="38">
        <f t="shared" si="35"/>
        <v>1.0398502467483137</v>
      </c>
      <c r="G238" s="39">
        <f t="shared" si="36"/>
        <v>-91.946025457876743</v>
      </c>
      <c r="H238" s="39">
        <f t="shared" si="37"/>
        <v>0</v>
      </c>
      <c r="I238" s="37">
        <f t="shared" si="39"/>
        <v>-91.946025457876743</v>
      </c>
      <c r="J238" s="40">
        <f t="shared" si="40"/>
        <v>-41.000073180936688</v>
      </c>
      <c r="K238" s="37">
        <f t="shared" si="41"/>
        <v>-132.94609863881342</v>
      </c>
      <c r="L238" s="37">
        <f t="shared" si="42"/>
        <v>-381943.78975201998</v>
      </c>
      <c r="M238" s="37">
        <f t="shared" si="43"/>
        <v>-552258.09374563093</v>
      </c>
      <c r="N238" s="41">
        <f>jan!M238</f>
        <v>1133855.3200726777</v>
      </c>
      <c r="O238" s="41">
        <f t="shared" si="44"/>
        <v>-1686113.4138183086</v>
      </c>
      <c r="P238" s="4"/>
      <c r="Q238" s="65"/>
      <c r="R238" s="4"/>
    </row>
    <row r="239" spans="1:18" s="34" customFormat="1" x14ac:dyDescent="0.2">
      <c r="A239" s="33">
        <v>1417</v>
      </c>
      <c r="B239" s="34" t="s">
        <v>312</v>
      </c>
      <c r="C239" s="36">
        <v>13836998</v>
      </c>
      <c r="D239" s="36">
        <v>2674</v>
      </c>
      <c r="E239" s="37">
        <f t="shared" si="38"/>
        <v>5174.6439790575914</v>
      </c>
      <c r="F239" s="38">
        <f t="shared" si="35"/>
        <v>1.3456427618696269</v>
      </c>
      <c r="G239" s="39">
        <f t="shared" si="36"/>
        <v>-797.49765121693792</v>
      </c>
      <c r="H239" s="39">
        <f t="shared" si="37"/>
        <v>0</v>
      </c>
      <c r="I239" s="37">
        <f t="shared" si="39"/>
        <v>-797.49765121693792</v>
      </c>
      <c r="J239" s="40">
        <f t="shared" si="40"/>
        <v>-41.000073180936688</v>
      </c>
      <c r="K239" s="37">
        <f t="shared" si="41"/>
        <v>-838.49772439787466</v>
      </c>
      <c r="L239" s="37">
        <f t="shared" si="42"/>
        <v>-2132508.7193540921</v>
      </c>
      <c r="M239" s="37">
        <f t="shared" si="43"/>
        <v>-2242142.915039917</v>
      </c>
      <c r="N239" s="41">
        <f>jan!M239</f>
        <v>398233.57100332063</v>
      </c>
      <c r="O239" s="41">
        <f t="shared" si="44"/>
        <v>-2640376.4860432376</v>
      </c>
      <c r="P239" s="4"/>
      <c r="Q239" s="65"/>
      <c r="R239" s="4"/>
    </row>
    <row r="240" spans="1:18" s="34" customFormat="1" x14ac:dyDescent="0.2">
      <c r="A240" s="33">
        <v>1418</v>
      </c>
      <c r="B240" s="34" t="s">
        <v>313</v>
      </c>
      <c r="C240" s="36">
        <v>5420082</v>
      </c>
      <c r="D240" s="36">
        <v>1262</v>
      </c>
      <c r="E240" s="37">
        <f t="shared" si="38"/>
        <v>4294.8351822503964</v>
      </c>
      <c r="F240" s="38">
        <f t="shared" si="35"/>
        <v>1.116852463629932</v>
      </c>
      <c r="G240" s="39">
        <f t="shared" si="36"/>
        <v>-269.61237313262097</v>
      </c>
      <c r="H240" s="39">
        <f t="shared" si="37"/>
        <v>0</v>
      </c>
      <c r="I240" s="37">
        <f t="shared" si="39"/>
        <v>-269.61237313262097</v>
      </c>
      <c r="J240" s="40">
        <f t="shared" si="40"/>
        <v>-41.000073180936688</v>
      </c>
      <c r="K240" s="37">
        <f t="shared" si="41"/>
        <v>-310.61244631355765</v>
      </c>
      <c r="L240" s="37">
        <f t="shared" si="42"/>
        <v>-340250.81489336764</v>
      </c>
      <c r="M240" s="37">
        <f t="shared" si="43"/>
        <v>-391992.90724770975</v>
      </c>
      <c r="N240" s="41">
        <f>jan!M240</f>
        <v>567061.79037836299</v>
      </c>
      <c r="O240" s="41">
        <f t="shared" si="44"/>
        <v>-959054.69762607268</v>
      </c>
      <c r="P240" s="4"/>
      <c r="Q240" s="65"/>
      <c r="R240" s="4"/>
    </row>
    <row r="241" spans="1:18" s="34" customFormat="1" x14ac:dyDescent="0.2">
      <c r="A241" s="33">
        <v>1419</v>
      </c>
      <c r="B241" s="34" t="s">
        <v>314</v>
      </c>
      <c r="C241" s="36">
        <v>8545829</v>
      </c>
      <c r="D241" s="36">
        <v>2345</v>
      </c>
      <c r="E241" s="37">
        <f t="shared" si="38"/>
        <v>3644.2767590618337</v>
      </c>
      <c r="F241" s="38">
        <f t="shared" si="35"/>
        <v>0.94767768815167031</v>
      </c>
      <c r="G241" s="39">
        <f t="shared" si="36"/>
        <v>120.72268078051665</v>
      </c>
      <c r="H241" s="39">
        <f t="shared" si="37"/>
        <v>0</v>
      </c>
      <c r="I241" s="37">
        <f t="shared" si="39"/>
        <v>120.72268078051665</v>
      </c>
      <c r="J241" s="40">
        <f t="shared" si="40"/>
        <v>-41.000073180936688</v>
      </c>
      <c r="K241" s="37">
        <f t="shared" si="41"/>
        <v>79.722607599579959</v>
      </c>
      <c r="L241" s="37">
        <f t="shared" si="42"/>
        <v>283094.68643031153</v>
      </c>
      <c r="M241" s="37">
        <f t="shared" si="43"/>
        <v>186949.51482101501</v>
      </c>
      <c r="N241" s="41">
        <f>jan!M241</f>
        <v>-61570.736947349564</v>
      </c>
      <c r="O241" s="41">
        <f t="shared" si="44"/>
        <v>248520.25176836457</v>
      </c>
      <c r="P241" s="4"/>
      <c r="Q241" s="65"/>
      <c r="R241" s="4"/>
    </row>
    <row r="242" spans="1:18" s="34" customFormat="1" x14ac:dyDescent="0.2">
      <c r="A242" s="33">
        <v>1420</v>
      </c>
      <c r="B242" s="34" t="s">
        <v>315</v>
      </c>
      <c r="C242" s="36">
        <v>28449299</v>
      </c>
      <c r="D242" s="36">
        <v>8059</v>
      </c>
      <c r="E242" s="37">
        <f t="shared" si="38"/>
        <v>3530.1276833354013</v>
      </c>
      <c r="F242" s="38">
        <f t="shared" si="35"/>
        <v>0.91799373730461009</v>
      </c>
      <c r="G242" s="39">
        <f t="shared" si="36"/>
        <v>189.21212621637605</v>
      </c>
      <c r="H242" s="39">
        <f t="shared" si="37"/>
        <v>0</v>
      </c>
      <c r="I242" s="37">
        <f t="shared" si="39"/>
        <v>189.21212621637605</v>
      </c>
      <c r="J242" s="40">
        <f t="shared" si="40"/>
        <v>-41.000073180936688</v>
      </c>
      <c r="K242" s="37">
        <f t="shared" si="41"/>
        <v>148.21205303543937</v>
      </c>
      <c r="L242" s="37">
        <f t="shared" si="42"/>
        <v>1524860.5251777745</v>
      </c>
      <c r="M242" s="37">
        <f t="shared" si="43"/>
        <v>1194440.9354126058</v>
      </c>
      <c r="N242" s="41">
        <f>jan!M242</f>
        <v>1302048.3980986392</v>
      </c>
      <c r="O242" s="41">
        <f t="shared" si="44"/>
        <v>-107607.46268603345</v>
      </c>
      <c r="P242" s="4"/>
      <c r="Q242" s="65"/>
      <c r="R242" s="4"/>
    </row>
    <row r="243" spans="1:18" s="34" customFormat="1" x14ac:dyDescent="0.2">
      <c r="A243" s="33">
        <v>1421</v>
      </c>
      <c r="B243" s="34" t="s">
        <v>316</v>
      </c>
      <c r="C243" s="36">
        <v>21080217</v>
      </c>
      <c r="D243" s="36">
        <v>1778</v>
      </c>
      <c r="E243" s="37">
        <f t="shared" si="38"/>
        <v>11856.140044994376</v>
      </c>
      <c r="F243" s="38">
        <f t="shared" si="35"/>
        <v>3.0831355934490565</v>
      </c>
      <c r="G243" s="39">
        <f t="shared" si="36"/>
        <v>-4806.3952907790081</v>
      </c>
      <c r="H243" s="39">
        <f t="shared" si="37"/>
        <v>0</v>
      </c>
      <c r="I243" s="37">
        <f t="shared" si="39"/>
        <v>-4806.3952907790081</v>
      </c>
      <c r="J243" s="40">
        <f t="shared" si="40"/>
        <v>-41.000073180936688</v>
      </c>
      <c r="K243" s="37">
        <f t="shared" si="41"/>
        <v>-4847.3953639599449</v>
      </c>
      <c r="L243" s="37">
        <f t="shared" si="42"/>
        <v>-8545770.8270050772</v>
      </c>
      <c r="M243" s="37">
        <f t="shared" si="43"/>
        <v>-8618668.9571207818</v>
      </c>
      <c r="N243" s="41">
        <f>jan!M243</f>
        <v>-2373799.9868197823</v>
      </c>
      <c r="O243" s="41">
        <f t="shared" si="44"/>
        <v>-6244868.9703009995</v>
      </c>
      <c r="P243" s="4"/>
      <c r="Q243" s="65"/>
      <c r="R243" s="4"/>
    </row>
    <row r="244" spans="1:18" s="34" customFormat="1" x14ac:dyDescent="0.2">
      <c r="A244" s="33">
        <v>1422</v>
      </c>
      <c r="B244" s="34" t="s">
        <v>317</v>
      </c>
      <c r="C244" s="36">
        <v>11053799</v>
      </c>
      <c r="D244" s="36">
        <v>2153</v>
      </c>
      <c r="E244" s="37">
        <f t="shared" si="38"/>
        <v>5134.1379470506272</v>
      </c>
      <c r="F244" s="38">
        <f t="shared" si="35"/>
        <v>1.3351093514547605</v>
      </c>
      <c r="G244" s="39">
        <f t="shared" si="36"/>
        <v>-773.19403201275941</v>
      </c>
      <c r="H244" s="39">
        <f t="shared" si="37"/>
        <v>0</v>
      </c>
      <c r="I244" s="37">
        <f t="shared" si="39"/>
        <v>-773.19403201275941</v>
      </c>
      <c r="J244" s="40">
        <f t="shared" si="40"/>
        <v>-41.000073180936688</v>
      </c>
      <c r="K244" s="37">
        <f t="shared" si="41"/>
        <v>-814.19410519369615</v>
      </c>
      <c r="L244" s="37">
        <f t="shared" si="42"/>
        <v>-1664686.7509234711</v>
      </c>
      <c r="M244" s="37">
        <f t="shared" si="43"/>
        <v>-1752959.9084820277</v>
      </c>
      <c r="N244" s="41">
        <f>jan!M244</f>
        <v>235220.08637627107</v>
      </c>
      <c r="O244" s="41">
        <f t="shared" si="44"/>
        <v>-1988179.9948582987</v>
      </c>
      <c r="P244" s="4"/>
      <c r="Q244" s="65"/>
      <c r="R244" s="4"/>
    </row>
    <row r="245" spans="1:18" s="34" customFormat="1" x14ac:dyDescent="0.2">
      <c r="A245" s="33">
        <v>1424</v>
      </c>
      <c r="B245" s="34" t="s">
        <v>318</v>
      </c>
      <c r="C245" s="36">
        <v>30297610</v>
      </c>
      <c r="D245" s="36">
        <v>5277</v>
      </c>
      <c r="E245" s="37">
        <f t="shared" si="38"/>
        <v>5741.4458972901266</v>
      </c>
      <c r="F245" s="38">
        <f t="shared" si="35"/>
        <v>1.4930370370642532</v>
      </c>
      <c r="G245" s="39">
        <f t="shared" si="36"/>
        <v>-1137.578802156459</v>
      </c>
      <c r="H245" s="39">
        <f t="shared" si="37"/>
        <v>0</v>
      </c>
      <c r="I245" s="37">
        <f t="shared" si="39"/>
        <v>-1137.578802156459</v>
      </c>
      <c r="J245" s="40">
        <f t="shared" si="40"/>
        <v>-41.000073180936688</v>
      </c>
      <c r="K245" s="37">
        <f t="shared" si="41"/>
        <v>-1178.5788753373956</v>
      </c>
      <c r="L245" s="37">
        <f t="shared" si="42"/>
        <v>-6003003.3389796345</v>
      </c>
      <c r="M245" s="37">
        <f t="shared" si="43"/>
        <v>-6219360.7251554364</v>
      </c>
      <c r="N245" s="41">
        <f>jan!M245</f>
        <v>-685086.93478514533</v>
      </c>
      <c r="O245" s="41">
        <f t="shared" si="44"/>
        <v>-5534273.7903702911</v>
      </c>
      <c r="P245" s="4"/>
      <c r="Q245" s="65"/>
      <c r="R245" s="4"/>
    </row>
    <row r="246" spans="1:18" s="34" customFormat="1" x14ac:dyDescent="0.2">
      <c r="A246" s="33">
        <v>1426</v>
      </c>
      <c r="B246" s="34" t="s">
        <v>319</v>
      </c>
      <c r="C246" s="36">
        <v>32064469</v>
      </c>
      <c r="D246" s="36">
        <v>5223</v>
      </c>
      <c r="E246" s="37">
        <f t="shared" si="38"/>
        <v>6139.0903695194329</v>
      </c>
      <c r="F246" s="38">
        <f t="shared" si="35"/>
        <v>1.5964426835238739</v>
      </c>
      <c r="G246" s="39">
        <f t="shared" si="36"/>
        <v>-1376.1654854940427</v>
      </c>
      <c r="H246" s="39">
        <f t="shared" si="37"/>
        <v>0</v>
      </c>
      <c r="I246" s="37">
        <f t="shared" si="39"/>
        <v>-1376.1654854940427</v>
      </c>
      <c r="J246" s="40">
        <f t="shared" si="40"/>
        <v>-41.000073180936688</v>
      </c>
      <c r="K246" s="37">
        <f t="shared" si="41"/>
        <v>-1417.1655586749794</v>
      </c>
      <c r="L246" s="37">
        <f t="shared" si="42"/>
        <v>-7187712.3307353854</v>
      </c>
      <c r="M246" s="37">
        <f t="shared" si="43"/>
        <v>-7401855.7129594171</v>
      </c>
      <c r="N246" s="41">
        <f>jan!M246</f>
        <v>2338889.7493234472</v>
      </c>
      <c r="O246" s="41">
        <f t="shared" si="44"/>
        <v>-9740745.4622828644</v>
      </c>
      <c r="P246" s="4"/>
      <c r="Q246" s="65"/>
      <c r="R246" s="4"/>
    </row>
    <row r="247" spans="1:18" s="34" customFormat="1" x14ac:dyDescent="0.2">
      <c r="A247" s="33">
        <v>1428</v>
      </c>
      <c r="B247" s="34" t="s">
        <v>320</v>
      </c>
      <c r="C247" s="36">
        <v>10909256</v>
      </c>
      <c r="D247" s="36">
        <v>3052</v>
      </c>
      <c r="E247" s="37">
        <f t="shared" si="38"/>
        <v>3574.4613368283094</v>
      </c>
      <c r="F247" s="38">
        <f t="shared" si="35"/>
        <v>0.92952250337458675</v>
      </c>
      <c r="G247" s="39">
        <f t="shared" si="36"/>
        <v>162.61193412063122</v>
      </c>
      <c r="H247" s="39">
        <f t="shared" si="37"/>
        <v>0</v>
      </c>
      <c r="I247" s="37">
        <f t="shared" si="39"/>
        <v>162.61193412063122</v>
      </c>
      <c r="J247" s="40">
        <f t="shared" si="40"/>
        <v>-41.000073180936688</v>
      </c>
      <c r="K247" s="37">
        <f t="shared" si="41"/>
        <v>121.61186093969454</v>
      </c>
      <c r="L247" s="37">
        <f t="shared" si="42"/>
        <v>496291.62293616647</v>
      </c>
      <c r="M247" s="37">
        <f t="shared" si="43"/>
        <v>371159.3995879477</v>
      </c>
      <c r="N247" s="41">
        <f>jan!M247</f>
        <v>285152.53758494195</v>
      </c>
      <c r="O247" s="41">
        <f t="shared" si="44"/>
        <v>86006.86200300575</v>
      </c>
      <c r="P247" s="4"/>
      <c r="Q247" s="65"/>
      <c r="R247" s="4"/>
    </row>
    <row r="248" spans="1:18" s="34" customFormat="1" x14ac:dyDescent="0.2">
      <c r="A248" s="33">
        <v>1429</v>
      </c>
      <c r="B248" s="34" t="s">
        <v>321</v>
      </c>
      <c r="C248" s="36">
        <v>9141955</v>
      </c>
      <c r="D248" s="36">
        <v>2846</v>
      </c>
      <c r="E248" s="37">
        <f t="shared" si="38"/>
        <v>3212.2118763176386</v>
      </c>
      <c r="F248" s="38">
        <f t="shared" si="35"/>
        <v>0.83532116962096725</v>
      </c>
      <c r="G248" s="39">
        <f t="shared" si="36"/>
        <v>379.96161042703369</v>
      </c>
      <c r="H248" s="39">
        <f t="shared" si="37"/>
        <v>87.052429803075427</v>
      </c>
      <c r="I248" s="37">
        <f t="shared" si="39"/>
        <v>467.01404023010912</v>
      </c>
      <c r="J248" s="40">
        <f t="shared" si="40"/>
        <v>-41.000073180936688</v>
      </c>
      <c r="K248" s="37">
        <f t="shared" si="41"/>
        <v>426.01396704917244</v>
      </c>
      <c r="L248" s="37">
        <f t="shared" si="42"/>
        <v>1329121.9584948905</v>
      </c>
      <c r="M248" s="37">
        <f t="shared" si="43"/>
        <v>1212435.7502219446</v>
      </c>
      <c r="N248" s="41">
        <f>jan!M248</f>
        <v>1122733.5923271161</v>
      </c>
      <c r="O248" s="41">
        <f t="shared" si="44"/>
        <v>89702.15789482859</v>
      </c>
      <c r="P248" s="4"/>
      <c r="Q248" s="65"/>
      <c r="R248" s="4"/>
    </row>
    <row r="249" spans="1:18" s="34" customFormat="1" x14ac:dyDescent="0.2">
      <c r="A249" s="33">
        <v>1430</v>
      </c>
      <c r="B249" s="34" t="s">
        <v>322</v>
      </c>
      <c r="C249" s="36">
        <v>8876353</v>
      </c>
      <c r="D249" s="36">
        <v>3006</v>
      </c>
      <c r="E249" s="37">
        <f t="shared" si="38"/>
        <v>2952.8785761809713</v>
      </c>
      <c r="F249" s="38">
        <f t="shared" si="35"/>
        <v>0.76788271788341911</v>
      </c>
      <c r="G249" s="39">
        <f t="shared" si="36"/>
        <v>535.56159050903409</v>
      </c>
      <c r="H249" s="39">
        <f t="shared" si="37"/>
        <v>177.81908485090898</v>
      </c>
      <c r="I249" s="37">
        <f t="shared" si="39"/>
        <v>713.3806753599431</v>
      </c>
      <c r="J249" s="40">
        <f t="shared" si="40"/>
        <v>-41.000073180936688</v>
      </c>
      <c r="K249" s="37">
        <f t="shared" si="41"/>
        <v>672.38060217900636</v>
      </c>
      <c r="L249" s="37">
        <f t="shared" si="42"/>
        <v>2144422.310131989</v>
      </c>
      <c r="M249" s="37">
        <f t="shared" si="43"/>
        <v>2021176.0901500932</v>
      </c>
      <c r="N249" s="41">
        <f>jan!M249</f>
        <v>1697558.0940391121</v>
      </c>
      <c r="O249" s="41">
        <f t="shared" si="44"/>
        <v>323617.9961109811</v>
      </c>
      <c r="P249" s="4"/>
      <c r="Q249" s="65"/>
      <c r="R249" s="4"/>
    </row>
    <row r="250" spans="1:18" s="34" customFormat="1" x14ac:dyDescent="0.2">
      <c r="A250" s="33">
        <v>1431</v>
      </c>
      <c r="B250" s="34" t="s">
        <v>323</v>
      </c>
      <c r="C250" s="36">
        <v>11495647</v>
      </c>
      <c r="D250" s="36">
        <v>3043</v>
      </c>
      <c r="E250" s="37">
        <f t="shared" si="38"/>
        <v>3777.7348011830431</v>
      </c>
      <c r="F250" s="38">
        <f t="shared" si="35"/>
        <v>0.98238284837535084</v>
      </c>
      <c r="G250" s="39">
        <f t="shared" si="36"/>
        <v>40.647855507790972</v>
      </c>
      <c r="H250" s="39">
        <f t="shared" si="37"/>
        <v>0</v>
      </c>
      <c r="I250" s="37">
        <f t="shared" si="39"/>
        <v>40.647855507790972</v>
      </c>
      <c r="J250" s="40">
        <f t="shared" si="40"/>
        <v>-41.000073180936688</v>
      </c>
      <c r="K250" s="37">
        <f t="shared" si="41"/>
        <v>-0.3522176731457165</v>
      </c>
      <c r="L250" s="37">
        <f t="shared" si="42"/>
        <v>123691.42431020792</v>
      </c>
      <c r="M250" s="37">
        <f t="shared" si="43"/>
        <v>-1071.7983793824153</v>
      </c>
      <c r="N250" s="41">
        <f>jan!M250</f>
        <v>1038642.6697475108</v>
      </c>
      <c r="O250" s="41">
        <f t="shared" si="44"/>
        <v>-1039714.4681268933</v>
      </c>
      <c r="P250" s="4"/>
      <c r="Q250" s="65"/>
      <c r="R250" s="4"/>
    </row>
    <row r="251" spans="1:18" s="34" customFormat="1" x14ac:dyDescent="0.2">
      <c r="A251" s="33">
        <v>1432</v>
      </c>
      <c r="B251" s="34" t="s">
        <v>324</v>
      </c>
      <c r="C251" s="36">
        <v>50663909</v>
      </c>
      <c r="D251" s="36">
        <v>13089</v>
      </c>
      <c r="E251" s="37">
        <f t="shared" si="38"/>
        <v>3870.7241958896784</v>
      </c>
      <c r="F251" s="38">
        <f t="shared" si="35"/>
        <v>1.0065643198783256</v>
      </c>
      <c r="G251" s="39">
        <f t="shared" si="36"/>
        <v>-15.145781316190186</v>
      </c>
      <c r="H251" s="39">
        <f t="shared" si="37"/>
        <v>0</v>
      </c>
      <c r="I251" s="37">
        <f t="shared" si="39"/>
        <v>-15.145781316190186</v>
      </c>
      <c r="J251" s="40">
        <f t="shared" si="40"/>
        <v>-41.000073180936688</v>
      </c>
      <c r="K251" s="37">
        <f t="shared" si="41"/>
        <v>-56.145854497126876</v>
      </c>
      <c r="L251" s="37">
        <f t="shared" si="42"/>
        <v>-198243.13164761334</v>
      </c>
      <c r="M251" s="37">
        <f t="shared" si="43"/>
        <v>-734893.0895128937</v>
      </c>
      <c r="N251" s="41">
        <f>jan!M251</f>
        <v>-1277173.358764973</v>
      </c>
      <c r="O251" s="41">
        <f t="shared" si="44"/>
        <v>542280.26925207931</v>
      </c>
      <c r="P251" s="4"/>
      <c r="Q251" s="65"/>
      <c r="R251" s="4"/>
    </row>
    <row r="252" spans="1:18" s="34" customFormat="1" x14ac:dyDescent="0.2">
      <c r="A252" s="33">
        <v>1433</v>
      </c>
      <c r="B252" s="34" t="s">
        <v>325</v>
      </c>
      <c r="C252" s="36">
        <v>9301489</v>
      </c>
      <c r="D252" s="36">
        <v>2825</v>
      </c>
      <c r="E252" s="37">
        <f t="shared" si="38"/>
        <v>3292.5624778761062</v>
      </c>
      <c r="F252" s="38">
        <f t="shared" si="35"/>
        <v>0.85621598013094824</v>
      </c>
      <c r="G252" s="39">
        <f t="shared" si="36"/>
        <v>331.75124949195316</v>
      </c>
      <c r="H252" s="39">
        <f t="shared" si="37"/>
        <v>58.929719257611779</v>
      </c>
      <c r="I252" s="37">
        <f t="shared" si="39"/>
        <v>390.68096874956495</v>
      </c>
      <c r="J252" s="40">
        <f t="shared" si="40"/>
        <v>-41.000073180936688</v>
      </c>
      <c r="K252" s="37">
        <f t="shared" si="41"/>
        <v>349.68089556862827</v>
      </c>
      <c r="L252" s="37">
        <f t="shared" si="42"/>
        <v>1103673.736717521</v>
      </c>
      <c r="M252" s="37">
        <f t="shared" si="43"/>
        <v>987848.52998137486</v>
      </c>
      <c r="N252" s="41">
        <f>jan!M252</f>
        <v>668651.38178991666</v>
      </c>
      <c r="O252" s="41">
        <f t="shared" si="44"/>
        <v>319197.1481914582</v>
      </c>
      <c r="P252" s="4"/>
      <c r="Q252" s="65"/>
      <c r="R252" s="4"/>
    </row>
    <row r="253" spans="1:18" s="34" customFormat="1" x14ac:dyDescent="0.2">
      <c r="A253" s="33">
        <v>1438</v>
      </c>
      <c r="B253" s="34" t="s">
        <v>326</v>
      </c>
      <c r="C253" s="36">
        <v>19672953</v>
      </c>
      <c r="D253" s="36">
        <v>3767</v>
      </c>
      <c r="E253" s="37">
        <f t="shared" si="38"/>
        <v>5222.445712768782</v>
      </c>
      <c r="F253" s="38">
        <f t="shared" si="35"/>
        <v>1.3580733865142613</v>
      </c>
      <c r="G253" s="39">
        <f t="shared" si="36"/>
        <v>-826.17869144365227</v>
      </c>
      <c r="H253" s="39">
        <f t="shared" si="37"/>
        <v>0</v>
      </c>
      <c r="I253" s="37">
        <f t="shared" si="39"/>
        <v>-826.17869144365227</v>
      </c>
      <c r="J253" s="40">
        <f t="shared" si="40"/>
        <v>-41.000073180936688</v>
      </c>
      <c r="K253" s="37">
        <f t="shared" si="41"/>
        <v>-867.17876462458901</v>
      </c>
      <c r="L253" s="37">
        <f t="shared" si="42"/>
        <v>-3112215.1306682383</v>
      </c>
      <c r="M253" s="37">
        <f t="shared" si="43"/>
        <v>-3266662.4063408268</v>
      </c>
      <c r="N253" s="41">
        <f>jan!M253</f>
        <v>865238.96874428983</v>
      </c>
      <c r="O253" s="41">
        <f t="shared" si="44"/>
        <v>-4131901.3750851164</v>
      </c>
      <c r="P253" s="4"/>
      <c r="Q253" s="65"/>
      <c r="R253" s="4"/>
    </row>
    <row r="254" spans="1:18" s="34" customFormat="1" x14ac:dyDescent="0.2">
      <c r="A254" s="33">
        <v>1439</v>
      </c>
      <c r="B254" s="34" t="s">
        <v>327</v>
      </c>
      <c r="C254" s="36">
        <v>24665971</v>
      </c>
      <c r="D254" s="36">
        <v>6001</v>
      </c>
      <c r="E254" s="37">
        <f t="shared" si="38"/>
        <v>4110.3101149808363</v>
      </c>
      <c r="F254" s="38">
        <f t="shared" si="35"/>
        <v>1.0688675544922774</v>
      </c>
      <c r="G254" s="39">
        <f t="shared" si="36"/>
        <v>-158.8973327708849</v>
      </c>
      <c r="H254" s="39">
        <f t="shared" si="37"/>
        <v>0</v>
      </c>
      <c r="I254" s="37">
        <f t="shared" si="39"/>
        <v>-158.8973327708849</v>
      </c>
      <c r="J254" s="40">
        <f t="shared" si="40"/>
        <v>-41.000073180936688</v>
      </c>
      <c r="K254" s="37">
        <f t="shared" si="41"/>
        <v>-199.89740595182158</v>
      </c>
      <c r="L254" s="37">
        <f t="shared" si="42"/>
        <v>-953542.89395808033</v>
      </c>
      <c r="M254" s="37">
        <f t="shared" si="43"/>
        <v>-1199584.3331168813</v>
      </c>
      <c r="N254" s="41">
        <f>jan!M254</f>
        <v>-601341.86440129834</v>
      </c>
      <c r="O254" s="41">
        <f t="shared" si="44"/>
        <v>-598242.46871558297</v>
      </c>
      <c r="P254" s="4"/>
      <c r="Q254" s="65"/>
      <c r="R254" s="4"/>
    </row>
    <row r="255" spans="1:18" s="34" customFormat="1" x14ac:dyDescent="0.2">
      <c r="A255" s="33">
        <v>1441</v>
      </c>
      <c r="B255" s="34" t="s">
        <v>328</v>
      </c>
      <c r="C255" s="36">
        <v>10156189</v>
      </c>
      <c r="D255" s="36">
        <v>2757</v>
      </c>
      <c r="E255" s="37">
        <f t="shared" si="38"/>
        <v>3683.7827348567284</v>
      </c>
      <c r="F255" s="38">
        <f t="shared" si="35"/>
        <v>0.95795103847183638</v>
      </c>
      <c r="G255" s="39">
        <f t="shared" si="36"/>
        <v>97.019095303579789</v>
      </c>
      <c r="H255" s="39">
        <f t="shared" si="37"/>
        <v>0</v>
      </c>
      <c r="I255" s="37">
        <f t="shared" si="39"/>
        <v>97.019095303579789</v>
      </c>
      <c r="J255" s="40">
        <f t="shared" si="40"/>
        <v>-41.000073180936688</v>
      </c>
      <c r="K255" s="37">
        <f t="shared" si="41"/>
        <v>56.019022122643101</v>
      </c>
      <c r="L255" s="37">
        <f t="shared" si="42"/>
        <v>267481.64575196948</v>
      </c>
      <c r="M255" s="37">
        <f t="shared" si="43"/>
        <v>154444.44399212702</v>
      </c>
      <c r="N255" s="41">
        <f>jan!M255</f>
        <v>70580.221337379975</v>
      </c>
      <c r="O255" s="41">
        <f t="shared" si="44"/>
        <v>83864.222654747049</v>
      </c>
      <c r="P255" s="4"/>
      <c r="Q255" s="65"/>
      <c r="R255" s="4"/>
    </row>
    <row r="256" spans="1:18" s="34" customFormat="1" x14ac:dyDescent="0.2">
      <c r="A256" s="33">
        <v>1443</v>
      </c>
      <c r="B256" s="34" t="s">
        <v>329</v>
      </c>
      <c r="C256" s="36">
        <v>19896379</v>
      </c>
      <c r="D256" s="36">
        <v>6157</v>
      </c>
      <c r="E256" s="37">
        <f t="shared" si="38"/>
        <v>3231.5054409615072</v>
      </c>
      <c r="F256" s="38">
        <f t="shared" si="35"/>
        <v>0.84033837384192589</v>
      </c>
      <c r="G256" s="39">
        <f t="shared" si="36"/>
        <v>368.38547164071252</v>
      </c>
      <c r="H256" s="39">
        <f t="shared" si="37"/>
        <v>80.299682177721408</v>
      </c>
      <c r="I256" s="37">
        <f t="shared" si="39"/>
        <v>448.68515381843395</v>
      </c>
      <c r="J256" s="40">
        <f t="shared" si="40"/>
        <v>-41.000073180936688</v>
      </c>
      <c r="K256" s="37">
        <f t="shared" si="41"/>
        <v>407.68508063749726</v>
      </c>
      <c r="L256" s="37">
        <f t="shared" si="42"/>
        <v>2762554.4920600979</v>
      </c>
      <c r="M256" s="37">
        <f t="shared" si="43"/>
        <v>2510117.0414850707</v>
      </c>
      <c r="N256" s="41">
        <f>jan!M256</f>
        <v>1731206.6036922182</v>
      </c>
      <c r="O256" s="41">
        <f t="shared" si="44"/>
        <v>778910.43779285252</v>
      </c>
      <c r="P256" s="4"/>
      <c r="Q256" s="65"/>
      <c r="R256" s="4"/>
    </row>
    <row r="257" spans="1:18" s="34" customFormat="1" x14ac:dyDescent="0.2">
      <c r="A257" s="33">
        <v>1444</v>
      </c>
      <c r="B257" s="34" t="s">
        <v>330</v>
      </c>
      <c r="C257" s="36">
        <v>3748542</v>
      </c>
      <c r="D257" s="36">
        <v>1175</v>
      </c>
      <c r="E257" s="37">
        <f t="shared" si="38"/>
        <v>3190.2485106382978</v>
      </c>
      <c r="F257" s="38">
        <f t="shared" si="35"/>
        <v>0.82960969571622856</v>
      </c>
      <c r="G257" s="39">
        <f t="shared" si="36"/>
        <v>393.13962983463813</v>
      </c>
      <c r="H257" s="39">
        <f t="shared" si="37"/>
        <v>94.739607790844701</v>
      </c>
      <c r="I257" s="37">
        <f t="shared" si="39"/>
        <v>487.8792376254828</v>
      </c>
      <c r="J257" s="40">
        <f t="shared" si="40"/>
        <v>-41.000073180936688</v>
      </c>
      <c r="K257" s="37">
        <f t="shared" si="41"/>
        <v>446.87916444454612</v>
      </c>
      <c r="L257" s="37">
        <f t="shared" si="42"/>
        <v>573258.10420994228</v>
      </c>
      <c r="M257" s="37">
        <f t="shared" si="43"/>
        <v>525083.01822234166</v>
      </c>
      <c r="N257" s="41">
        <f>jan!M257</f>
        <v>821021.36100996542</v>
      </c>
      <c r="O257" s="41">
        <f t="shared" si="44"/>
        <v>-295938.34278762375</v>
      </c>
      <c r="P257" s="4"/>
      <c r="Q257" s="65"/>
      <c r="R257" s="4"/>
    </row>
    <row r="258" spans="1:18" s="34" customFormat="1" x14ac:dyDescent="0.2">
      <c r="A258" s="33">
        <v>1445</v>
      </c>
      <c r="B258" s="34" t="s">
        <v>331</v>
      </c>
      <c r="C258" s="36">
        <v>18751056</v>
      </c>
      <c r="D258" s="36">
        <v>5874</v>
      </c>
      <c r="E258" s="37">
        <f t="shared" si="38"/>
        <v>3192.2124616956075</v>
      </c>
      <c r="F258" s="38">
        <f t="shared" si="35"/>
        <v>0.83012041230574285</v>
      </c>
      <c r="G258" s="39">
        <f t="shared" si="36"/>
        <v>391.9612592002523</v>
      </c>
      <c r="H258" s="39">
        <f t="shared" si="37"/>
        <v>94.052224920786301</v>
      </c>
      <c r="I258" s="37">
        <f t="shared" si="39"/>
        <v>486.01348412103857</v>
      </c>
      <c r="J258" s="40">
        <f t="shared" si="40"/>
        <v>-41.000073180936688</v>
      </c>
      <c r="K258" s="37">
        <f t="shared" si="41"/>
        <v>445.01341094010189</v>
      </c>
      <c r="L258" s="37">
        <f t="shared" si="42"/>
        <v>2854843.2057269807</v>
      </c>
      <c r="M258" s="37">
        <f t="shared" si="43"/>
        <v>2614008.7758621587</v>
      </c>
      <c r="N258" s="41">
        <f>jan!M258</f>
        <v>2321152.7759766281</v>
      </c>
      <c r="O258" s="41">
        <f t="shared" si="44"/>
        <v>292855.99988553068</v>
      </c>
      <c r="P258" s="4"/>
      <c r="Q258" s="65"/>
      <c r="R258" s="4"/>
    </row>
    <row r="259" spans="1:18" s="34" customFormat="1" x14ac:dyDescent="0.2">
      <c r="A259" s="33">
        <v>1449</v>
      </c>
      <c r="B259" s="34" t="s">
        <v>332</v>
      </c>
      <c r="C259" s="36">
        <v>24367228</v>
      </c>
      <c r="D259" s="36">
        <v>7195</v>
      </c>
      <c r="E259" s="37">
        <f t="shared" si="38"/>
        <v>3386.689089645587</v>
      </c>
      <c r="F259" s="38">
        <f t="shared" si="35"/>
        <v>0.88069317978748995</v>
      </c>
      <c r="G259" s="39">
        <f t="shared" si="36"/>
        <v>275.27528243026461</v>
      </c>
      <c r="H259" s="39">
        <f t="shared" si="37"/>
        <v>25.98540513829348</v>
      </c>
      <c r="I259" s="37">
        <f t="shared" si="39"/>
        <v>301.26068756855807</v>
      </c>
      <c r="J259" s="40">
        <f t="shared" si="40"/>
        <v>-41.000073180936688</v>
      </c>
      <c r="K259" s="37">
        <f t="shared" si="41"/>
        <v>260.26061438762139</v>
      </c>
      <c r="L259" s="37">
        <f t="shared" si="42"/>
        <v>2167570.6470557754</v>
      </c>
      <c r="M259" s="37">
        <f t="shared" si="43"/>
        <v>1872575.1205189358</v>
      </c>
      <c r="N259" s="41">
        <f>jan!M259</f>
        <v>1264154.3030549339</v>
      </c>
      <c r="O259" s="41">
        <f t="shared" si="44"/>
        <v>608420.81746400194</v>
      </c>
      <c r="P259" s="4"/>
      <c r="Q259" s="65"/>
      <c r="R259" s="4"/>
    </row>
    <row r="260" spans="1:18" s="34" customFormat="1" x14ac:dyDescent="0.2">
      <c r="A260" s="33">
        <v>1502</v>
      </c>
      <c r="B260" s="34" t="s">
        <v>333</v>
      </c>
      <c r="C260" s="36">
        <v>98097100</v>
      </c>
      <c r="D260" s="36">
        <v>26900</v>
      </c>
      <c r="E260" s="37">
        <f t="shared" si="38"/>
        <v>3646.7323420074349</v>
      </c>
      <c r="F260" s="38">
        <f t="shared" si="35"/>
        <v>0.94831625139008668</v>
      </c>
      <c r="G260" s="39">
        <f t="shared" si="36"/>
        <v>119.24933101315591</v>
      </c>
      <c r="H260" s="39">
        <f t="shared" si="37"/>
        <v>0</v>
      </c>
      <c r="I260" s="37">
        <f t="shared" si="39"/>
        <v>119.24933101315591</v>
      </c>
      <c r="J260" s="40">
        <f t="shared" si="40"/>
        <v>-41.000073180936688</v>
      </c>
      <c r="K260" s="37">
        <f t="shared" si="41"/>
        <v>78.249257832219229</v>
      </c>
      <c r="L260" s="37">
        <f t="shared" si="42"/>
        <v>3207807.0042538941</v>
      </c>
      <c r="M260" s="37">
        <f t="shared" si="43"/>
        <v>2104905.0356866973</v>
      </c>
      <c r="N260" s="41">
        <f>jan!M260</f>
        <v>26310.423930189809</v>
      </c>
      <c r="O260" s="41">
        <f t="shared" si="44"/>
        <v>2078594.6117565075</v>
      </c>
      <c r="P260" s="4"/>
      <c r="Q260" s="65"/>
      <c r="R260" s="4"/>
    </row>
    <row r="261" spans="1:18" s="34" customFormat="1" x14ac:dyDescent="0.2">
      <c r="A261" s="33">
        <v>1504</v>
      </c>
      <c r="B261" s="34" t="s">
        <v>334</v>
      </c>
      <c r="C261" s="36">
        <v>189100110</v>
      </c>
      <c r="D261" s="36">
        <v>47510</v>
      </c>
      <c r="E261" s="37">
        <f t="shared" si="38"/>
        <v>3980.2170069459062</v>
      </c>
      <c r="F261" s="38">
        <f t="shared" si="35"/>
        <v>1.0350374301581569</v>
      </c>
      <c r="G261" s="39">
        <f t="shared" si="36"/>
        <v>-80.841467949926837</v>
      </c>
      <c r="H261" s="39">
        <f t="shared" si="37"/>
        <v>0</v>
      </c>
      <c r="I261" s="37">
        <f t="shared" si="39"/>
        <v>-80.841467949926837</v>
      </c>
      <c r="J261" s="40">
        <f t="shared" si="40"/>
        <v>-41.000073180936688</v>
      </c>
      <c r="K261" s="37">
        <f t="shared" si="41"/>
        <v>-121.84154113086353</v>
      </c>
      <c r="L261" s="37">
        <f t="shared" si="42"/>
        <v>-3840778.1423010239</v>
      </c>
      <c r="M261" s="37">
        <f t="shared" si="43"/>
        <v>-5788691.6191273266</v>
      </c>
      <c r="N261" s="41">
        <f>jan!M261</f>
        <v>-6499901.4172147522</v>
      </c>
      <c r="O261" s="41">
        <f t="shared" si="44"/>
        <v>711209.79808742553</v>
      </c>
      <c r="P261" s="4"/>
      <c r="Q261" s="65"/>
      <c r="R261" s="4"/>
    </row>
    <row r="262" spans="1:18" s="34" customFormat="1" x14ac:dyDescent="0.2">
      <c r="A262" s="33">
        <v>1505</v>
      </c>
      <c r="B262" s="34" t="s">
        <v>335</v>
      </c>
      <c r="C262" s="36">
        <v>81328711</v>
      </c>
      <c r="D262" s="36">
        <v>24300</v>
      </c>
      <c r="E262" s="37">
        <f t="shared" si="38"/>
        <v>3346.8605349794238</v>
      </c>
      <c r="F262" s="38">
        <f t="shared" si="35"/>
        <v>0.87033594429087291</v>
      </c>
      <c r="G262" s="39">
        <f t="shared" si="36"/>
        <v>299.17241522996255</v>
      </c>
      <c r="H262" s="39">
        <f t="shared" si="37"/>
        <v>39.925399271450601</v>
      </c>
      <c r="I262" s="37">
        <f t="shared" si="39"/>
        <v>339.09781450141315</v>
      </c>
      <c r="J262" s="40">
        <f t="shared" si="40"/>
        <v>-41.000073180936688</v>
      </c>
      <c r="K262" s="37">
        <f t="shared" si="41"/>
        <v>298.09774132047647</v>
      </c>
      <c r="L262" s="37">
        <f t="shared" si="42"/>
        <v>8240076.8923843401</v>
      </c>
      <c r="M262" s="37">
        <f t="shared" si="43"/>
        <v>7243775.1140875779</v>
      </c>
      <c r="N262" s="41">
        <f>jan!M262</f>
        <v>5096942.2287592897</v>
      </c>
      <c r="O262" s="41">
        <f t="shared" si="44"/>
        <v>2146832.8853282882</v>
      </c>
      <c r="P262" s="4"/>
      <c r="Q262" s="65"/>
      <c r="R262" s="4"/>
    </row>
    <row r="263" spans="1:18" s="34" customFormat="1" x14ac:dyDescent="0.2">
      <c r="A263" s="33">
        <v>1511</v>
      </c>
      <c r="B263" s="34" t="s">
        <v>336</v>
      </c>
      <c r="C263" s="36">
        <v>11485138</v>
      </c>
      <c r="D263" s="36">
        <v>3187</v>
      </c>
      <c r="E263" s="37">
        <f t="shared" si="38"/>
        <v>3603.7458424850956</v>
      </c>
      <c r="F263" s="38">
        <f t="shared" si="35"/>
        <v>0.93713780661698698</v>
      </c>
      <c r="G263" s="39">
        <f t="shared" si="36"/>
        <v>145.04123072655946</v>
      </c>
      <c r="H263" s="39">
        <f t="shared" si="37"/>
        <v>0</v>
      </c>
      <c r="I263" s="37">
        <f t="shared" si="39"/>
        <v>145.04123072655946</v>
      </c>
      <c r="J263" s="40">
        <f t="shared" si="40"/>
        <v>-41.000073180936688</v>
      </c>
      <c r="K263" s="37">
        <f t="shared" si="41"/>
        <v>104.04115754562278</v>
      </c>
      <c r="L263" s="37">
        <f t="shared" si="42"/>
        <v>462246.40232554503</v>
      </c>
      <c r="M263" s="37">
        <f t="shared" si="43"/>
        <v>331579.16909789981</v>
      </c>
      <c r="N263" s="41">
        <f>jan!M263</f>
        <v>488440.33993552055</v>
      </c>
      <c r="O263" s="41">
        <f t="shared" si="44"/>
        <v>-156861.17083762074</v>
      </c>
      <c r="P263" s="4"/>
      <c r="Q263" s="65"/>
      <c r="R263" s="4"/>
    </row>
    <row r="264" spans="1:18" s="34" customFormat="1" x14ac:dyDescent="0.2">
      <c r="A264" s="33">
        <v>1514</v>
      </c>
      <c r="B264" s="34" t="s">
        <v>197</v>
      </c>
      <c r="C264" s="36">
        <v>11097050</v>
      </c>
      <c r="D264" s="36">
        <v>2522</v>
      </c>
      <c r="E264" s="37">
        <f t="shared" si="38"/>
        <v>4400.0991276764471</v>
      </c>
      <c r="F264" s="38">
        <f t="shared" ref="F264:F327" si="45">IF(ISNUMBER(C264),E264/E$435,"")</f>
        <v>1.1442258765297701</v>
      </c>
      <c r="G264" s="39">
        <f t="shared" ref="G264:G327" si="46">(E$435-E264)*0.6</f>
        <v>-332.7707403882514</v>
      </c>
      <c r="H264" s="39">
        <f t="shared" ref="H264:H327" si="47">IF(E264&gt;=E$435*0.9,0,IF(E264&lt;0.9*E$435,(E$435*0.9-E264)*0.35))</f>
        <v>0</v>
      </c>
      <c r="I264" s="37">
        <f t="shared" si="39"/>
        <v>-332.7707403882514</v>
      </c>
      <c r="J264" s="40">
        <f t="shared" si="40"/>
        <v>-41.000073180936688</v>
      </c>
      <c r="K264" s="37">
        <f t="shared" si="41"/>
        <v>-373.77081356918808</v>
      </c>
      <c r="L264" s="37">
        <f t="shared" si="42"/>
        <v>-839247.80725916999</v>
      </c>
      <c r="M264" s="37">
        <f t="shared" si="43"/>
        <v>-942649.99182149232</v>
      </c>
      <c r="N264" s="41">
        <f>jan!M264</f>
        <v>-1085237.0271988134</v>
      </c>
      <c r="O264" s="41">
        <f t="shared" si="44"/>
        <v>142587.03537732107</v>
      </c>
      <c r="P264" s="4"/>
      <c r="Q264" s="65"/>
      <c r="R264" s="4"/>
    </row>
    <row r="265" spans="1:18" s="34" customFormat="1" x14ac:dyDescent="0.2">
      <c r="A265" s="33">
        <v>1515</v>
      </c>
      <c r="B265" s="34" t="s">
        <v>337</v>
      </c>
      <c r="C265" s="36">
        <v>42493625</v>
      </c>
      <c r="D265" s="36">
        <v>8965</v>
      </c>
      <c r="E265" s="37">
        <f t="shared" ref="E265:E328" si="48">(C265)/D265</f>
        <v>4739.9470161740101</v>
      </c>
      <c r="F265" s="38">
        <f t="shared" si="45"/>
        <v>1.2326017828035594</v>
      </c>
      <c r="G265" s="39">
        <f t="shared" si="46"/>
        <v>-536.67947348678911</v>
      </c>
      <c r="H265" s="39">
        <f t="shared" si="47"/>
        <v>0</v>
      </c>
      <c r="I265" s="37">
        <f t="shared" ref="I265:I328" si="49">G265+H265</f>
        <v>-536.67947348678911</v>
      </c>
      <c r="J265" s="40">
        <f t="shared" ref="J265:J328" si="50">I$437</f>
        <v>-41.000073180936688</v>
      </c>
      <c r="K265" s="37">
        <f t="shared" ref="K265:K328" si="51">I265+J265</f>
        <v>-577.67954666772584</v>
      </c>
      <c r="L265" s="37">
        <f t="shared" ref="L265:L328" si="52">(I265*D265)</f>
        <v>-4811331.4798090644</v>
      </c>
      <c r="M265" s="37">
        <f t="shared" ref="M265:M328" si="53">(K265*D265)</f>
        <v>-5178897.135876162</v>
      </c>
      <c r="N265" s="41">
        <f>jan!M265</f>
        <v>-5337659.9994596988</v>
      </c>
      <c r="O265" s="41">
        <f t="shared" ref="O265:O328" si="54">M265-N265</f>
        <v>158762.86358353682</v>
      </c>
      <c r="P265" s="4"/>
      <c r="Q265" s="65"/>
      <c r="R265" s="4"/>
    </row>
    <row r="266" spans="1:18" s="34" customFormat="1" x14ac:dyDescent="0.2">
      <c r="A266" s="33">
        <v>1516</v>
      </c>
      <c r="B266" s="34" t="s">
        <v>338</v>
      </c>
      <c r="C266" s="36">
        <v>35086138</v>
      </c>
      <c r="D266" s="36">
        <v>8555</v>
      </c>
      <c r="E266" s="37">
        <f t="shared" si="48"/>
        <v>4101.2434833430743</v>
      </c>
      <c r="F266" s="38">
        <f t="shared" si="45"/>
        <v>1.0665098179431991</v>
      </c>
      <c r="G266" s="39">
        <f t="shared" si="46"/>
        <v>-153.45735378822772</v>
      </c>
      <c r="H266" s="39">
        <f t="shared" si="47"/>
        <v>0</v>
      </c>
      <c r="I266" s="37">
        <f t="shared" si="49"/>
        <v>-153.45735378822772</v>
      </c>
      <c r="J266" s="40">
        <f t="shared" si="50"/>
        <v>-41.000073180936688</v>
      </c>
      <c r="K266" s="37">
        <f t="shared" si="51"/>
        <v>-194.4574269691644</v>
      </c>
      <c r="L266" s="37">
        <f t="shared" si="52"/>
        <v>-1312827.6616582882</v>
      </c>
      <c r="M266" s="37">
        <f t="shared" si="53"/>
        <v>-1663583.2877212015</v>
      </c>
      <c r="N266" s="41">
        <f>jan!M266</f>
        <v>-2119914.4288207162</v>
      </c>
      <c r="O266" s="41">
        <f t="shared" si="54"/>
        <v>456331.14109951467</v>
      </c>
      <c r="P266" s="4"/>
      <c r="Q266" s="65"/>
      <c r="R266" s="4"/>
    </row>
    <row r="267" spans="1:18" s="34" customFormat="1" x14ac:dyDescent="0.2">
      <c r="A267" s="33">
        <v>1517</v>
      </c>
      <c r="B267" s="34" t="s">
        <v>339</v>
      </c>
      <c r="C267" s="36">
        <v>16495848</v>
      </c>
      <c r="D267" s="36">
        <v>5150</v>
      </c>
      <c r="E267" s="37">
        <f t="shared" si="48"/>
        <v>3203.0772815533983</v>
      </c>
      <c r="F267" s="38">
        <f t="shared" si="45"/>
        <v>0.83294575956824501</v>
      </c>
      <c r="G267" s="39">
        <f t="shared" si="46"/>
        <v>385.44236728557786</v>
      </c>
      <c r="H267" s="39">
        <f t="shared" si="47"/>
        <v>90.249537970559544</v>
      </c>
      <c r="I267" s="37">
        <f t="shared" si="49"/>
        <v>475.69190525613737</v>
      </c>
      <c r="J267" s="40">
        <f t="shared" si="50"/>
        <v>-41.000073180936688</v>
      </c>
      <c r="K267" s="37">
        <f t="shared" si="51"/>
        <v>434.69183207520069</v>
      </c>
      <c r="L267" s="37">
        <f t="shared" si="52"/>
        <v>2449813.3120691073</v>
      </c>
      <c r="M267" s="37">
        <f t="shared" si="53"/>
        <v>2238662.9351872834</v>
      </c>
      <c r="N267" s="41">
        <f>jan!M267</f>
        <v>1714471.5769798481</v>
      </c>
      <c r="O267" s="41">
        <f t="shared" si="54"/>
        <v>524191.35820743535</v>
      </c>
      <c r="P267" s="4"/>
      <c r="Q267" s="65"/>
      <c r="R267" s="4"/>
    </row>
    <row r="268" spans="1:18" s="34" customFormat="1" x14ac:dyDescent="0.2">
      <c r="A268" s="33">
        <v>1519</v>
      </c>
      <c r="B268" s="34" t="s">
        <v>340</v>
      </c>
      <c r="C268" s="36">
        <v>29310661</v>
      </c>
      <c r="D268" s="36">
        <v>9188</v>
      </c>
      <c r="E268" s="37">
        <f t="shared" si="48"/>
        <v>3190.1024161950372</v>
      </c>
      <c r="F268" s="38">
        <f t="shared" si="45"/>
        <v>0.82957170451704298</v>
      </c>
      <c r="G268" s="39">
        <f t="shared" si="46"/>
        <v>393.22728650059452</v>
      </c>
      <c r="H268" s="39">
        <f t="shared" si="47"/>
        <v>94.790740845985908</v>
      </c>
      <c r="I268" s="37">
        <f t="shared" si="49"/>
        <v>488.01802734658042</v>
      </c>
      <c r="J268" s="40">
        <f t="shared" si="50"/>
        <v>-41.000073180936688</v>
      </c>
      <c r="K268" s="37">
        <f t="shared" si="51"/>
        <v>447.01795416564374</v>
      </c>
      <c r="L268" s="37">
        <f t="shared" si="52"/>
        <v>4483909.6352603808</v>
      </c>
      <c r="M268" s="37">
        <f t="shared" si="53"/>
        <v>4107200.9628739348</v>
      </c>
      <c r="N268" s="41">
        <f>jan!M268</f>
        <v>3594979.2245613309</v>
      </c>
      <c r="O268" s="41">
        <f t="shared" si="54"/>
        <v>512221.73831260391</v>
      </c>
      <c r="P268" s="4"/>
      <c r="Q268" s="65"/>
      <c r="R268" s="4"/>
    </row>
    <row r="269" spans="1:18" s="34" customFormat="1" x14ac:dyDescent="0.2">
      <c r="A269" s="33">
        <v>1520</v>
      </c>
      <c r="B269" s="34" t="s">
        <v>341</v>
      </c>
      <c r="C269" s="36">
        <v>36753923</v>
      </c>
      <c r="D269" s="36">
        <v>10812</v>
      </c>
      <c r="E269" s="37">
        <f t="shared" si="48"/>
        <v>3399.3639474657789</v>
      </c>
      <c r="F269" s="38">
        <f t="shared" si="45"/>
        <v>0.88398921923532348</v>
      </c>
      <c r="G269" s="39">
        <f t="shared" si="46"/>
        <v>267.67036773814954</v>
      </c>
      <c r="H269" s="39">
        <f t="shared" si="47"/>
        <v>21.549204901226332</v>
      </c>
      <c r="I269" s="37">
        <f t="shared" si="49"/>
        <v>289.21957263937588</v>
      </c>
      <c r="J269" s="40">
        <f t="shared" si="50"/>
        <v>-41.000073180936688</v>
      </c>
      <c r="K269" s="37">
        <f t="shared" si="51"/>
        <v>248.2194994584392</v>
      </c>
      <c r="L269" s="37">
        <f t="shared" si="52"/>
        <v>3127042.0193769322</v>
      </c>
      <c r="M269" s="37">
        <f t="shared" si="53"/>
        <v>2683749.2281446448</v>
      </c>
      <c r="N269" s="41">
        <f>jan!M269</f>
        <v>2296322.1394380797</v>
      </c>
      <c r="O269" s="41">
        <f t="shared" si="54"/>
        <v>387427.08870656509</v>
      </c>
      <c r="P269" s="4"/>
      <c r="Q269" s="65"/>
      <c r="R269" s="4"/>
    </row>
    <row r="270" spans="1:18" s="34" customFormat="1" x14ac:dyDescent="0.2">
      <c r="A270" s="33">
        <v>1523</v>
      </c>
      <c r="B270" s="34" t="s">
        <v>342</v>
      </c>
      <c r="C270" s="36">
        <v>7490326</v>
      </c>
      <c r="D270" s="36">
        <v>2267</v>
      </c>
      <c r="E270" s="37">
        <f t="shared" si="48"/>
        <v>3304.0696956329953</v>
      </c>
      <c r="F270" s="38">
        <f t="shared" si="45"/>
        <v>0.85920838006154898</v>
      </c>
      <c r="G270" s="39">
        <f t="shared" si="46"/>
        <v>324.84691883781971</v>
      </c>
      <c r="H270" s="39">
        <f t="shared" si="47"/>
        <v>54.902193042700603</v>
      </c>
      <c r="I270" s="37">
        <f t="shared" si="49"/>
        <v>379.74911188052033</v>
      </c>
      <c r="J270" s="40">
        <f t="shared" si="50"/>
        <v>-41.000073180936688</v>
      </c>
      <c r="K270" s="37">
        <f t="shared" si="51"/>
        <v>338.74903869958365</v>
      </c>
      <c r="L270" s="37">
        <f t="shared" si="52"/>
        <v>860891.23663313955</v>
      </c>
      <c r="M270" s="37">
        <f t="shared" si="53"/>
        <v>767944.07073195616</v>
      </c>
      <c r="N270" s="41">
        <f>jan!M270</f>
        <v>483939.75894433347</v>
      </c>
      <c r="O270" s="41">
        <f t="shared" si="54"/>
        <v>284004.31178762269</v>
      </c>
      <c r="P270" s="4"/>
      <c r="Q270" s="65"/>
      <c r="R270" s="4"/>
    </row>
    <row r="271" spans="1:18" s="34" customFormat="1" x14ac:dyDescent="0.2">
      <c r="A271" s="33">
        <v>1524</v>
      </c>
      <c r="B271" s="34" t="s">
        <v>343</v>
      </c>
      <c r="C271" s="36">
        <v>9392301</v>
      </c>
      <c r="D271" s="36">
        <v>1670</v>
      </c>
      <c r="E271" s="37">
        <f t="shared" si="48"/>
        <v>5624.132335329341</v>
      </c>
      <c r="F271" s="38">
        <f t="shared" si="45"/>
        <v>1.4625301758849021</v>
      </c>
      <c r="G271" s="39">
        <f t="shared" si="46"/>
        <v>-1067.1906649799878</v>
      </c>
      <c r="H271" s="39">
        <f t="shared" si="47"/>
        <v>0</v>
      </c>
      <c r="I271" s="37">
        <f t="shared" si="49"/>
        <v>-1067.1906649799878</v>
      </c>
      <c r="J271" s="40">
        <f t="shared" si="50"/>
        <v>-41.000073180936688</v>
      </c>
      <c r="K271" s="37">
        <f t="shared" si="51"/>
        <v>-1108.1907381609244</v>
      </c>
      <c r="L271" s="37">
        <f t="shared" si="52"/>
        <v>-1782208.4105165796</v>
      </c>
      <c r="M271" s="37">
        <f t="shared" si="53"/>
        <v>-1850678.5327287437</v>
      </c>
      <c r="N271" s="41">
        <f>jan!M271</f>
        <v>1029071.8022439505</v>
      </c>
      <c r="O271" s="41">
        <f t="shared" si="54"/>
        <v>-2879750.3349726945</v>
      </c>
      <c r="P271" s="4"/>
      <c r="Q271" s="65"/>
      <c r="R271" s="4"/>
    </row>
    <row r="272" spans="1:18" s="34" customFormat="1" x14ac:dyDescent="0.2">
      <c r="A272" s="33">
        <v>1525</v>
      </c>
      <c r="B272" s="34" t="s">
        <v>344</v>
      </c>
      <c r="C272" s="36">
        <v>16530978</v>
      </c>
      <c r="D272" s="36">
        <v>4587</v>
      </c>
      <c r="E272" s="37">
        <f t="shared" si="48"/>
        <v>3603.8757357750164</v>
      </c>
      <c r="F272" s="38">
        <f t="shared" si="45"/>
        <v>0.93717158477952434</v>
      </c>
      <c r="G272" s="39">
        <f t="shared" si="46"/>
        <v>144.963294752607</v>
      </c>
      <c r="H272" s="39">
        <f t="shared" si="47"/>
        <v>0</v>
      </c>
      <c r="I272" s="37">
        <f t="shared" si="49"/>
        <v>144.963294752607</v>
      </c>
      <c r="J272" s="40">
        <f t="shared" si="50"/>
        <v>-41.000073180936688</v>
      </c>
      <c r="K272" s="37">
        <f t="shared" si="51"/>
        <v>103.96322157167032</v>
      </c>
      <c r="L272" s="37">
        <f t="shared" si="52"/>
        <v>664946.63303020829</v>
      </c>
      <c r="M272" s="37">
        <f t="shared" si="53"/>
        <v>476879.29734925175</v>
      </c>
      <c r="N272" s="41">
        <f>jan!M272</f>
        <v>129594.78653411753</v>
      </c>
      <c r="O272" s="41">
        <f t="shared" si="54"/>
        <v>347284.51081513421</v>
      </c>
      <c r="P272" s="4"/>
      <c r="Q272" s="65"/>
      <c r="R272" s="4"/>
    </row>
    <row r="273" spans="1:18" s="34" customFormat="1" x14ac:dyDescent="0.2">
      <c r="A273" s="33">
        <v>1526</v>
      </c>
      <c r="B273" s="34" t="s">
        <v>345</v>
      </c>
      <c r="C273" s="36">
        <v>3000001</v>
      </c>
      <c r="D273" s="36">
        <v>972</v>
      </c>
      <c r="E273" s="37">
        <f t="shared" si="48"/>
        <v>3086.420781893004</v>
      </c>
      <c r="F273" s="38">
        <f t="shared" si="45"/>
        <v>0.80260976446822174</v>
      </c>
      <c r="G273" s="39">
        <f t="shared" si="46"/>
        <v>455.43626708181444</v>
      </c>
      <c r="H273" s="39">
        <f t="shared" si="47"/>
        <v>131.07931285169755</v>
      </c>
      <c r="I273" s="37">
        <f t="shared" si="49"/>
        <v>586.51557993351196</v>
      </c>
      <c r="J273" s="40">
        <f t="shared" si="50"/>
        <v>-41.000073180936688</v>
      </c>
      <c r="K273" s="37">
        <f t="shared" si="51"/>
        <v>545.51550675257522</v>
      </c>
      <c r="L273" s="37">
        <f t="shared" si="52"/>
        <v>570093.14369537367</v>
      </c>
      <c r="M273" s="37">
        <f t="shared" si="53"/>
        <v>530241.07256350317</v>
      </c>
      <c r="N273" s="41">
        <f>jan!M273</f>
        <v>479447.60915037122</v>
      </c>
      <c r="O273" s="41">
        <f t="shared" si="54"/>
        <v>50793.463413131947</v>
      </c>
      <c r="P273" s="4"/>
      <c r="Q273" s="65"/>
      <c r="R273" s="4"/>
    </row>
    <row r="274" spans="1:18" s="34" customFormat="1" x14ac:dyDescent="0.2">
      <c r="A274" s="33">
        <v>1528</v>
      </c>
      <c r="B274" s="34" t="s">
        <v>346</v>
      </c>
      <c r="C274" s="36">
        <v>24728975</v>
      </c>
      <c r="D274" s="36">
        <v>7695</v>
      </c>
      <c r="E274" s="37">
        <f t="shared" si="48"/>
        <v>3213.641975308642</v>
      </c>
      <c r="F274" s="38">
        <f t="shared" si="45"/>
        <v>0.83569306039524838</v>
      </c>
      <c r="G274" s="39">
        <f t="shared" si="46"/>
        <v>379.10355103243165</v>
      </c>
      <c r="H274" s="39">
        <f t="shared" si="47"/>
        <v>86.551895156224234</v>
      </c>
      <c r="I274" s="37">
        <f t="shared" si="49"/>
        <v>465.6554461886559</v>
      </c>
      <c r="J274" s="40">
        <f t="shared" si="50"/>
        <v>-41.000073180936688</v>
      </c>
      <c r="K274" s="37">
        <f t="shared" si="51"/>
        <v>424.65537300771922</v>
      </c>
      <c r="L274" s="37">
        <f t="shared" si="52"/>
        <v>3583218.6584217073</v>
      </c>
      <c r="M274" s="37">
        <f t="shared" si="53"/>
        <v>3267723.0952943992</v>
      </c>
      <c r="N274" s="41">
        <f>jan!M274</f>
        <v>2464425.8682737718</v>
      </c>
      <c r="O274" s="41">
        <f t="shared" si="54"/>
        <v>803297.22702062735</v>
      </c>
      <c r="P274" s="4"/>
      <c r="Q274" s="65"/>
      <c r="R274" s="4"/>
    </row>
    <row r="275" spans="1:18" s="34" customFormat="1" x14ac:dyDescent="0.2">
      <c r="A275" s="33">
        <v>1529</v>
      </c>
      <c r="B275" s="34" t="s">
        <v>347</v>
      </c>
      <c r="C275" s="36">
        <v>15899628</v>
      </c>
      <c r="D275" s="36">
        <v>4680</v>
      </c>
      <c r="E275" s="37">
        <f t="shared" si="48"/>
        <v>3397.3564102564101</v>
      </c>
      <c r="F275" s="38">
        <f t="shared" si="45"/>
        <v>0.8834671682641061</v>
      </c>
      <c r="G275" s="39">
        <f t="shared" si="46"/>
        <v>268.87489006377081</v>
      </c>
      <c r="H275" s="39">
        <f t="shared" si="47"/>
        <v>22.251842924505421</v>
      </c>
      <c r="I275" s="37">
        <f t="shared" si="49"/>
        <v>291.12673298827622</v>
      </c>
      <c r="J275" s="40">
        <f t="shared" si="50"/>
        <v>-41.000073180936688</v>
      </c>
      <c r="K275" s="37">
        <f t="shared" si="51"/>
        <v>250.12665980733954</v>
      </c>
      <c r="L275" s="37">
        <f t="shared" si="52"/>
        <v>1362473.1103851327</v>
      </c>
      <c r="M275" s="37">
        <f t="shared" si="53"/>
        <v>1170592.7678983491</v>
      </c>
      <c r="N275" s="41">
        <f>jan!M275</f>
        <v>714147.48148673866</v>
      </c>
      <c r="O275" s="41">
        <f t="shared" si="54"/>
        <v>456445.28641161043</v>
      </c>
      <c r="P275" s="4"/>
      <c r="Q275" s="65"/>
      <c r="R275" s="4"/>
    </row>
    <row r="276" spans="1:18" s="34" customFormat="1" x14ac:dyDescent="0.2">
      <c r="A276" s="33">
        <v>1531</v>
      </c>
      <c r="B276" s="34" t="s">
        <v>348</v>
      </c>
      <c r="C276" s="36">
        <v>31968716</v>
      </c>
      <c r="D276" s="36">
        <v>9131</v>
      </c>
      <c r="E276" s="37">
        <f t="shared" si="48"/>
        <v>3501.1188259774394</v>
      </c>
      <c r="F276" s="38">
        <f t="shared" si="45"/>
        <v>0.9104501151555634</v>
      </c>
      <c r="G276" s="39">
        <f t="shared" si="46"/>
        <v>206.61744063115319</v>
      </c>
      <c r="H276" s="39">
        <f t="shared" si="47"/>
        <v>0</v>
      </c>
      <c r="I276" s="37">
        <f t="shared" si="49"/>
        <v>206.61744063115319</v>
      </c>
      <c r="J276" s="40">
        <f t="shared" si="50"/>
        <v>-41.000073180936688</v>
      </c>
      <c r="K276" s="37">
        <f t="shared" si="51"/>
        <v>165.61736745021651</v>
      </c>
      <c r="L276" s="37">
        <f t="shared" si="52"/>
        <v>1886623.8504030597</v>
      </c>
      <c r="M276" s="37">
        <f t="shared" si="53"/>
        <v>1512252.182187927</v>
      </c>
      <c r="N276" s="41">
        <f>jan!M276</f>
        <v>1257240.1012084223</v>
      </c>
      <c r="O276" s="41">
        <f t="shared" si="54"/>
        <v>255012.08097950462</v>
      </c>
      <c r="P276" s="4"/>
      <c r="Q276" s="65"/>
      <c r="R276" s="4"/>
    </row>
    <row r="277" spans="1:18" s="34" customFormat="1" x14ac:dyDescent="0.2">
      <c r="A277" s="33">
        <v>1532</v>
      </c>
      <c r="B277" s="34" t="s">
        <v>349</v>
      </c>
      <c r="C277" s="36">
        <v>33492247</v>
      </c>
      <c r="D277" s="36">
        <v>8292</v>
      </c>
      <c r="E277" s="37">
        <f t="shared" si="48"/>
        <v>4039.103593825374</v>
      </c>
      <c r="F277" s="38">
        <f t="shared" si="45"/>
        <v>1.0503506207324762</v>
      </c>
      <c r="G277" s="39">
        <f t="shared" si="46"/>
        <v>-116.17342007760753</v>
      </c>
      <c r="H277" s="39">
        <f t="shared" si="47"/>
        <v>0</v>
      </c>
      <c r="I277" s="37">
        <f t="shared" si="49"/>
        <v>-116.17342007760753</v>
      </c>
      <c r="J277" s="40">
        <f t="shared" si="50"/>
        <v>-41.000073180936688</v>
      </c>
      <c r="K277" s="37">
        <f t="shared" si="51"/>
        <v>-157.17349325854423</v>
      </c>
      <c r="L277" s="37">
        <f t="shared" si="52"/>
        <v>-963309.99928352167</v>
      </c>
      <c r="M277" s="37">
        <f t="shared" si="53"/>
        <v>-1303282.6060998486</v>
      </c>
      <c r="N277" s="41">
        <f>jan!M277</f>
        <v>-137144.48228887975</v>
      </c>
      <c r="O277" s="41">
        <f t="shared" si="54"/>
        <v>-1166138.1238109688</v>
      </c>
      <c r="P277" s="4"/>
      <c r="Q277" s="65"/>
      <c r="R277" s="4"/>
    </row>
    <row r="278" spans="1:18" s="34" customFormat="1" x14ac:dyDescent="0.2">
      <c r="A278" s="33">
        <v>1534</v>
      </c>
      <c r="B278" s="34" t="s">
        <v>350</v>
      </c>
      <c r="C278" s="36">
        <v>35439139</v>
      </c>
      <c r="D278" s="36">
        <v>9345</v>
      </c>
      <c r="E278" s="37">
        <f t="shared" si="48"/>
        <v>3792.3102193686464</v>
      </c>
      <c r="F278" s="38">
        <f t="shared" si="45"/>
        <v>0.98617311994998613</v>
      </c>
      <c r="G278" s="39">
        <f t="shared" si="46"/>
        <v>31.902604596429043</v>
      </c>
      <c r="H278" s="39">
        <f t="shared" si="47"/>
        <v>0</v>
      </c>
      <c r="I278" s="37">
        <f t="shared" si="49"/>
        <v>31.902604596429043</v>
      </c>
      <c r="J278" s="40">
        <f t="shared" si="50"/>
        <v>-41.000073180936688</v>
      </c>
      <c r="K278" s="37">
        <f t="shared" si="51"/>
        <v>-9.0974685845076451</v>
      </c>
      <c r="L278" s="37">
        <f t="shared" si="52"/>
        <v>298129.83995362942</v>
      </c>
      <c r="M278" s="37">
        <f t="shared" si="53"/>
        <v>-85015.843922223939</v>
      </c>
      <c r="N278" s="41">
        <f>jan!M278</f>
        <v>10540.496045637261</v>
      </c>
      <c r="O278" s="41">
        <f t="shared" si="54"/>
        <v>-95556.339967861204</v>
      </c>
      <c r="P278" s="4"/>
      <c r="Q278" s="65"/>
      <c r="R278" s="4"/>
    </row>
    <row r="279" spans="1:18" s="34" customFormat="1" x14ac:dyDescent="0.2">
      <c r="A279" s="33">
        <v>1535</v>
      </c>
      <c r="B279" s="34" t="s">
        <v>351</v>
      </c>
      <c r="C279" s="36">
        <v>22676642</v>
      </c>
      <c r="D279" s="36">
        <v>6559</v>
      </c>
      <c r="E279" s="37">
        <f t="shared" si="48"/>
        <v>3457.3322152767191</v>
      </c>
      <c r="F279" s="38">
        <f t="shared" si="45"/>
        <v>0.89906360508942396</v>
      </c>
      <c r="G279" s="39">
        <f t="shared" si="46"/>
        <v>232.88940705158538</v>
      </c>
      <c r="H279" s="39">
        <f t="shared" si="47"/>
        <v>1.2603111673972534</v>
      </c>
      <c r="I279" s="37">
        <f t="shared" si="49"/>
        <v>234.14971821898263</v>
      </c>
      <c r="J279" s="40">
        <f t="shared" si="50"/>
        <v>-41.000073180936688</v>
      </c>
      <c r="K279" s="37">
        <f t="shared" si="51"/>
        <v>193.14964503804595</v>
      </c>
      <c r="L279" s="37">
        <f t="shared" si="52"/>
        <v>1535788.0017983071</v>
      </c>
      <c r="M279" s="37">
        <f t="shared" si="53"/>
        <v>1266868.5218045434</v>
      </c>
      <c r="N279" s="41">
        <f>jan!M279</f>
        <v>944580.30531442841</v>
      </c>
      <c r="O279" s="41">
        <f t="shared" si="54"/>
        <v>322288.21649011504</v>
      </c>
      <c r="P279" s="4"/>
      <c r="Q279" s="65"/>
      <c r="R279" s="4"/>
    </row>
    <row r="280" spans="1:18" s="34" customFormat="1" x14ac:dyDescent="0.2">
      <c r="A280" s="33">
        <v>1539</v>
      </c>
      <c r="B280" s="34" t="s">
        <v>352</v>
      </c>
      <c r="C280" s="36">
        <v>26431252</v>
      </c>
      <c r="D280" s="36">
        <v>7507</v>
      </c>
      <c r="E280" s="37">
        <f t="shared" si="48"/>
        <v>3520.8807779405888</v>
      </c>
      <c r="F280" s="38">
        <f t="shared" si="45"/>
        <v>0.91558912138038784</v>
      </c>
      <c r="G280" s="39">
        <f t="shared" si="46"/>
        <v>194.76026945326356</v>
      </c>
      <c r="H280" s="39">
        <f t="shared" si="47"/>
        <v>0</v>
      </c>
      <c r="I280" s="37">
        <f t="shared" si="49"/>
        <v>194.76026945326356</v>
      </c>
      <c r="J280" s="40">
        <f t="shared" si="50"/>
        <v>-41.000073180936688</v>
      </c>
      <c r="K280" s="37">
        <f t="shared" si="51"/>
        <v>153.76019627232688</v>
      </c>
      <c r="L280" s="37">
        <f t="shared" si="52"/>
        <v>1462065.3427856495</v>
      </c>
      <c r="M280" s="37">
        <f t="shared" si="53"/>
        <v>1154277.7934163578</v>
      </c>
      <c r="N280" s="41">
        <f>jan!M280</f>
        <v>1792109.802512178</v>
      </c>
      <c r="O280" s="41">
        <f t="shared" si="54"/>
        <v>-637832.00909582013</v>
      </c>
      <c r="P280" s="4"/>
      <c r="Q280" s="65"/>
      <c r="R280" s="4"/>
    </row>
    <row r="281" spans="1:18" s="34" customFormat="1" x14ac:dyDescent="0.2">
      <c r="A281" s="33">
        <v>1543</v>
      </c>
      <c r="B281" s="34" t="s">
        <v>353</v>
      </c>
      <c r="C281" s="36">
        <v>13069420</v>
      </c>
      <c r="D281" s="36">
        <v>2946</v>
      </c>
      <c r="E281" s="37">
        <f t="shared" si="48"/>
        <v>4436.3272233537</v>
      </c>
      <c r="F281" s="38">
        <f t="shared" si="45"/>
        <v>1.1536468289511759</v>
      </c>
      <c r="G281" s="39">
        <f t="shared" si="46"/>
        <v>-354.5075977946031</v>
      </c>
      <c r="H281" s="39">
        <f t="shared" si="47"/>
        <v>0</v>
      </c>
      <c r="I281" s="37">
        <f t="shared" si="49"/>
        <v>-354.5075977946031</v>
      </c>
      <c r="J281" s="40">
        <f t="shared" si="50"/>
        <v>-41.000073180936688</v>
      </c>
      <c r="K281" s="37">
        <f t="shared" si="51"/>
        <v>-395.50767097553978</v>
      </c>
      <c r="L281" s="37">
        <f t="shared" si="52"/>
        <v>-1044379.3831029007</v>
      </c>
      <c r="M281" s="37">
        <f t="shared" si="53"/>
        <v>-1165165.5986939401</v>
      </c>
      <c r="N281" s="41">
        <f>jan!M281</f>
        <v>1489715.3996471127</v>
      </c>
      <c r="O281" s="41">
        <f t="shared" si="54"/>
        <v>-2654880.9983410528</v>
      </c>
      <c r="P281" s="4"/>
      <c r="Q281" s="65"/>
      <c r="R281" s="4"/>
    </row>
    <row r="282" spans="1:18" s="34" customFormat="1" x14ac:dyDescent="0.2">
      <c r="A282" s="33">
        <v>1545</v>
      </c>
      <c r="B282" s="34" t="s">
        <v>354</v>
      </c>
      <c r="C282" s="36">
        <v>8335999</v>
      </c>
      <c r="D282" s="36">
        <v>2049</v>
      </c>
      <c r="E282" s="37">
        <f t="shared" si="48"/>
        <v>4068.325524646169</v>
      </c>
      <c r="F282" s="38">
        <f t="shared" si="45"/>
        <v>1.0579496516718025</v>
      </c>
      <c r="G282" s="39">
        <f t="shared" si="46"/>
        <v>-133.70657857008453</v>
      </c>
      <c r="H282" s="39">
        <f t="shared" si="47"/>
        <v>0</v>
      </c>
      <c r="I282" s="37">
        <f t="shared" si="49"/>
        <v>-133.70657857008453</v>
      </c>
      <c r="J282" s="40">
        <f t="shared" si="50"/>
        <v>-41.000073180936688</v>
      </c>
      <c r="K282" s="37">
        <f t="shared" si="51"/>
        <v>-174.70665175102121</v>
      </c>
      <c r="L282" s="37">
        <f t="shared" si="52"/>
        <v>-273964.77949010319</v>
      </c>
      <c r="M282" s="37">
        <f t="shared" si="53"/>
        <v>-357973.92943784245</v>
      </c>
      <c r="N282" s="41">
        <f>jan!M282</f>
        <v>-304988.61765676748</v>
      </c>
      <c r="O282" s="41">
        <f t="shared" si="54"/>
        <v>-52985.311781074968</v>
      </c>
      <c r="P282" s="4"/>
      <c r="Q282" s="65"/>
      <c r="R282" s="4"/>
    </row>
    <row r="283" spans="1:18" s="34" customFormat="1" x14ac:dyDescent="0.2">
      <c r="A283" s="33">
        <v>1546</v>
      </c>
      <c r="B283" s="34" t="s">
        <v>355</v>
      </c>
      <c r="C283" s="36">
        <v>6059107</v>
      </c>
      <c r="D283" s="36">
        <v>1263</v>
      </c>
      <c r="E283" s="37">
        <f t="shared" si="48"/>
        <v>4797.3927157561366</v>
      </c>
      <c r="F283" s="38">
        <f t="shared" si="45"/>
        <v>1.2475402771533299</v>
      </c>
      <c r="G283" s="39">
        <f t="shared" si="46"/>
        <v>-571.14689323606501</v>
      </c>
      <c r="H283" s="39">
        <f t="shared" si="47"/>
        <v>0</v>
      </c>
      <c r="I283" s="37">
        <f t="shared" si="49"/>
        <v>-571.14689323606501</v>
      </c>
      <c r="J283" s="40">
        <f t="shared" si="50"/>
        <v>-41.000073180936688</v>
      </c>
      <c r="K283" s="37">
        <f t="shared" si="51"/>
        <v>-612.14696641700175</v>
      </c>
      <c r="L283" s="37">
        <f t="shared" si="52"/>
        <v>-721358.52615715016</v>
      </c>
      <c r="M283" s="37">
        <f t="shared" si="53"/>
        <v>-773141.61858467315</v>
      </c>
      <c r="N283" s="41">
        <f>jan!M283</f>
        <v>-225907.68467569424</v>
      </c>
      <c r="O283" s="41">
        <f t="shared" si="54"/>
        <v>-547233.93390897894</v>
      </c>
      <c r="P283" s="4"/>
      <c r="Q283" s="65"/>
      <c r="R283" s="4"/>
    </row>
    <row r="284" spans="1:18" s="34" customFormat="1" x14ac:dyDescent="0.2">
      <c r="A284" s="33">
        <v>1547</v>
      </c>
      <c r="B284" s="34" t="s">
        <v>356</v>
      </c>
      <c r="C284" s="36">
        <v>14908036</v>
      </c>
      <c r="D284" s="36">
        <v>3557</v>
      </c>
      <c r="E284" s="37">
        <f t="shared" si="48"/>
        <v>4191.1824571267925</v>
      </c>
      <c r="F284" s="38">
        <f t="shared" si="45"/>
        <v>1.0898980412822052</v>
      </c>
      <c r="G284" s="39">
        <f t="shared" si="46"/>
        <v>-207.42073805845865</v>
      </c>
      <c r="H284" s="39">
        <f t="shared" si="47"/>
        <v>0</v>
      </c>
      <c r="I284" s="37">
        <f t="shared" si="49"/>
        <v>-207.42073805845865</v>
      </c>
      <c r="J284" s="40">
        <f t="shared" si="50"/>
        <v>-41.000073180936688</v>
      </c>
      <c r="K284" s="37">
        <f t="shared" si="51"/>
        <v>-248.42081123939533</v>
      </c>
      <c r="L284" s="37">
        <f t="shared" si="52"/>
        <v>-737795.56527393742</v>
      </c>
      <c r="M284" s="37">
        <f t="shared" si="53"/>
        <v>-883632.82557852915</v>
      </c>
      <c r="N284" s="41">
        <f>jan!M284</f>
        <v>-790348.00917770737</v>
      </c>
      <c r="O284" s="41">
        <f t="shared" si="54"/>
        <v>-93284.816400821786</v>
      </c>
      <c r="P284" s="4"/>
      <c r="Q284" s="65"/>
      <c r="R284" s="4"/>
    </row>
    <row r="285" spans="1:18" s="34" customFormat="1" x14ac:dyDescent="0.2">
      <c r="A285" s="33">
        <v>1548</v>
      </c>
      <c r="B285" s="34" t="s">
        <v>357</v>
      </c>
      <c r="C285" s="36">
        <v>30274672</v>
      </c>
      <c r="D285" s="36">
        <v>9775</v>
      </c>
      <c r="E285" s="37">
        <f t="shared" si="48"/>
        <v>3097.1531457800511</v>
      </c>
      <c r="F285" s="38">
        <f t="shared" si="45"/>
        <v>0.80540066715462955</v>
      </c>
      <c r="G285" s="39">
        <f t="shared" si="46"/>
        <v>448.99684874958621</v>
      </c>
      <c r="H285" s="39">
        <f t="shared" si="47"/>
        <v>127.32298549123105</v>
      </c>
      <c r="I285" s="37">
        <f t="shared" si="49"/>
        <v>576.31983424081727</v>
      </c>
      <c r="J285" s="40">
        <f t="shared" si="50"/>
        <v>-41.000073180936688</v>
      </c>
      <c r="K285" s="37">
        <f t="shared" si="51"/>
        <v>535.31976105988053</v>
      </c>
      <c r="L285" s="37">
        <f t="shared" si="52"/>
        <v>5633526.3797039893</v>
      </c>
      <c r="M285" s="37">
        <f t="shared" si="53"/>
        <v>5232750.6643603323</v>
      </c>
      <c r="N285" s="41">
        <f>jan!M285</f>
        <v>3839840.1405297127</v>
      </c>
      <c r="O285" s="41">
        <f t="shared" si="54"/>
        <v>1392910.5238306196</v>
      </c>
      <c r="P285" s="4"/>
      <c r="Q285" s="65"/>
      <c r="R285" s="4"/>
    </row>
    <row r="286" spans="1:18" s="34" customFormat="1" x14ac:dyDescent="0.2">
      <c r="A286" s="33">
        <v>1551</v>
      </c>
      <c r="B286" s="34" t="s">
        <v>358</v>
      </c>
      <c r="C286" s="36">
        <v>11243518</v>
      </c>
      <c r="D286" s="36">
        <v>3440</v>
      </c>
      <c r="E286" s="37">
        <f t="shared" si="48"/>
        <v>3268.4645348837207</v>
      </c>
      <c r="F286" s="38">
        <f t="shared" si="45"/>
        <v>0.84994941905063293</v>
      </c>
      <c r="G286" s="39">
        <f t="shared" si="46"/>
        <v>346.21001528738441</v>
      </c>
      <c r="H286" s="39">
        <f t="shared" si="47"/>
        <v>67.363999304946688</v>
      </c>
      <c r="I286" s="37">
        <f t="shared" si="49"/>
        <v>413.57401459233108</v>
      </c>
      <c r="J286" s="40">
        <f t="shared" si="50"/>
        <v>-41.000073180936688</v>
      </c>
      <c r="K286" s="37">
        <f t="shared" si="51"/>
        <v>372.5739414113944</v>
      </c>
      <c r="L286" s="37">
        <f t="shared" si="52"/>
        <v>1422694.6101976188</v>
      </c>
      <c r="M286" s="37">
        <f t="shared" si="53"/>
        <v>1281654.3584551967</v>
      </c>
      <c r="N286" s="41">
        <f>jan!M286</f>
        <v>1019663.111807898</v>
      </c>
      <c r="O286" s="41">
        <f t="shared" si="54"/>
        <v>261991.24664729869</v>
      </c>
      <c r="P286" s="4"/>
      <c r="Q286" s="65"/>
      <c r="R286" s="4"/>
    </row>
    <row r="287" spans="1:18" s="34" customFormat="1" x14ac:dyDescent="0.2">
      <c r="A287" s="33">
        <v>1554</v>
      </c>
      <c r="B287" s="34" t="s">
        <v>359</v>
      </c>
      <c r="C287" s="36">
        <v>21942948</v>
      </c>
      <c r="D287" s="36">
        <v>5859</v>
      </c>
      <c r="E287" s="37">
        <f t="shared" si="48"/>
        <v>3745.1694828469022</v>
      </c>
      <c r="F287" s="38">
        <f t="shared" si="45"/>
        <v>0.97391438463478075</v>
      </c>
      <c r="G287" s="39">
        <f t="shared" si="46"/>
        <v>60.187046509475564</v>
      </c>
      <c r="H287" s="39">
        <f t="shared" si="47"/>
        <v>0</v>
      </c>
      <c r="I287" s="37">
        <f t="shared" si="49"/>
        <v>60.187046509475564</v>
      </c>
      <c r="J287" s="40">
        <f t="shared" si="50"/>
        <v>-41.000073180936688</v>
      </c>
      <c r="K287" s="37">
        <f t="shared" si="51"/>
        <v>19.186973328538876</v>
      </c>
      <c r="L287" s="37">
        <f t="shared" si="52"/>
        <v>352635.90549901733</v>
      </c>
      <c r="M287" s="37">
        <f t="shared" si="53"/>
        <v>112416.47673190928</v>
      </c>
      <c r="N287" s="41">
        <f>jan!M287</f>
        <v>-180897.61798487094</v>
      </c>
      <c r="O287" s="41">
        <f t="shared" si="54"/>
        <v>293314.09471678024</v>
      </c>
      <c r="P287" s="4"/>
      <c r="Q287" s="65"/>
      <c r="R287" s="4"/>
    </row>
    <row r="288" spans="1:18" s="34" customFormat="1" x14ac:dyDescent="0.2">
      <c r="A288" s="33">
        <v>1557</v>
      </c>
      <c r="B288" s="34" t="s">
        <v>360</v>
      </c>
      <c r="C288" s="36">
        <v>7616529</v>
      </c>
      <c r="D288" s="36">
        <v>2623</v>
      </c>
      <c r="E288" s="37">
        <f t="shared" si="48"/>
        <v>2903.7472359893254</v>
      </c>
      <c r="F288" s="38">
        <f t="shared" si="45"/>
        <v>0.75510633508734448</v>
      </c>
      <c r="G288" s="39">
        <f t="shared" si="46"/>
        <v>565.04039462402159</v>
      </c>
      <c r="H288" s="39">
        <f t="shared" si="47"/>
        <v>195.01505391798503</v>
      </c>
      <c r="I288" s="37">
        <f t="shared" si="49"/>
        <v>760.05544854200662</v>
      </c>
      <c r="J288" s="40">
        <f t="shared" si="50"/>
        <v>-41.000073180936688</v>
      </c>
      <c r="K288" s="37">
        <f t="shared" si="51"/>
        <v>719.05537536106988</v>
      </c>
      <c r="L288" s="37">
        <f t="shared" si="52"/>
        <v>1993625.4415256833</v>
      </c>
      <c r="M288" s="37">
        <f t="shared" si="53"/>
        <v>1886082.2495720864</v>
      </c>
      <c r="N288" s="41">
        <f>jan!M288</f>
        <v>1574775.6590035227</v>
      </c>
      <c r="O288" s="41">
        <f t="shared" si="54"/>
        <v>311306.59056856367</v>
      </c>
      <c r="P288" s="4"/>
      <c r="Q288" s="65"/>
      <c r="R288" s="4"/>
    </row>
    <row r="289" spans="1:18" s="34" customFormat="1" x14ac:dyDescent="0.2">
      <c r="A289" s="33">
        <v>1560</v>
      </c>
      <c r="B289" s="34" t="s">
        <v>361</v>
      </c>
      <c r="C289" s="36">
        <v>8981834</v>
      </c>
      <c r="D289" s="36">
        <v>3078</v>
      </c>
      <c r="E289" s="37">
        <f t="shared" si="48"/>
        <v>2918.0747238466538</v>
      </c>
      <c r="F289" s="38">
        <f t="shared" si="45"/>
        <v>0.75883213350149936</v>
      </c>
      <c r="G289" s="39">
        <f t="shared" si="46"/>
        <v>556.44390190962451</v>
      </c>
      <c r="H289" s="39">
        <f t="shared" si="47"/>
        <v>190.00043316792011</v>
      </c>
      <c r="I289" s="37">
        <f t="shared" si="49"/>
        <v>746.44433507754457</v>
      </c>
      <c r="J289" s="40">
        <f t="shared" si="50"/>
        <v>-41.000073180936688</v>
      </c>
      <c r="K289" s="37">
        <f t="shared" si="51"/>
        <v>705.44426189660783</v>
      </c>
      <c r="L289" s="37">
        <f t="shared" si="52"/>
        <v>2297555.6633686824</v>
      </c>
      <c r="M289" s="37">
        <f t="shared" si="53"/>
        <v>2171357.4381177588</v>
      </c>
      <c r="N289" s="41">
        <f>jan!M289</f>
        <v>1755013.0873095091</v>
      </c>
      <c r="O289" s="41">
        <f t="shared" si="54"/>
        <v>416344.35080824979</v>
      </c>
      <c r="P289" s="4"/>
      <c r="Q289" s="65"/>
      <c r="R289" s="4"/>
    </row>
    <row r="290" spans="1:18" s="34" customFormat="1" x14ac:dyDescent="0.2">
      <c r="A290" s="33">
        <v>1563</v>
      </c>
      <c r="B290" s="34" t="s">
        <v>362</v>
      </c>
      <c r="C290" s="36">
        <v>30103161</v>
      </c>
      <c r="D290" s="36">
        <v>7119</v>
      </c>
      <c r="E290" s="37">
        <f t="shared" si="48"/>
        <v>4228.5659502739145</v>
      </c>
      <c r="F290" s="38">
        <f t="shared" si="45"/>
        <v>1.0996194495897946</v>
      </c>
      <c r="G290" s="39">
        <f t="shared" si="46"/>
        <v>-229.85083394673183</v>
      </c>
      <c r="H290" s="39">
        <f t="shared" si="47"/>
        <v>0</v>
      </c>
      <c r="I290" s="37">
        <f t="shared" si="49"/>
        <v>-229.85083394673183</v>
      </c>
      <c r="J290" s="40">
        <f t="shared" si="50"/>
        <v>-41.000073180936688</v>
      </c>
      <c r="K290" s="37">
        <f t="shared" si="51"/>
        <v>-270.85090712766851</v>
      </c>
      <c r="L290" s="37">
        <f t="shared" si="52"/>
        <v>-1636308.0868667839</v>
      </c>
      <c r="M290" s="37">
        <f t="shared" si="53"/>
        <v>-1928187.6078418721</v>
      </c>
      <c r="N290" s="41">
        <f>jan!M290</f>
        <v>1096468.4039538663</v>
      </c>
      <c r="O290" s="41">
        <f t="shared" si="54"/>
        <v>-3024656.0117957387</v>
      </c>
      <c r="P290" s="4"/>
      <c r="Q290" s="65"/>
      <c r="R290" s="4"/>
    </row>
    <row r="291" spans="1:18" s="34" customFormat="1" x14ac:dyDescent="0.2">
      <c r="A291" s="33">
        <v>1566</v>
      </c>
      <c r="B291" s="34" t="s">
        <v>363</v>
      </c>
      <c r="C291" s="36">
        <v>20599478</v>
      </c>
      <c r="D291" s="36">
        <v>5978</v>
      </c>
      <c r="E291" s="37">
        <f t="shared" si="48"/>
        <v>3445.881231180997</v>
      </c>
      <c r="F291" s="38">
        <f t="shared" si="45"/>
        <v>0.89608582846806517</v>
      </c>
      <c r="G291" s="39">
        <f t="shared" si="46"/>
        <v>239.75999750901863</v>
      </c>
      <c r="H291" s="39">
        <f t="shared" si="47"/>
        <v>5.2681556008999904</v>
      </c>
      <c r="I291" s="37">
        <f t="shared" si="49"/>
        <v>245.02815310991863</v>
      </c>
      <c r="J291" s="40">
        <f t="shared" si="50"/>
        <v>-41.000073180936688</v>
      </c>
      <c r="K291" s="37">
        <f t="shared" si="51"/>
        <v>204.02807992898195</v>
      </c>
      <c r="L291" s="37">
        <f t="shared" si="52"/>
        <v>1464778.2992910936</v>
      </c>
      <c r="M291" s="37">
        <f t="shared" si="53"/>
        <v>1219679.8618154542</v>
      </c>
      <c r="N291" s="41">
        <f>jan!M291</f>
        <v>3860468.1995894248</v>
      </c>
      <c r="O291" s="41">
        <f t="shared" si="54"/>
        <v>-2640788.3377739703</v>
      </c>
      <c r="P291" s="4"/>
      <c r="Q291" s="65"/>
      <c r="R291" s="4"/>
    </row>
    <row r="292" spans="1:18" s="34" customFormat="1" x14ac:dyDescent="0.2">
      <c r="A292" s="33">
        <v>1567</v>
      </c>
      <c r="B292" s="34" t="s">
        <v>364</v>
      </c>
      <c r="C292" s="36">
        <v>6523946</v>
      </c>
      <c r="D292" s="36">
        <v>2039</v>
      </c>
      <c r="E292" s="37">
        <f t="shared" si="48"/>
        <v>3199.5811672388427</v>
      </c>
      <c r="F292" s="38">
        <f t="shared" si="45"/>
        <v>0.83203661085364933</v>
      </c>
      <c r="G292" s="39">
        <f t="shared" si="46"/>
        <v>387.54003587431123</v>
      </c>
      <c r="H292" s="39">
        <f t="shared" si="47"/>
        <v>91.473177980654</v>
      </c>
      <c r="I292" s="37">
        <f t="shared" si="49"/>
        <v>479.01321385496522</v>
      </c>
      <c r="J292" s="40">
        <f t="shared" si="50"/>
        <v>-41.000073180936688</v>
      </c>
      <c r="K292" s="37">
        <f t="shared" si="51"/>
        <v>438.01314067402853</v>
      </c>
      <c r="L292" s="37">
        <f t="shared" si="52"/>
        <v>976707.94305027404</v>
      </c>
      <c r="M292" s="37">
        <f t="shared" si="53"/>
        <v>893108.79383434413</v>
      </c>
      <c r="N292" s="41">
        <f>jan!M292</f>
        <v>1778561.7802547403</v>
      </c>
      <c r="O292" s="41">
        <f t="shared" si="54"/>
        <v>-885452.98642039613</v>
      </c>
      <c r="P292" s="4"/>
      <c r="Q292" s="65"/>
      <c r="R292" s="4"/>
    </row>
    <row r="293" spans="1:18" s="34" customFormat="1" x14ac:dyDescent="0.2">
      <c r="A293" s="33">
        <v>1571</v>
      </c>
      <c r="B293" s="34" t="s">
        <v>365</v>
      </c>
      <c r="C293" s="36">
        <v>4738124</v>
      </c>
      <c r="D293" s="36">
        <v>1571</v>
      </c>
      <c r="E293" s="37">
        <f t="shared" si="48"/>
        <v>3015.9923615531507</v>
      </c>
      <c r="F293" s="38">
        <f t="shared" si="45"/>
        <v>0.78429517230617407</v>
      </c>
      <c r="G293" s="39">
        <f t="shared" si="46"/>
        <v>497.69331928572643</v>
      </c>
      <c r="H293" s="39">
        <f t="shared" si="47"/>
        <v>155.72925997064621</v>
      </c>
      <c r="I293" s="37">
        <f t="shared" si="49"/>
        <v>653.42257925637261</v>
      </c>
      <c r="J293" s="40">
        <f t="shared" si="50"/>
        <v>-41.000073180936688</v>
      </c>
      <c r="K293" s="37">
        <f t="shared" si="51"/>
        <v>612.42250607543588</v>
      </c>
      <c r="L293" s="37">
        <f t="shared" si="52"/>
        <v>1026526.8720117614</v>
      </c>
      <c r="M293" s="37">
        <f t="shared" si="53"/>
        <v>962115.75704450975</v>
      </c>
      <c r="N293" s="41">
        <f>jan!M293</f>
        <v>662646.07399715367</v>
      </c>
      <c r="O293" s="41">
        <f t="shared" si="54"/>
        <v>299469.68304735608</v>
      </c>
      <c r="P293" s="4"/>
      <c r="Q293" s="65"/>
      <c r="R293" s="4"/>
    </row>
    <row r="294" spans="1:18" s="34" customFormat="1" x14ac:dyDescent="0.2">
      <c r="A294" s="33">
        <v>1573</v>
      </c>
      <c r="B294" s="34" t="s">
        <v>366</v>
      </c>
      <c r="C294" s="36">
        <v>7577810</v>
      </c>
      <c r="D294" s="36">
        <v>2172</v>
      </c>
      <c r="E294" s="37">
        <f t="shared" si="48"/>
        <v>3488.8627992633519</v>
      </c>
      <c r="F294" s="38">
        <f t="shared" si="45"/>
        <v>0.90726299084250173</v>
      </c>
      <c r="G294" s="39">
        <f t="shared" si="46"/>
        <v>213.97105665960569</v>
      </c>
      <c r="H294" s="39">
        <f t="shared" si="47"/>
        <v>0</v>
      </c>
      <c r="I294" s="37">
        <f t="shared" si="49"/>
        <v>213.97105665960569</v>
      </c>
      <c r="J294" s="40">
        <f t="shared" si="50"/>
        <v>-41.000073180936688</v>
      </c>
      <c r="K294" s="37">
        <f t="shared" si="51"/>
        <v>172.97098347866901</v>
      </c>
      <c r="L294" s="37">
        <f t="shared" si="52"/>
        <v>464745.13506466354</v>
      </c>
      <c r="M294" s="37">
        <f t="shared" si="53"/>
        <v>375692.97611566912</v>
      </c>
      <c r="N294" s="41">
        <f>jan!M294</f>
        <v>256591.41115153785</v>
      </c>
      <c r="O294" s="41">
        <f t="shared" si="54"/>
        <v>119101.56496413128</v>
      </c>
      <c r="P294" s="4"/>
      <c r="Q294" s="65"/>
      <c r="R294" s="4"/>
    </row>
    <row r="295" spans="1:18" s="34" customFormat="1" x14ac:dyDescent="0.2">
      <c r="A295" s="33">
        <v>1576</v>
      </c>
      <c r="B295" s="34" t="s">
        <v>367</v>
      </c>
      <c r="C295" s="36">
        <v>11812596</v>
      </c>
      <c r="D295" s="36">
        <v>3593</v>
      </c>
      <c r="E295" s="37">
        <f t="shared" si="48"/>
        <v>3287.6693570832172</v>
      </c>
      <c r="F295" s="38">
        <f t="shared" si="45"/>
        <v>0.85494354620031399</v>
      </c>
      <c r="G295" s="39">
        <f t="shared" si="46"/>
        <v>334.68712196768655</v>
      </c>
      <c r="H295" s="39">
        <f t="shared" si="47"/>
        <v>60.642311535122936</v>
      </c>
      <c r="I295" s="37">
        <f t="shared" si="49"/>
        <v>395.32943350280948</v>
      </c>
      <c r="J295" s="40">
        <f t="shared" si="50"/>
        <v>-41.000073180936688</v>
      </c>
      <c r="K295" s="37">
        <f t="shared" si="51"/>
        <v>354.3293603218728</v>
      </c>
      <c r="L295" s="37">
        <f t="shared" si="52"/>
        <v>1420418.6545755945</v>
      </c>
      <c r="M295" s="37">
        <f t="shared" si="53"/>
        <v>1273105.391636489</v>
      </c>
      <c r="N295" s="41">
        <f>jan!M295</f>
        <v>945403.51000749413</v>
      </c>
      <c r="O295" s="41">
        <f t="shared" si="54"/>
        <v>327701.88162899483</v>
      </c>
      <c r="P295" s="4"/>
      <c r="Q295" s="65"/>
      <c r="R295" s="4"/>
    </row>
    <row r="296" spans="1:18" s="34" customFormat="1" x14ac:dyDescent="0.2">
      <c r="A296" s="33">
        <v>1804</v>
      </c>
      <c r="B296" s="34" t="s">
        <v>368</v>
      </c>
      <c r="C296" s="36">
        <v>195256054</v>
      </c>
      <c r="D296" s="36">
        <v>51558</v>
      </c>
      <c r="E296" s="37">
        <f t="shared" si="48"/>
        <v>3787.1145893944686</v>
      </c>
      <c r="F296" s="38">
        <f t="shared" si="45"/>
        <v>0.98482201987500506</v>
      </c>
      <c r="G296" s="39">
        <f t="shared" si="46"/>
        <v>35.019982580935718</v>
      </c>
      <c r="H296" s="39">
        <f t="shared" si="47"/>
        <v>0</v>
      </c>
      <c r="I296" s="37">
        <f t="shared" si="49"/>
        <v>35.019982580935718</v>
      </c>
      <c r="J296" s="40">
        <f t="shared" si="50"/>
        <v>-41.000073180936688</v>
      </c>
      <c r="K296" s="37">
        <f t="shared" si="51"/>
        <v>-5.9800906000009704</v>
      </c>
      <c r="L296" s="37">
        <f t="shared" si="52"/>
        <v>1805560.2619078837</v>
      </c>
      <c r="M296" s="37">
        <f t="shared" si="53"/>
        <v>-308321.51115485001</v>
      </c>
      <c r="N296" s="41">
        <f>jan!M296</f>
        <v>-3980567.2756210831</v>
      </c>
      <c r="O296" s="41">
        <f t="shared" si="54"/>
        <v>3672245.7644662331</v>
      </c>
      <c r="P296" s="4"/>
      <c r="Q296" s="65"/>
      <c r="R296" s="4"/>
    </row>
    <row r="297" spans="1:18" s="34" customFormat="1" x14ac:dyDescent="0.2">
      <c r="A297" s="33">
        <v>1805</v>
      </c>
      <c r="B297" s="34" t="s">
        <v>369</v>
      </c>
      <c r="C297" s="36">
        <v>73535157</v>
      </c>
      <c r="D297" s="36">
        <v>18638</v>
      </c>
      <c r="E297" s="37">
        <f t="shared" si="48"/>
        <v>3945.4424830990451</v>
      </c>
      <c r="F297" s="38">
        <f t="shared" si="45"/>
        <v>1.0259944725167476</v>
      </c>
      <c r="G297" s="39">
        <f t="shared" si="46"/>
        <v>-59.976753641810227</v>
      </c>
      <c r="H297" s="39">
        <f t="shared" si="47"/>
        <v>0</v>
      </c>
      <c r="I297" s="37">
        <f t="shared" si="49"/>
        <v>-59.976753641810227</v>
      </c>
      <c r="J297" s="40">
        <f t="shared" si="50"/>
        <v>-41.000073180936688</v>
      </c>
      <c r="K297" s="37">
        <f t="shared" si="51"/>
        <v>-100.97682682274692</v>
      </c>
      <c r="L297" s="37">
        <f t="shared" si="52"/>
        <v>-1117846.7343760589</v>
      </c>
      <c r="M297" s="37">
        <f t="shared" si="53"/>
        <v>-1882006.0983223571</v>
      </c>
      <c r="N297" s="41">
        <f>jan!M297</f>
        <v>1552527.6400747516</v>
      </c>
      <c r="O297" s="41">
        <f t="shared" si="54"/>
        <v>-3434533.7383971084</v>
      </c>
      <c r="P297" s="4"/>
      <c r="Q297" s="65"/>
      <c r="R297" s="4"/>
    </row>
    <row r="298" spans="1:18" s="34" customFormat="1" x14ac:dyDescent="0.2">
      <c r="A298" s="33">
        <v>1811</v>
      </c>
      <c r="B298" s="34" t="s">
        <v>370</v>
      </c>
      <c r="C298" s="36">
        <v>6762469</v>
      </c>
      <c r="D298" s="36">
        <v>1486</v>
      </c>
      <c r="E298" s="37">
        <f t="shared" si="48"/>
        <v>4550.7866756393005</v>
      </c>
      <c r="F298" s="38">
        <f t="shared" si="45"/>
        <v>1.1834114918186165</v>
      </c>
      <c r="G298" s="39">
        <f t="shared" si="46"/>
        <v>-423.1832691659634</v>
      </c>
      <c r="H298" s="39">
        <f t="shared" si="47"/>
        <v>0</v>
      </c>
      <c r="I298" s="37">
        <f t="shared" si="49"/>
        <v>-423.1832691659634</v>
      </c>
      <c r="J298" s="40">
        <f t="shared" si="50"/>
        <v>-41.000073180936688</v>
      </c>
      <c r="K298" s="37">
        <f t="shared" si="51"/>
        <v>-464.18334234690008</v>
      </c>
      <c r="L298" s="37">
        <f t="shared" si="52"/>
        <v>-628850.33798062161</v>
      </c>
      <c r="M298" s="37">
        <f t="shared" si="53"/>
        <v>-689776.44672749355</v>
      </c>
      <c r="N298" s="41">
        <f>jan!M298</f>
        <v>1118587.7027751564</v>
      </c>
      <c r="O298" s="41">
        <f t="shared" si="54"/>
        <v>-1808364.1495026499</v>
      </c>
      <c r="P298" s="4"/>
      <c r="Q298" s="65"/>
      <c r="R298" s="4"/>
    </row>
    <row r="299" spans="1:18" s="34" customFormat="1" x14ac:dyDescent="0.2">
      <c r="A299" s="33">
        <v>1812</v>
      </c>
      <c r="B299" s="34" t="s">
        <v>371</v>
      </c>
      <c r="C299" s="36">
        <v>5276632</v>
      </c>
      <c r="D299" s="36">
        <v>2020</v>
      </c>
      <c r="E299" s="37">
        <f t="shared" si="48"/>
        <v>2612.1940594059406</v>
      </c>
      <c r="F299" s="38">
        <f t="shared" si="45"/>
        <v>0.67928925021013908</v>
      </c>
      <c r="G299" s="39">
        <f t="shared" si="46"/>
        <v>739.9723005740525</v>
      </c>
      <c r="H299" s="39">
        <f t="shared" si="47"/>
        <v>297.05866572216974</v>
      </c>
      <c r="I299" s="37">
        <f t="shared" si="49"/>
        <v>1037.0309662962222</v>
      </c>
      <c r="J299" s="40">
        <f t="shared" si="50"/>
        <v>-41.000073180936688</v>
      </c>
      <c r="K299" s="37">
        <f t="shared" si="51"/>
        <v>996.03089311528549</v>
      </c>
      <c r="L299" s="37">
        <f t="shared" si="52"/>
        <v>2094802.551918369</v>
      </c>
      <c r="M299" s="37">
        <f t="shared" si="53"/>
        <v>2011982.4040928767</v>
      </c>
      <c r="N299" s="41">
        <f>jan!M299</f>
        <v>1961727.8778639403</v>
      </c>
      <c r="O299" s="41">
        <f t="shared" si="54"/>
        <v>50254.526228936389</v>
      </c>
      <c r="P299" s="4"/>
      <c r="Q299" s="65"/>
      <c r="R299" s="4"/>
    </row>
    <row r="300" spans="1:18" s="34" customFormat="1" x14ac:dyDescent="0.2">
      <c r="A300" s="33">
        <v>1813</v>
      </c>
      <c r="B300" s="34" t="s">
        <v>372</v>
      </c>
      <c r="C300" s="36">
        <v>25069643</v>
      </c>
      <c r="D300" s="36">
        <v>7948</v>
      </c>
      <c r="E300" s="37">
        <f t="shared" si="48"/>
        <v>3154.2077252138902</v>
      </c>
      <c r="F300" s="38">
        <f t="shared" si="45"/>
        <v>0.82023745247887203</v>
      </c>
      <c r="G300" s="39">
        <f t="shared" si="46"/>
        <v>414.76410108928275</v>
      </c>
      <c r="H300" s="39">
        <f t="shared" si="47"/>
        <v>107.35388268938738</v>
      </c>
      <c r="I300" s="37">
        <f t="shared" si="49"/>
        <v>522.11798377867012</v>
      </c>
      <c r="J300" s="40">
        <f t="shared" si="50"/>
        <v>-41.000073180936688</v>
      </c>
      <c r="K300" s="37">
        <f t="shared" si="51"/>
        <v>481.11791059773344</v>
      </c>
      <c r="L300" s="37">
        <f t="shared" si="52"/>
        <v>4149793.7350728703</v>
      </c>
      <c r="M300" s="37">
        <f t="shared" si="53"/>
        <v>3823925.1534307855</v>
      </c>
      <c r="N300" s="41">
        <f>jan!M300</f>
        <v>2954889.6237933659</v>
      </c>
      <c r="O300" s="41">
        <f t="shared" si="54"/>
        <v>869035.52963741962</v>
      </c>
      <c r="P300" s="4"/>
      <c r="Q300" s="65"/>
      <c r="R300" s="4"/>
    </row>
    <row r="301" spans="1:18" s="34" customFormat="1" x14ac:dyDescent="0.2">
      <c r="A301" s="33">
        <v>1815</v>
      </c>
      <c r="B301" s="34" t="s">
        <v>373</v>
      </c>
      <c r="C301" s="36">
        <v>3072463</v>
      </c>
      <c r="D301" s="36">
        <v>1221</v>
      </c>
      <c r="E301" s="37">
        <f t="shared" si="48"/>
        <v>2516.3497133497135</v>
      </c>
      <c r="F301" s="38">
        <f t="shared" si="45"/>
        <v>0.65436536152163105</v>
      </c>
      <c r="G301" s="39">
        <f t="shared" si="46"/>
        <v>797.47890820778878</v>
      </c>
      <c r="H301" s="39">
        <f t="shared" si="47"/>
        <v>330.60418684184918</v>
      </c>
      <c r="I301" s="37">
        <f t="shared" si="49"/>
        <v>1128.0830950496379</v>
      </c>
      <c r="J301" s="40">
        <f t="shared" si="50"/>
        <v>-41.000073180936688</v>
      </c>
      <c r="K301" s="37">
        <f t="shared" si="51"/>
        <v>1087.0830218687013</v>
      </c>
      <c r="L301" s="37">
        <f t="shared" si="52"/>
        <v>1377389.4590556079</v>
      </c>
      <c r="M301" s="37">
        <f t="shared" si="53"/>
        <v>1327328.3697016842</v>
      </c>
      <c r="N301" s="41">
        <f>jan!M301</f>
        <v>1192775.2983771642</v>
      </c>
      <c r="O301" s="41">
        <f t="shared" si="54"/>
        <v>134553.07132452005</v>
      </c>
      <c r="P301" s="4"/>
      <c r="Q301" s="65"/>
      <c r="R301" s="4"/>
    </row>
    <row r="302" spans="1:18" s="34" customFormat="1" x14ac:dyDescent="0.2">
      <c r="A302" s="33">
        <v>1816</v>
      </c>
      <c r="B302" s="34" t="s">
        <v>374</v>
      </c>
      <c r="C302" s="36">
        <v>1276814</v>
      </c>
      <c r="D302" s="36">
        <v>506</v>
      </c>
      <c r="E302" s="37">
        <f t="shared" si="48"/>
        <v>2523.3478260869565</v>
      </c>
      <c r="F302" s="38">
        <f t="shared" si="45"/>
        <v>0.65618518908652834</v>
      </c>
      <c r="G302" s="39">
        <f t="shared" si="46"/>
        <v>793.28004056544296</v>
      </c>
      <c r="H302" s="39">
        <f t="shared" si="47"/>
        <v>328.15484738381417</v>
      </c>
      <c r="I302" s="37">
        <f t="shared" si="49"/>
        <v>1121.4348879492572</v>
      </c>
      <c r="J302" s="40">
        <f t="shared" si="50"/>
        <v>-41.000073180936688</v>
      </c>
      <c r="K302" s="37">
        <f t="shared" si="51"/>
        <v>1080.4348147683206</v>
      </c>
      <c r="L302" s="37">
        <f t="shared" si="52"/>
        <v>567446.05330232414</v>
      </c>
      <c r="M302" s="37">
        <f t="shared" si="53"/>
        <v>546700.01627277024</v>
      </c>
      <c r="N302" s="41">
        <f>jan!M302</f>
        <v>494715.61103918508</v>
      </c>
      <c r="O302" s="41">
        <f t="shared" si="54"/>
        <v>51984.405233585159</v>
      </c>
      <c r="P302" s="4"/>
      <c r="Q302" s="65"/>
      <c r="R302" s="4"/>
    </row>
    <row r="303" spans="1:18" s="34" customFormat="1" x14ac:dyDescent="0.2">
      <c r="A303" s="33">
        <v>1818</v>
      </c>
      <c r="B303" s="34" t="s">
        <v>337</v>
      </c>
      <c r="C303" s="36">
        <v>5950295</v>
      </c>
      <c r="D303" s="36">
        <v>1790</v>
      </c>
      <c r="E303" s="37">
        <f t="shared" si="48"/>
        <v>3324.1871508379886</v>
      </c>
      <c r="F303" s="38">
        <f t="shared" si="45"/>
        <v>0.86443983329647589</v>
      </c>
      <c r="G303" s="39">
        <f t="shared" si="46"/>
        <v>312.77644571482369</v>
      </c>
      <c r="H303" s="39">
        <f t="shared" si="47"/>
        <v>47.861083720952934</v>
      </c>
      <c r="I303" s="37">
        <f t="shared" si="49"/>
        <v>360.63752943577663</v>
      </c>
      <c r="J303" s="40">
        <f t="shared" si="50"/>
        <v>-41.000073180936688</v>
      </c>
      <c r="K303" s="37">
        <f t="shared" si="51"/>
        <v>319.63745625483995</v>
      </c>
      <c r="L303" s="37">
        <f t="shared" si="52"/>
        <v>645541.1776900402</v>
      </c>
      <c r="M303" s="37">
        <f t="shared" si="53"/>
        <v>572151.04669616348</v>
      </c>
      <c r="N303" s="41">
        <f>jan!M303</f>
        <v>416613.99102794746</v>
      </c>
      <c r="O303" s="41">
        <f t="shared" si="54"/>
        <v>155537.05566821602</v>
      </c>
      <c r="P303" s="4"/>
      <c r="Q303" s="65"/>
      <c r="R303" s="4"/>
    </row>
    <row r="304" spans="1:18" s="34" customFormat="1" x14ac:dyDescent="0.2">
      <c r="A304" s="33">
        <v>1820</v>
      </c>
      <c r="B304" s="34" t="s">
        <v>375</v>
      </c>
      <c r="C304" s="36">
        <v>23598568</v>
      </c>
      <c r="D304" s="36">
        <v>7450</v>
      </c>
      <c r="E304" s="37">
        <f t="shared" si="48"/>
        <v>3167.593020134228</v>
      </c>
      <c r="F304" s="38">
        <f t="shared" si="45"/>
        <v>0.82371823788129561</v>
      </c>
      <c r="G304" s="39">
        <f t="shared" si="46"/>
        <v>406.73292413708003</v>
      </c>
      <c r="H304" s="39">
        <f t="shared" si="47"/>
        <v>102.66902946726913</v>
      </c>
      <c r="I304" s="37">
        <f t="shared" si="49"/>
        <v>509.40195360434916</v>
      </c>
      <c r="J304" s="40">
        <f t="shared" si="50"/>
        <v>-41.000073180936688</v>
      </c>
      <c r="K304" s="37">
        <f t="shared" si="51"/>
        <v>468.40188042341248</v>
      </c>
      <c r="L304" s="37">
        <f t="shared" si="52"/>
        <v>3795044.5543524013</v>
      </c>
      <c r="M304" s="37">
        <f t="shared" si="53"/>
        <v>3489594.0091544231</v>
      </c>
      <c r="N304" s="41">
        <f>jan!M304</f>
        <v>2583931.2453397801</v>
      </c>
      <c r="O304" s="41">
        <f t="shared" si="54"/>
        <v>905662.76381464303</v>
      </c>
      <c r="P304" s="4"/>
      <c r="Q304" s="65"/>
      <c r="R304" s="4"/>
    </row>
    <row r="305" spans="1:18" s="34" customFormat="1" x14ac:dyDescent="0.2">
      <c r="A305" s="33">
        <v>1822</v>
      </c>
      <c r="B305" s="34" t="s">
        <v>376</v>
      </c>
      <c r="C305" s="36">
        <v>6052028</v>
      </c>
      <c r="D305" s="36">
        <v>2307</v>
      </c>
      <c r="E305" s="37">
        <f t="shared" si="48"/>
        <v>2623.3324664065885</v>
      </c>
      <c r="F305" s="38">
        <f t="shared" si="45"/>
        <v>0.68218574257170816</v>
      </c>
      <c r="G305" s="39">
        <f t="shared" si="46"/>
        <v>733.28925637366376</v>
      </c>
      <c r="H305" s="39">
        <f t="shared" si="47"/>
        <v>293.16022327194293</v>
      </c>
      <c r="I305" s="37">
        <f t="shared" si="49"/>
        <v>1026.4494796456067</v>
      </c>
      <c r="J305" s="40">
        <f t="shared" si="50"/>
        <v>-41.000073180936688</v>
      </c>
      <c r="K305" s="37">
        <f t="shared" si="51"/>
        <v>985.44940646467001</v>
      </c>
      <c r="L305" s="37">
        <f t="shared" si="52"/>
        <v>2368018.9495424149</v>
      </c>
      <c r="M305" s="37">
        <f t="shared" si="53"/>
        <v>2273431.7807139936</v>
      </c>
      <c r="N305" s="41">
        <f>jan!M305</f>
        <v>2292350.1218723315</v>
      </c>
      <c r="O305" s="41">
        <f t="shared" si="54"/>
        <v>-18918.341158337891</v>
      </c>
      <c r="P305" s="4"/>
      <c r="Q305" s="65"/>
      <c r="R305" s="4"/>
    </row>
    <row r="306" spans="1:18" s="34" customFormat="1" x14ac:dyDescent="0.2">
      <c r="A306" s="33">
        <v>1824</v>
      </c>
      <c r="B306" s="34" t="s">
        <v>377</v>
      </c>
      <c r="C306" s="36">
        <v>44297342</v>
      </c>
      <c r="D306" s="36">
        <v>13448</v>
      </c>
      <c r="E306" s="37">
        <f t="shared" si="48"/>
        <v>3293.97248661511</v>
      </c>
      <c r="F306" s="38">
        <f t="shared" si="45"/>
        <v>0.85658264652606497</v>
      </c>
      <c r="G306" s="39">
        <f t="shared" si="46"/>
        <v>330.90524424855084</v>
      </c>
      <c r="H306" s="39">
        <f t="shared" si="47"/>
        <v>58.43621619896043</v>
      </c>
      <c r="I306" s="37">
        <f t="shared" si="49"/>
        <v>389.34146044751128</v>
      </c>
      <c r="J306" s="40">
        <f t="shared" si="50"/>
        <v>-41.000073180936688</v>
      </c>
      <c r="K306" s="37">
        <f t="shared" si="51"/>
        <v>348.3413872665746</v>
      </c>
      <c r="L306" s="37">
        <f t="shared" si="52"/>
        <v>5235863.9600981316</v>
      </c>
      <c r="M306" s="37">
        <f t="shared" si="53"/>
        <v>4684494.9759608954</v>
      </c>
      <c r="N306" s="41">
        <f>jan!M306</f>
        <v>4608953.776393204</v>
      </c>
      <c r="O306" s="41">
        <f t="shared" si="54"/>
        <v>75541.199567691423</v>
      </c>
      <c r="P306" s="4"/>
      <c r="Q306" s="65"/>
      <c r="R306" s="4"/>
    </row>
    <row r="307" spans="1:18" s="34" customFormat="1" x14ac:dyDescent="0.2">
      <c r="A307" s="33">
        <v>1825</v>
      </c>
      <c r="B307" s="34" t="s">
        <v>378</v>
      </c>
      <c r="C307" s="36">
        <v>5227348</v>
      </c>
      <c r="D307" s="36">
        <v>1463</v>
      </c>
      <c r="E307" s="37">
        <f t="shared" si="48"/>
        <v>3573.0334928229663</v>
      </c>
      <c r="F307" s="38">
        <f t="shared" si="45"/>
        <v>0.92915119899912724</v>
      </c>
      <c r="G307" s="39">
        <f t="shared" si="46"/>
        <v>163.46864052383708</v>
      </c>
      <c r="H307" s="39">
        <f t="shared" si="47"/>
        <v>0</v>
      </c>
      <c r="I307" s="37">
        <f t="shared" si="49"/>
        <v>163.46864052383708</v>
      </c>
      <c r="J307" s="40">
        <f t="shared" si="50"/>
        <v>-41.000073180936688</v>
      </c>
      <c r="K307" s="37">
        <f t="shared" si="51"/>
        <v>122.4685673429004</v>
      </c>
      <c r="L307" s="37">
        <f t="shared" si="52"/>
        <v>239154.62108637366</v>
      </c>
      <c r="M307" s="37">
        <f t="shared" si="53"/>
        <v>179171.51402266329</v>
      </c>
      <c r="N307" s="41">
        <f>jan!M307</f>
        <v>824331.88409155654</v>
      </c>
      <c r="O307" s="41">
        <f t="shared" si="54"/>
        <v>-645160.3700688933</v>
      </c>
      <c r="P307" s="4"/>
      <c r="Q307" s="65"/>
      <c r="R307" s="4"/>
    </row>
    <row r="308" spans="1:18" s="34" customFormat="1" x14ac:dyDescent="0.2">
      <c r="A308" s="33">
        <v>1826</v>
      </c>
      <c r="B308" s="34" t="s">
        <v>379</v>
      </c>
      <c r="C308" s="36">
        <v>4788730</v>
      </c>
      <c r="D308" s="36">
        <v>1411</v>
      </c>
      <c r="E308" s="37">
        <f t="shared" si="48"/>
        <v>3393.8554216867469</v>
      </c>
      <c r="F308" s="38">
        <f t="shared" si="45"/>
        <v>0.88255675202151596</v>
      </c>
      <c r="G308" s="39">
        <f t="shared" si="46"/>
        <v>270.97548320556871</v>
      </c>
      <c r="H308" s="39">
        <f t="shared" si="47"/>
        <v>23.477188923887525</v>
      </c>
      <c r="I308" s="37">
        <f t="shared" si="49"/>
        <v>294.45267212945623</v>
      </c>
      <c r="J308" s="40">
        <f t="shared" si="50"/>
        <v>-41.000073180936688</v>
      </c>
      <c r="K308" s="37">
        <f t="shared" si="51"/>
        <v>253.45259894851955</v>
      </c>
      <c r="L308" s="37">
        <f t="shared" si="52"/>
        <v>415472.72037466272</v>
      </c>
      <c r="M308" s="37">
        <f t="shared" si="53"/>
        <v>357621.6171163611</v>
      </c>
      <c r="N308" s="41">
        <f>jan!M308</f>
        <v>1335309.3222851586</v>
      </c>
      <c r="O308" s="41">
        <f t="shared" si="54"/>
        <v>-977687.7051687974</v>
      </c>
      <c r="P308" s="4"/>
      <c r="Q308" s="65"/>
      <c r="R308" s="4"/>
    </row>
    <row r="309" spans="1:18" s="34" customFormat="1" x14ac:dyDescent="0.2">
      <c r="A309" s="33">
        <v>1827</v>
      </c>
      <c r="B309" s="34" t="s">
        <v>380</v>
      </c>
      <c r="C309" s="36">
        <v>4818940</v>
      </c>
      <c r="D309" s="36">
        <v>1403</v>
      </c>
      <c r="E309" s="37">
        <f t="shared" si="48"/>
        <v>3434.7398431931574</v>
      </c>
      <c r="F309" s="38">
        <f t="shared" si="45"/>
        <v>0.8931885609142598</v>
      </c>
      <c r="G309" s="39">
        <f t="shared" si="46"/>
        <v>246.44483030172239</v>
      </c>
      <c r="H309" s="39">
        <f t="shared" si="47"/>
        <v>9.1676413966438517</v>
      </c>
      <c r="I309" s="37">
        <f t="shared" si="49"/>
        <v>255.61247169836625</v>
      </c>
      <c r="J309" s="40">
        <f t="shared" si="50"/>
        <v>-41.000073180936688</v>
      </c>
      <c r="K309" s="37">
        <f t="shared" si="51"/>
        <v>214.61239851742957</v>
      </c>
      <c r="L309" s="37">
        <f t="shared" si="52"/>
        <v>358624.29779280786</v>
      </c>
      <c r="M309" s="37">
        <f t="shared" si="53"/>
        <v>301101.19511995366</v>
      </c>
      <c r="N309" s="41">
        <f>jan!M309</f>
        <v>329177.83969955851</v>
      </c>
      <c r="O309" s="41">
        <f t="shared" si="54"/>
        <v>-28076.64457960485</v>
      </c>
      <c r="P309" s="4"/>
      <c r="Q309" s="65"/>
      <c r="R309" s="4"/>
    </row>
    <row r="310" spans="1:18" s="34" customFormat="1" x14ac:dyDescent="0.2">
      <c r="A310" s="33">
        <v>1828</v>
      </c>
      <c r="B310" s="34" t="s">
        <v>381</v>
      </c>
      <c r="C310" s="36">
        <v>4902622</v>
      </c>
      <c r="D310" s="36">
        <v>1805</v>
      </c>
      <c r="E310" s="37">
        <f t="shared" si="48"/>
        <v>2716.1340720221606</v>
      </c>
      <c r="F310" s="38">
        <f t="shared" si="45"/>
        <v>0.70631838037092098</v>
      </c>
      <c r="G310" s="39">
        <f t="shared" si="46"/>
        <v>677.60829300432044</v>
      </c>
      <c r="H310" s="39">
        <f t="shared" si="47"/>
        <v>260.67966130649273</v>
      </c>
      <c r="I310" s="37">
        <f t="shared" si="49"/>
        <v>938.28795431081312</v>
      </c>
      <c r="J310" s="40">
        <f t="shared" si="50"/>
        <v>-41.000073180936688</v>
      </c>
      <c r="K310" s="37">
        <f t="shared" si="51"/>
        <v>897.28788112987638</v>
      </c>
      <c r="L310" s="37">
        <f t="shared" si="52"/>
        <v>1693609.7575310178</v>
      </c>
      <c r="M310" s="37">
        <f t="shared" si="53"/>
        <v>1619604.6254394269</v>
      </c>
      <c r="N310" s="41">
        <f>jan!M310</f>
        <v>1353329.3771259473</v>
      </c>
      <c r="O310" s="41">
        <f t="shared" si="54"/>
        <v>266275.24831347959</v>
      </c>
      <c r="P310" s="4"/>
      <c r="Q310" s="65"/>
      <c r="R310" s="4"/>
    </row>
    <row r="311" spans="1:18" s="34" customFormat="1" x14ac:dyDescent="0.2">
      <c r="A311" s="33">
        <v>1832</v>
      </c>
      <c r="B311" s="34" t="s">
        <v>382</v>
      </c>
      <c r="C311" s="36">
        <v>27743545</v>
      </c>
      <c r="D311" s="36">
        <v>4503</v>
      </c>
      <c r="E311" s="37">
        <f t="shared" si="48"/>
        <v>6161.1248056850991</v>
      </c>
      <c r="F311" s="38">
        <f t="shared" si="45"/>
        <v>1.60217263898713</v>
      </c>
      <c r="G311" s="39">
        <f t="shared" si="46"/>
        <v>-1389.3861471934426</v>
      </c>
      <c r="H311" s="39">
        <f t="shared" si="47"/>
        <v>0</v>
      </c>
      <c r="I311" s="37">
        <f t="shared" si="49"/>
        <v>-1389.3861471934426</v>
      </c>
      <c r="J311" s="40">
        <f t="shared" si="50"/>
        <v>-41.000073180936688</v>
      </c>
      <c r="K311" s="37">
        <f t="shared" si="51"/>
        <v>-1430.3862203743793</v>
      </c>
      <c r="L311" s="37">
        <f t="shared" si="52"/>
        <v>-6256405.8208120726</v>
      </c>
      <c r="M311" s="37">
        <f t="shared" si="53"/>
        <v>-6441029.1503458302</v>
      </c>
      <c r="N311" s="41">
        <f>jan!M311</f>
        <v>2498580.5666194665</v>
      </c>
      <c r="O311" s="41">
        <f t="shared" si="54"/>
        <v>-8939609.7169652972</v>
      </c>
      <c r="P311" s="4"/>
      <c r="Q311" s="65"/>
      <c r="R311" s="4"/>
    </row>
    <row r="312" spans="1:18" s="34" customFormat="1" x14ac:dyDescent="0.2">
      <c r="A312" s="33">
        <v>1833</v>
      </c>
      <c r="B312" s="34" t="s">
        <v>383</v>
      </c>
      <c r="C312" s="36">
        <v>99865933</v>
      </c>
      <c r="D312" s="36">
        <v>26230</v>
      </c>
      <c r="E312" s="37">
        <f t="shared" si="48"/>
        <v>3807.3173084254672</v>
      </c>
      <c r="F312" s="38">
        <f t="shared" si="45"/>
        <v>0.99007564558223682</v>
      </c>
      <c r="G312" s="39">
        <f t="shared" si="46"/>
        <v>22.898351162336528</v>
      </c>
      <c r="H312" s="39">
        <f t="shared" si="47"/>
        <v>0</v>
      </c>
      <c r="I312" s="37">
        <f t="shared" si="49"/>
        <v>22.898351162336528</v>
      </c>
      <c r="J312" s="40">
        <f t="shared" si="50"/>
        <v>-41.000073180936688</v>
      </c>
      <c r="K312" s="37">
        <f t="shared" si="51"/>
        <v>-18.10172201860016</v>
      </c>
      <c r="L312" s="37">
        <f t="shared" si="52"/>
        <v>600623.75098808715</v>
      </c>
      <c r="M312" s="37">
        <f t="shared" si="53"/>
        <v>-474808.16854788217</v>
      </c>
      <c r="N312" s="41">
        <f>jan!M312</f>
        <v>4923178.2400352256</v>
      </c>
      <c r="O312" s="41">
        <f t="shared" si="54"/>
        <v>-5397986.4085831074</v>
      </c>
      <c r="P312" s="4"/>
      <c r="Q312" s="65"/>
      <c r="R312" s="4"/>
    </row>
    <row r="313" spans="1:18" s="34" customFormat="1" x14ac:dyDescent="0.2">
      <c r="A313" s="33">
        <v>1834</v>
      </c>
      <c r="B313" s="34" t="s">
        <v>384</v>
      </c>
      <c r="C313" s="36">
        <v>7080008</v>
      </c>
      <c r="D313" s="36">
        <v>1920</v>
      </c>
      <c r="E313" s="37">
        <f t="shared" si="48"/>
        <v>3687.5041666666666</v>
      </c>
      <c r="F313" s="38">
        <f t="shared" si="45"/>
        <v>0.95891877998199659</v>
      </c>
      <c r="G313" s="39">
        <f t="shared" si="46"/>
        <v>94.786236217616889</v>
      </c>
      <c r="H313" s="39">
        <f t="shared" si="47"/>
        <v>0</v>
      </c>
      <c r="I313" s="37">
        <f t="shared" si="49"/>
        <v>94.786236217616889</v>
      </c>
      <c r="J313" s="40">
        <f t="shared" si="50"/>
        <v>-41.000073180936688</v>
      </c>
      <c r="K313" s="37">
        <f t="shared" si="51"/>
        <v>53.7861630366802</v>
      </c>
      <c r="L313" s="37">
        <f t="shared" si="52"/>
        <v>181989.57353782441</v>
      </c>
      <c r="M313" s="37">
        <f t="shared" si="53"/>
        <v>103269.43303042598</v>
      </c>
      <c r="N313" s="41">
        <f>jan!M313</f>
        <v>-7646.2332362095913</v>
      </c>
      <c r="O313" s="41">
        <f t="shared" si="54"/>
        <v>110915.66626663557</v>
      </c>
      <c r="P313" s="4"/>
      <c r="Q313" s="65"/>
      <c r="R313" s="4"/>
    </row>
    <row r="314" spans="1:18" s="34" customFormat="1" x14ac:dyDescent="0.2">
      <c r="A314" s="33">
        <v>1835</v>
      </c>
      <c r="B314" s="34" t="s">
        <v>385</v>
      </c>
      <c r="C314" s="36">
        <v>1603410</v>
      </c>
      <c r="D314" s="36">
        <v>454</v>
      </c>
      <c r="E314" s="37">
        <f t="shared" si="48"/>
        <v>3531.740088105727</v>
      </c>
      <c r="F314" s="38">
        <f t="shared" si="45"/>
        <v>0.91841303587223599</v>
      </c>
      <c r="G314" s="39">
        <f t="shared" si="46"/>
        <v>188.24468335418069</v>
      </c>
      <c r="H314" s="39">
        <f t="shared" si="47"/>
        <v>0</v>
      </c>
      <c r="I314" s="37">
        <f t="shared" si="49"/>
        <v>188.24468335418069</v>
      </c>
      <c r="J314" s="40">
        <f t="shared" si="50"/>
        <v>-41.000073180936688</v>
      </c>
      <c r="K314" s="37">
        <f t="shared" si="51"/>
        <v>147.24461017324401</v>
      </c>
      <c r="L314" s="37">
        <f t="shared" si="52"/>
        <v>85463.086242798032</v>
      </c>
      <c r="M314" s="37">
        <f t="shared" si="53"/>
        <v>66849.053018652776</v>
      </c>
      <c r="N314" s="41">
        <f>jan!M314</f>
        <v>76766.465682687893</v>
      </c>
      <c r="O314" s="41">
        <f t="shared" si="54"/>
        <v>-9917.4126640351169</v>
      </c>
      <c r="P314" s="4"/>
      <c r="Q314" s="65"/>
      <c r="R314" s="4"/>
    </row>
    <row r="315" spans="1:18" s="34" customFormat="1" x14ac:dyDescent="0.2">
      <c r="A315" s="33">
        <v>1836</v>
      </c>
      <c r="B315" s="34" t="s">
        <v>386</v>
      </c>
      <c r="C315" s="36">
        <v>4163165</v>
      </c>
      <c r="D315" s="36">
        <v>1249</v>
      </c>
      <c r="E315" s="37">
        <f t="shared" si="48"/>
        <v>3333.1985588470775</v>
      </c>
      <c r="F315" s="38">
        <f t="shared" si="45"/>
        <v>0.86678320919069396</v>
      </c>
      <c r="G315" s="39">
        <f t="shared" si="46"/>
        <v>307.36960090937038</v>
      </c>
      <c r="H315" s="39">
        <f t="shared" si="47"/>
        <v>44.707090917771822</v>
      </c>
      <c r="I315" s="37">
        <f t="shared" si="49"/>
        <v>352.07669182714221</v>
      </c>
      <c r="J315" s="40">
        <f t="shared" si="50"/>
        <v>-41.000073180936688</v>
      </c>
      <c r="K315" s="37">
        <f t="shared" si="51"/>
        <v>311.07661864620553</v>
      </c>
      <c r="L315" s="37">
        <f t="shared" si="52"/>
        <v>439743.78809210064</v>
      </c>
      <c r="M315" s="37">
        <f t="shared" si="53"/>
        <v>388534.69668911071</v>
      </c>
      <c r="N315" s="41">
        <f>jan!M315</f>
        <v>843493.26242676319</v>
      </c>
      <c r="O315" s="41">
        <f t="shared" si="54"/>
        <v>-454958.56573765248</v>
      </c>
      <c r="P315" s="4"/>
      <c r="Q315" s="65"/>
      <c r="R315" s="4"/>
    </row>
    <row r="316" spans="1:18" s="34" customFormat="1" x14ac:dyDescent="0.2">
      <c r="A316" s="33">
        <v>1837</v>
      </c>
      <c r="B316" s="34" t="s">
        <v>387</v>
      </c>
      <c r="C316" s="36">
        <v>34220448</v>
      </c>
      <c r="D316" s="36">
        <v>6346</v>
      </c>
      <c r="E316" s="37">
        <f t="shared" si="48"/>
        <v>5392.4437440907659</v>
      </c>
      <c r="F316" s="38">
        <f t="shared" si="45"/>
        <v>1.4022806056594468</v>
      </c>
      <c r="G316" s="39">
        <f t="shared" si="46"/>
        <v>-928.17751023684264</v>
      </c>
      <c r="H316" s="39">
        <f t="shared" si="47"/>
        <v>0</v>
      </c>
      <c r="I316" s="37">
        <f t="shared" si="49"/>
        <v>-928.17751023684264</v>
      </c>
      <c r="J316" s="40">
        <f t="shared" si="50"/>
        <v>-41.000073180936688</v>
      </c>
      <c r="K316" s="37">
        <f t="shared" si="51"/>
        <v>-969.17758341777937</v>
      </c>
      <c r="L316" s="37">
        <f t="shared" si="52"/>
        <v>-5890214.4799630037</v>
      </c>
      <c r="M316" s="37">
        <f t="shared" si="53"/>
        <v>-6150400.9443692276</v>
      </c>
      <c r="N316" s="41">
        <f>jan!M316</f>
        <v>351212.47493906936</v>
      </c>
      <c r="O316" s="41">
        <f t="shared" si="54"/>
        <v>-6501613.4193082973</v>
      </c>
      <c r="P316" s="4"/>
      <c r="Q316" s="65"/>
      <c r="R316" s="4"/>
    </row>
    <row r="317" spans="1:18" s="34" customFormat="1" x14ac:dyDescent="0.2">
      <c r="A317" s="33">
        <v>1838</v>
      </c>
      <c r="B317" s="34" t="s">
        <v>388</v>
      </c>
      <c r="C317" s="36">
        <v>7837076</v>
      </c>
      <c r="D317" s="36">
        <v>1998</v>
      </c>
      <c r="E317" s="37">
        <f t="shared" si="48"/>
        <v>3922.4604604604606</v>
      </c>
      <c r="F317" s="38">
        <f t="shared" si="45"/>
        <v>1.020018101477137</v>
      </c>
      <c r="G317" s="39">
        <f t="shared" si="46"/>
        <v>-46.187540058659486</v>
      </c>
      <c r="H317" s="39">
        <f t="shared" si="47"/>
        <v>0</v>
      </c>
      <c r="I317" s="37">
        <f t="shared" si="49"/>
        <v>-46.187540058659486</v>
      </c>
      <c r="J317" s="40">
        <f t="shared" si="50"/>
        <v>-41.000073180936688</v>
      </c>
      <c r="K317" s="37">
        <f t="shared" si="51"/>
        <v>-87.187613239596175</v>
      </c>
      <c r="L317" s="37">
        <f t="shared" si="52"/>
        <v>-92282.705037201653</v>
      </c>
      <c r="M317" s="37">
        <f t="shared" si="53"/>
        <v>-174200.85125271315</v>
      </c>
      <c r="N317" s="41">
        <f>jan!M317</f>
        <v>970038.43825354136</v>
      </c>
      <c r="O317" s="41">
        <f t="shared" si="54"/>
        <v>-1144239.2895062545</v>
      </c>
      <c r="P317" s="4"/>
      <c r="Q317" s="65"/>
      <c r="R317" s="4"/>
    </row>
    <row r="318" spans="1:18" s="34" customFormat="1" x14ac:dyDescent="0.2">
      <c r="A318" s="33">
        <v>1839</v>
      </c>
      <c r="B318" s="34" t="s">
        <v>389</v>
      </c>
      <c r="C318" s="36">
        <v>5677292</v>
      </c>
      <c r="D318" s="36">
        <v>1029</v>
      </c>
      <c r="E318" s="37">
        <f t="shared" si="48"/>
        <v>5517.2905733722064</v>
      </c>
      <c r="F318" s="38">
        <f t="shared" si="45"/>
        <v>1.4347464589326104</v>
      </c>
      <c r="G318" s="39">
        <f t="shared" si="46"/>
        <v>-1003.0856078057069</v>
      </c>
      <c r="H318" s="39">
        <f t="shared" si="47"/>
        <v>0</v>
      </c>
      <c r="I318" s="37">
        <f t="shared" si="49"/>
        <v>-1003.0856078057069</v>
      </c>
      <c r="J318" s="40">
        <f t="shared" si="50"/>
        <v>-41.000073180936688</v>
      </c>
      <c r="K318" s="37">
        <f t="shared" si="51"/>
        <v>-1044.0856809866436</v>
      </c>
      <c r="L318" s="37">
        <f t="shared" si="52"/>
        <v>-1032175.0904320724</v>
      </c>
      <c r="M318" s="37">
        <f t="shared" si="53"/>
        <v>-1074364.1657352564</v>
      </c>
      <c r="N318" s="41">
        <f>jan!M318</f>
        <v>1018960.9163227696</v>
      </c>
      <c r="O318" s="41">
        <f t="shared" si="54"/>
        <v>-2093325.082058026</v>
      </c>
      <c r="P318" s="4"/>
      <c r="Q318" s="65"/>
      <c r="R318" s="4"/>
    </row>
    <row r="319" spans="1:18" s="34" customFormat="1" x14ac:dyDescent="0.2">
      <c r="A319" s="33">
        <v>1840</v>
      </c>
      <c r="B319" s="34" t="s">
        <v>390</v>
      </c>
      <c r="C319" s="36">
        <v>14452808</v>
      </c>
      <c r="D319" s="36">
        <v>4691</v>
      </c>
      <c r="E319" s="37">
        <f t="shared" si="48"/>
        <v>3080.9652526113837</v>
      </c>
      <c r="F319" s="38">
        <f t="shared" si="45"/>
        <v>0.8011910787538632</v>
      </c>
      <c r="G319" s="39">
        <f t="shared" si="46"/>
        <v>458.70958465078667</v>
      </c>
      <c r="H319" s="39">
        <f t="shared" si="47"/>
        <v>132.98874810026464</v>
      </c>
      <c r="I319" s="37">
        <f t="shared" si="49"/>
        <v>591.69833275105134</v>
      </c>
      <c r="J319" s="40">
        <f t="shared" si="50"/>
        <v>-41.000073180936688</v>
      </c>
      <c r="K319" s="37">
        <f t="shared" si="51"/>
        <v>550.6982595701146</v>
      </c>
      <c r="L319" s="37">
        <f t="shared" si="52"/>
        <v>2775656.878935182</v>
      </c>
      <c r="M319" s="37">
        <f t="shared" si="53"/>
        <v>2583325.5356434076</v>
      </c>
      <c r="N319" s="41">
        <f>jan!M319</f>
        <v>2091865.7323810623</v>
      </c>
      <c r="O319" s="41">
        <f t="shared" si="54"/>
        <v>491459.80326234526</v>
      </c>
      <c r="P319" s="4"/>
      <c r="Q319" s="65"/>
      <c r="R319" s="4"/>
    </row>
    <row r="320" spans="1:18" s="34" customFormat="1" x14ac:dyDescent="0.2">
      <c r="A320" s="33">
        <v>1841</v>
      </c>
      <c r="B320" s="34" t="s">
        <v>391</v>
      </c>
      <c r="C320" s="36">
        <v>37631672</v>
      </c>
      <c r="D320" s="36">
        <v>9775</v>
      </c>
      <c r="E320" s="37">
        <f t="shared" si="48"/>
        <v>3849.7874168797953</v>
      </c>
      <c r="F320" s="38">
        <f t="shared" si="45"/>
        <v>1.001119805193734</v>
      </c>
      <c r="G320" s="39">
        <f t="shared" si="46"/>
        <v>-2.5837139102603031</v>
      </c>
      <c r="H320" s="39">
        <f t="shared" si="47"/>
        <v>0</v>
      </c>
      <c r="I320" s="37">
        <f t="shared" si="49"/>
        <v>-2.5837139102603031</v>
      </c>
      <c r="J320" s="40">
        <f t="shared" si="50"/>
        <v>-41.000073180936688</v>
      </c>
      <c r="K320" s="37">
        <f t="shared" si="51"/>
        <v>-43.583787091196989</v>
      </c>
      <c r="L320" s="37">
        <f t="shared" si="52"/>
        <v>-25255.803472794461</v>
      </c>
      <c r="M320" s="37">
        <f t="shared" si="53"/>
        <v>-426031.51881645055</v>
      </c>
      <c r="N320" s="41">
        <f>jan!M320</f>
        <v>2612852.4405297134</v>
      </c>
      <c r="O320" s="41">
        <f t="shared" si="54"/>
        <v>-3038883.959346164</v>
      </c>
      <c r="P320" s="4"/>
      <c r="Q320" s="65"/>
      <c r="R320" s="4"/>
    </row>
    <row r="321" spans="1:18" s="34" customFormat="1" x14ac:dyDescent="0.2">
      <c r="A321" s="33">
        <v>1845</v>
      </c>
      <c r="B321" s="34" t="s">
        <v>392</v>
      </c>
      <c r="C321" s="36">
        <v>12920754</v>
      </c>
      <c r="D321" s="36">
        <v>1979</v>
      </c>
      <c r="E321" s="37">
        <f t="shared" si="48"/>
        <v>6528.930773117736</v>
      </c>
      <c r="F321" s="38">
        <f t="shared" si="45"/>
        <v>1.6978189172337586</v>
      </c>
      <c r="G321" s="39">
        <f t="shared" si="46"/>
        <v>-1610.0697276530248</v>
      </c>
      <c r="H321" s="39">
        <f t="shared" si="47"/>
        <v>0</v>
      </c>
      <c r="I321" s="37">
        <f t="shared" si="49"/>
        <v>-1610.0697276530248</v>
      </c>
      <c r="J321" s="40">
        <f t="shared" si="50"/>
        <v>-41.000073180936688</v>
      </c>
      <c r="K321" s="37">
        <f t="shared" si="51"/>
        <v>-1651.0698008339614</v>
      </c>
      <c r="L321" s="37">
        <f t="shared" si="52"/>
        <v>-3186327.9910253361</v>
      </c>
      <c r="M321" s="37">
        <f t="shared" si="53"/>
        <v>-3267467.1358504095</v>
      </c>
      <c r="N321" s="41">
        <f>jan!M321</f>
        <v>1612845.8858627421</v>
      </c>
      <c r="O321" s="41">
        <f t="shared" si="54"/>
        <v>-4880313.0217131516</v>
      </c>
      <c r="P321" s="4"/>
      <c r="Q321" s="65"/>
      <c r="R321" s="4"/>
    </row>
    <row r="322" spans="1:18" s="34" customFormat="1" x14ac:dyDescent="0.2">
      <c r="A322" s="33">
        <v>1848</v>
      </c>
      <c r="B322" s="34" t="s">
        <v>393</v>
      </c>
      <c r="C322" s="36">
        <v>7949997</v>
      </c>
      <c r="D322" s="36">
        <v>2534</v>
      </c>
      <c r="E322" s="37">
        <f t="shared" si="48"/>
        <v>3137.3310970797161</v>
      </c>
      <c r="F322" s="38">
        <f t="shared" si="45"/>
        <v>0.81584876166546982</v>
      </c>
      <c r="G322" s="39">
        <f t="shared" si="46"/>
        <v>424.89007796978723</v>
      </c>
      <c r="H322" s="39">
        <f t="shared" si="47"/>
        <v>113.26070253634832</v>
      </c>
      <c r="I322" s="37">
        <f t="shared" si="49"/>
        <v>538.15078050613556</v>
      </c>
      <c r="J322" s="40">
        <f t="shared" si="50"/>
        <v>-41.000073180936688</v>
      </c>
      <c r="K322" s="37">
        <f t="shared" si="51"/>
        <v>497.15070732519888</v>
      </c>
      <c r="L322" s="37">
        <f t="shared" si="52"/>
        <v>1363674.0778025475</v>
      </c>
      <c r="M322" s="37">
        <f t="shared" si="53"/>
        <v>1259779.892362054</v>
      </c>
      <c r="N322" s="41">
        <f>jan!M322</f>
        <v>1354966.7214887256</v>
      </c>
      <c r="O322" s="41">
        <f t="shared" si="54"/>
        <v>-95186.829126671655</v>
      </c>
      <c r="P322" s="4"/>
      <c r="Q322" s="65"/>
      <c r="R322" s="4"/>
    </row>
    <row r="323" spans="1:18" s="34" customFormat="1" x14ac:dyDescent="0.2">
      <c r="A323" s="33">
        <v>1849</v>
      </c>
      <c r="B323" s="34" t="s">
        <v>394</v>
      </c>
      <c r="C323" s="36">
        <v>7997429</v>
      </c>
      <c r="D323" s="36">
        <v>1801</v>
      </c>
      <c r="E323" s="37">
        <f t="shared" si="48"/>
        <v>4440.5491393670181</v>
      </c>
      <c r="F323" s="38">
        <f t="shared" si="45"/>
        <v>1.154744719114738</v>
      </c>
      <c r="G323" s="39">
        <f t="shared" si="46"/>
        <v>-357.04074740259404</v>
      </c>
      <c r="H323" s="39">
        <f t="shared" si="47"/>
        <v>0</v>
      </c>
      <c r="I323" s="37">
        <f t="shared" si="49"/>
        <v>-357.04074740259404</v>
      </c>
      <c r="J323" s="40">
        <f t="shared" si="50"/>
        <v>-41.000073180936688</v>
      </c>
      <c r="K323" s="37">
        <f t="shared" si="51"/>
        <v>-398.04082058353072</v>
      </c>
      <c r="L323" s="37">
        <f t="shared" si="52"/>
        <v>-643030.38607207185</v>
      </c>
      <c r="M323" s="37">
        <f t="shared" si="53"/>
        <v>-716871.51787093887</v>
      </c>
      <c r="N323" s="41">
        <f>jan!M323</f>
        <v>756452.56083314738</v>
      </c>
      <c r="O323" s="41">
        <f t="shared" si="54"/>
        <v>-1473324.0787040861</v>
      </c>
      <c r="P323" s="4"/>
      <c r="Q323" s="65"/>
      <c r="R323" s="4"/>
    </row>
    <row r="324" spans="1:18" s="34" customFormat="1" x14ac:dyDescent="0.2">
      <c r="A324" s="33">
        <v>1850</v>
      </c>
      <c r="B324" s="34" t="s">
        <v>395</v>
      </c>
      <c r="C324" s="36">
        <v>7792340</v>
      </c>
      <c r="D324" s="36">
        <v>1953</v>
      </c>
      <c r="E324" s="37">
        <f t="shared" si="48"/>
        <v>3989.9334357398875</v>
      </c>
      <c r="F324" s="38">
        <f t="shared" si="45"/>
        <v>1.0375641435186813</v>
      </c>
      <c r="G324" s="39">
        <f t="shared" si="46"/>
        <v>-86.671325226315631</v>
      </c>
      <c r="H324" s="39">
        <f t="shared" si="47"/>
        <v>0</v>
      </c>
      <c r="I324" s="37">
        <f t="shared" si="49"/>
        <v>-86.671325226315631</v>
      </c>
      <c r="J324" s="40">
        <f t="shared" si="50"/>
        <v>-41.000073180936688</v>
      </c>
      <c r="K324" s="37">
        <f t="shared" si="51"/>
        <v>-127.67139840725233</v>
      </c>
      <c r="L324" s="37">
        <f t="shared" si="52"/>
        <v>-169269.09816699443</v>
      </c>
      <c r="M324" s="37">
        <f t="shared" si="53"/>
        <v>-249342.24108936379</v>
      </c>
      <c r="N324" s="41">
        <f>jan!M324</f>
        <v>1264039.1299595425</v>
      </c>
      <c r="O324" s="41">
        <f t="shared" si="54"/>
        <v>-1513381.3710489064</v>
      </c>
      <c r="P324" s="4"/>
      <c r="Q324" s="65"/>
      <c r="R324" s="4"/>
    </row>
    <row r="325" spans="1:18" s="34" customFormat="1" x14ac:dyDescent="0.2">
      <c r="A325" s="33">
        <v>1851</v>
      </c>
      <c r="B325" s="34" t="s">
        <v>396</v>
      </c>
      <c r="C325" s="36">
        <v>6864858</v>
      </c>
      <c r="D325" s="36">
        <v>2102</v>
      </c>
      <c r="E325" s="37">
        <f t="shared" si="48"/>
        <v>3265.8696479543291</v>
      </c>
      <c r="F325" s="38">
        <f t="shared" si="45"/>
        <v>0.84927463044130291</v>
      </c>
      <c r="G325" s="39">
        <f t="shared" si="46"/>
        <v>347.76694744501935</v>
      </c>
      <c r="H325" s="39">
        <f t="shared" si="47"/>
        <v>68.27220973023374</v>
      </c>
      <c r="I325" s="37">
        <f t="shared" si="49"/>
        <v>416.03915717525308</v>
      </c>
      <c r="J325" s="40">
        <f t="shared" si="50"/>
        <v>-41.000073180936688</v>
      </c>
      <c r="K325" s="37">
        <f t="shared" si="51"/>
        <v>375.0390839943164</v>
      </c>
      <c r="L325" s="37">
        <f t="shared" si="52"/>
        <v>874514.30838238192</v>
      </c>
      <c r="M325" s="37">
        <f t="shared" si="53"/>
        <v>788332.15455605311</v>
      </c>
      <c r="N325" s="41">
        <f>jan!M325</f>
        <v>616837.96186633769</v>
      </c>
      <c r="O325" s="41">
        <f t="shared" si="54"/>
        <v>171494.19268971542</v>
      </c>
      <c r="P325" s="4"/>
      <c r="Q325" s="65"/>
      <c r="R325" s="4"/>
    </row>
    <row r="326" spans="1:18" s="34" customFormat="1" x14ac:dyDescent="0.2">
      <c r="A326" s="33">
        <v>1852</v>
      </c>
      <c r="B326" s="34" t="s">
        <v>397</v>
      </c>
      <c r="C326" s="36">
        <v>3431875</v>
      </c>
      <c r="D326" s="36">
        <v>1259</v>
      </c>
      <c r="E326" s="37">
        <f t="shared" si="48"/>
        <v>2725.8737092930896</v>
      </c>
      <c r="F326" s="38">
        <f t="shared" si="45"/>
        <v>0.70885112899090397</v>
      </c>
      <c r="G326" s="39">
        <f t="shared" si="46"/>
        <v>671.76451064176308</v>
      </c>
      <c r="H326" s="39">
        <f t="shared" si="47"/>
        <v>257.27078826166758</v>
      </c>
      <c r="I326" s="37">
        <f t="shared" si="49"/>
        <v>929.03529890343066</v>
      </c>
      <c r="J326" s="40">
        <f t="shared" si="50"/>
        <v>-41.000073180936688</v>
      </c>
      <c r="K326" s="37">
        <f t="shared" si="51"/>
        <v>888.03522572249392</v>
      </c>
      <c r="L326" s="37">
        <f t="shared" si="52"/>
        <v>1169655.4413194193</v>
      </c>
      <c r="M326" s="37">
        <f t="shared" si="53"/>
        <v>1118036.3491846197</v>
      </c>
      <c r="N326" s="41">
        <f>jan!M326</f>
        <v>936071.20315876277</v>
      </c>
      <c r="O326" s="41">
        <f t="shared" si="54"/>
        <v>181965.14602585696</v>
      </c>
      <c r="P326" s="4"/>
      <c r="Q326" s="65"/>
      <c r="R326" s="4"/>
    </row>
    <row r="327" spans="1:18" s="34" customFormat="1" x14ac:dyDescent="0.2">
      <c r="A327" s="33">
        <v>1853</v>
      </c>
      <c r="B327" s="34" t="s">
        <v>398</v>
      </c>
      <c r="C327" s="36">
        <v>4086691</v>
      </c>
      <c r="D327" s="36">
        <v>1387</v>
      </c>
      <c r="E327" s="37">
        <f t="shared" si="48"/>
        <v>2946.4246575342468</v>
      </c>
      <c r="F327" s="38">
        <f t="shared" si="45"/>
        <v>0.76620440553037439</v>
      </c>
      <c r="G327" s="39">
        <f t="shared" si="46"/>
        <v>539.4339416970688</v>
      </c>
      <c r="H327" s="39">
        <f t="shared" si="47"/>
        <v>180.07795637726258</v>
      </c>
      <c r="I327" s="37">
        <f t="shared" si="49"/>
        <v>719.51189807433138</v>
      </c>
      <c r="J327" s="40">
        <f t="shared" si="50"/>
        <v>-41.000073180936688</v>
      </c>
      <c r="K327" s="37">
        <f t="shared" si="51"/>
        <v>678.51182489339465</v>
      </c>
      <c r="L327" s="37">
        <f t="shared" si="52"/>
        <v>997963.00262909767</v>
      </c>
      <c r="M327" s="37">
        <f t="shared" si="53"/>
        <v>941095.90112713841</v>
      </c>
      <c r="N327" s="41">
        <f>jan!M327</f>
        <v>1156375.5745283589</v>
      </c>
      <c r="O327" s="41">
        <f t="shared" si="54"/>
        <v>-215279.67340122047</v>
      </c>
      <c r="P327" s="4"/>
      <c r="Q327" s="65"/>
      <c r="R327" s="4"/>
    </row>
    <row r="328" spans="1:18" s="34" customFormat="1" x14ac:dyDescent="0.2">
      <c r="A328" s="33">
        <v>1854</v>
      </c>
      <c r="B328" s="34" t="s">
        <v>399</v>
      </c>
      <c r="C328" s="36">
        <v>6795674</v>
      </c>
      <c r="D328" s="36">
        <v>2522</v>
      </c>
      <c r="E328" s="37">
        <f t="shared" si="48"/>
        <v>2694.5574940523393</v>
      </c>
      <c r="F328" s="38">
        <f t="shared" ref="F328:F391" si="55">IF(ISNUMBER(C328),E328/E$435,"")</f>
        <v>0.7007074888606043</v>
      </c>
      <c r="G328" s="39">
        <f t="shared" ref="G328:G391" si="56">(E$435-E328)*0.6</f>
        <v>690.55423978621332</v>
      </c>
      <c r="H328" s="39">
        <f t="shared" ref="H328:H391" si="57">IF(E328&gt;=E$435*0.9,0,IF(E328&lt;0.9*E$435,(E$435*0.9-E328)*0.35))</f>
        <v>268.23146359593017</v>
      </c>
      <c r="I328" s="37">
        <f t="shared" si="49"/>
        <v>958.78570338214354</v>
      </c>
      <c r="J328" s="40">
        <f t="shared" si="50"/>
        <v>-41.000073180936688</v>
      </c>
      <c r="K328" s="37">
        <f t="shared" si="51"/>
        <v>917.7856302012068</v>
      </c>
      <c r="L328" s="37">
        <f t="shared" si="52"/>
        <v>2418057.5439297659</v>
      </c>
      <c r="M328" s="37">
        <f t="shared" si="53"/>
        <v>2314655.3593674437</v>
      </c>
      <c r="N328" s="41">
        <f>jan!M328</f>
        <v>2086166.3726103255</v>
      </c>
      <c r="O328" s="41">
        <f t="shared" si="54"/>
        <v>228488.98675711825</v>
      </c>
      <c r="P328" s="4"/>
      <c r="Q328" s="65"/>
      <c r="R328" s="4"/>
    </row>
    <row r="329" spans="1:18" s="34" customFormat="1" x14ac:dyDescent="0.2">
      <c r="A329" s="33">
        <v>1856</v>
      </c>
      <c r="B329" s="34" t="s">
        <v>400</v>
      </c>
      <c r="C329" s="36">
        <v>1695216</v>
      </c>
      <c r="D329" s="36">
        <v>517</v>
      </c>
      <c r="E329" s="37">
        <f t="shared" ref="E329:E392" si="58">(C329)/D329</f>
        <v>3278.9477756286269</v>
      </c>
      <c r="F329" s="38">
        <f t="shared" si="55"/>
        <v>0.85267553839070953</v>
      </c>
      <c r="G329" s="39">
        <f t="shared" si="56"/>
        <v>339.9200708404407</v>
      </c>
      <c r="H329" s="39">
        <f t="shared" si="57"/>
        <v>63.694865044229523</v>
      </c>
      <c r="I329" s="37">
        <f t="shared" ref="I329:I392" si="59">G329+H329</f>
        <v>403.61493588467022</v>
      </c>
      <c r="J329" s="40">
        <f t="shared" ref="J329:J392" si="60">I$437</f>
        <v>-41.000073180936688</v>
      </c>
      <c r="K329" s="37">
        <f t="shared" ref="K329:K392" si="61">I329+J329</f>
        <v>362.61486270373354</v>
      </c>
      <c r="L329" s="37">
        <f t="shared" ref="L329:L392" si="62">(I329*D329)</f>
        <v>208668.92185237451</v>
      </c>
      <c r="M329" s="37">
        <f t="shared" ref="M329:M392" si="63">(K329*D329)</f>
        <v>187471.88401783025</v>
      </c>
      <c r="N329" s="41">
        <f>jan!M329</f>
        <v>101328.98084438479</v>
      </c>
      <c r="O329" s="41">
        <f t="shared" ref="O329:O392" si="64">M329-N329</f>
        <v>86142.903173445462</v>
      </c>
      <c r="P329" s="4"/>
      <c r="Q329" s="65"/>
      <c r="R329" s="4"/>
    </row>
    <row r="330" spans="1:18" s="34" customFormat="1" x14ac:dyDescent="0.2">
      <c r="A330" s="33">
        <v>1857</v>
      </c>
      <c r="B330" s="34" t="s">
        <v>401</v>
      </c>
      <c r="C330" s="36">
        <v>3577508</v>
      </c>
      <c r="D330" s="36">
        <v>746</v>
      </c>
      <c r="E330" s="37">
        <f t="shared" si="58"/>
        <v>4795.5871313672924</v>
      </c>
      <c r="F330" s="38">
        <f t="shared" si="55"/>
        <v>1.2470707430996586</v>
      </c>
      <c r="G330" s="39">
        <f t="shared" si="56"/>
        <v>-570.0635426027585</v>
      </c>
      <c r="H330" s="39">
        <f t="shared" si="57"/>
        <v>0</v>
      </c>
      <c r="I330" s="37">
        <f t="shared" si="59"/>
        <v>-570.0635426027585</v>
      </c>
      <c r="J330" s="40">
        <f t="shared" si="60"/>
        <v>-41.000073180936688</v>
      </c>
      <c r="K330" s="37">
        <f t="shared" si="61"/>
        <v>-611.06361578369524</v>
      </c>
      <c r="L330" s="37">
        <f t="shared" si="62"/>
        <v>-425267.40278165782</v>
      </c>
      <c r="M330" s="37">
        <f t="shared" si="63"/>
        <v>-455853.45737463667</v>
      </c>
      <c r="N330" s="41">
        <f>jan!M330</f>
        <v>-361019.51145531901</v>
      </c>
      <c r="O330" s="41">
        <f t="shared" si="64"/>
        <v>-94833.945919317659</v>
      </c>
      <c r="P330" s="4"/>
      <c r="Q330" s="65"/>
      <c r="R330" s="4"/>
    </row>
    <row r="331" spans="1:18" s="34" customFormat="1" x14ac:dyDescent="0.2">
      <c r="A331" s="33">
        <v>1859</v>
      </c>
      <c r="B331" s="34" t="s">
        <v>402</v>
      </c>
      <c r="C331" s="36">
        <v>4289709</v>
      </c>
      <c r="D331" s="36">
        <v>1301</v>
      </c>
      <c r="E331" s="37">
        <f t="shared" si="58"/>
        <v>3297.2398155265182</v>
      </c>
      <c r="F331" s="38">
        <f t="shared" si="55"/>
        <v>0.85743230063136722</v>
      </c>
      <c r="G331" s="39">
        <f t="shared" si="56"/>
        <v>328.94484690170594</v>
      </c>
      <c r="H331" s="39">
        <f t="shared" si="57"/>
        <v>57.29265107996757</v>
      </c>
      <c r="I331" s="37">
        <f t="shared" si="59"/>
        <v>386.23749798167353</v>
      </c>
      <c r="J331" s="40">
        <f t="shared" si="60"/>
        <v>-41.000073180936688</v>
      </c>
      <c r="K331" s="37">
        <f t="shared" si="61"/>
        <v>345.23742480073685</v>
      </c>
      <c r="L331" s="37">
        <f t="shared" si="62"/>
        <v>502494.98487415724</v>
      </c>
      <c r="M331" s="37">
        <f t="shared" si="63"/>
        <v>449153.88966575864</v>
      </c>
      <c r="N331" s="41">
        <f>jan!M331</f>
        <v>431907.6742331619</v>
      </c>
      <c r="O331" s="41">
        <f t="shared" si="64"/>
        <v>17246.215432596742</v>
      </c>
      <c r="P331" s="4"/>
      <c r="Q331" s="65"/>
      <c r="R331" s="4"/>
    </row>
    <row r="332" spans="1:18" s="34" customFormat="1" x14ac:dyDescent="0.2">
      <c r="A332" s="33">
        <v>1860</v>
      </c>
      <c r="B332" s="34" t="s">
        <v>403</v>
      </c>
      <c r="C332" s="36">
        <v>35716213</v>
      </c>
      <c r="D332" s="36">
        <v>11397</v>
      </c>
      <c r="E332" s="37">
        <f t="shared" si="58"/>
        <v>3133.8258313591296</v>
      </c>
      <c r="F332" s="38">
        <f t="shared" si="55"/>
        <v>0.81493723316912758</v>
      </c>
      <c r="G332" s="39">
        <f t="shared" si="56"/>
        <v>426.99323740213913</v>
      </c>
      <c r="H332" s="39">
        <f t="shared" si="57"/>
        <v>114.48754553855359</v>
      </c>
      <c r="I332" s="37">
        <f t="shared" si="59"/>
        <v>541.48078294069273</v>
      </c>
      <c r="J332" s="40">
        <f t="shared" si="60"/>
        <v>-41.000073180936688</v>
      </c>
      <c r="K332" s="37">
        <f t="shared" si="61"/>
        <v>500.48070975975605</v>
      </c>
      <c r="L332" s="37">
        <f t="shared" si="62"/>
        <v>6171256.4831750747</v>
      </c>
      <c r="M332" s="37">
        <f t="shared" si="63"/>
        <v>5703978.6491319397</v>
      </c>
      <c r="N332" s="41">
        <f>jan!M332</f>
        <v>4672522.5972600644</v>
      </c>
      <c r="O332" s="41">
        <f t="shared" si="64"/>
        <v>1031456.0518718753</v>
      </c>
      <c r="P332" s="4"/>
      <c r="Q332" s="65"/>
      <c r="R332" s="4"/>
    </row>
    <row r="333" spans="1:18" s="34" customFormat="1" x14ac:dyDescent="0.2">
      <c r="A333" s="33">
        <v>1865</v>
      </c>
      <c r="B333" s="34" t="s">
        <v>404</v>
      </c>
      <c r="C333" s="36">
        <v>32290052</v>
      </c>
      <c r="D333" s="36">
        <v>9611</v>
      </c>
      <c r="E333" s="37">
        <f t="shared" si="58"/>
        <v>3359.6974300280926</v>
      </c>
      <c r="F333" s="38">
        <f t="shared" si="55"/>
        <v>0.8736741207870784</v>
      </c>
      <c r="G333" s="39">
        <f t="shared" si="56"/>
        <v>291.47027820076124</v>
      </c>
      <c r="H333" s="39">
        <f t="shared" si="57"/>
        <v>35.432486004416518</v>
      </c>
      <c r="I333" s="37">
        <f t="shared" si="59"/>
        <v>326.90276420517773</v>
      </c>
      <c r="J333" s="40">
        <f t="shared" si="60"/>
        <v>-41.000073180936688</v>
      </c>
      <c r="K333" s="37">
        <f t="shared" si="61"/>
        <v>285.90269102424105</v>
      </c>
      <c r="L333" s="37">
        <f t="shared" si="62"/>
        <v>3141862.4667759631</v>
      </c>
      <c r="M333" s="37">
        <f t="shared" si="63"/>
        <v>2747810.7634339808</v>
      </c>
      <c r="N333" s="41">
        <f>jan!M333</f>
        <v>2664501.2725249166</v>
      </c>
      <c r="O333" s="41">
        <f t="shared" si="64"/>
        <v>83309.490909064189</v>
      </c>
      <c r="P333" s="4"/>
      <c r="Q333" s="65"/>
      <c r="R333" s="4"/>
    </row>
    <row r="334" spans="1:18" s="34" customFormat="1" x14ac:dyDescent="0.2">
      <c r="A334" s="33">
        <v>1866</v>
      </c>
      <c r="B334" s="34" t="s">
        <v>405</v>
      </c>
      <c r="C334" s="36">
        <v>25358992</v>
      </c>
      <c r="D334" s="36">
        <v>8042</v>
      </c>
      <c r="E334" s="37">
        <f t="shared" si="58"/>
        <v>3153.3190748570009</v>
      </c>
      <c r="F334" s="38">
        <f t="shared" si="55"/>
        <v>0.82000636297292329</v>
      </c>
      <c r="G334" s="39">
        <f t="shared" si="56"/>
        <v>415.29729130341627</v>
      </c>
      <c r="H334" s="39">
        <f t="shared" si="57"/>
        <v>107.66491031429861</v>
      </c>
      <c r="I334" s="37">
        <f t="shared" si="59"/>
        <v>522.96220161771487</v>
      </c>
      <c r="J334" s="40">
        <f t="shared" si="60"/>
        <v>-41.000073180936688</v>
      </c>
      <c r="K334" s="37">
        <f t="shared" si="61"/>
        <v>481.96212843677819</v>
      </c>
      <c r="L334" s="37">
        <f t="shared" si="62"/>
        <v>4205662.0254096631</v>
      </c>
      <c r="M334" s="37">
        <f t="shared" si="63"/>
        <v>3875939.43688857</v>
      </c>
      <c r="N334" s="41">
        <f>jan!M334</f>
        <v>2980250.406674163</v>
      </c>
      <c r="O334" s="41">
        <f t="shared" si="64"/>
        <v>895689.03021440702</v>
      </c>
      <c r="P334" s="4"/>
      <c r="Q334" s="65"/>
      <c r="R334" s="4"/>
    </row>
    <row r="335" spans="1:18" s="34" customFormat="1" x14ac:dyDescent="0.2">
      <c r="A335" s="33">
        <v>1867</v>
      </c>
      <c r="B335" s="34" t="s">
        <v>209</v>
      </c>
      <c r="C335" s="36">
        <v>7710956</v>
      </c>
      <c r="D335" s="36">
        <v>2623</v>
      </c>
      <c r="E335" s="37">
        <f t="shared" si="58"/>
        <v>2939.7468547464737</v>
      </c>
      <c r="F335" s="38">
        <f t="shared" si="55"/>
        <v>0.76446787311907682</v>
      </c>
      <c r="G335" s="39">
        <f t="shared" si="56"/>
        <v>543.44062336973263</v>
      </c>
      <c r="H335" s="39">
        <f t="shared" si="57"/>
        <v>182.41518735298314</v>
      </c>
      <c r="I335" s="37">
        <f t="shared" si="59"/>
        <v>725.85581072271577</v>
      </c>
      <c r="J335" s="40">
        <f t="shared" si="60"/>
        <v>-41.000073180936688</v>
      </c>
      <c r="K335" s="37">
        <f t="shared" si="61"/>
        <v>684.85573754177904</v>
      </c>
      <c r="L335" s="37">
        <f t="shared" si="62"/>
        <v>1903919.7915256834</v>
      </c>
      <c r="M335" s="37">
        <f t="shared" si="63"/>
        <v>1796376.5995720865</v>
      </c>
      <c r="N335" s="41">
        <f>jan!M335</f>
        <v>1729155.4090035229</v>
      </c>
      <c r="O335" s="41">
        <f t="shared" si="64"/>
        <v>67221.190568563528</v>
      </c>
      <c r="P335" s="4"/>
      <c r="Q335" s="65"/>
      <c r="R335" s="4"/>
    </row>
    <row r="336" spans="1:18" s="34" customFormat="1" x14ac:dyDescent="0.2">
      <c r="A336" s="33">
        <v>1868</v>
      </c>
      <c r="B336" s="34" t="s">
        <v>406</v>
      </c>
      <c r="C336" s="36">
        <v>16623441</v>
      </c>
      <c r="D336" s="36">
        <v>4541</v>
      </c>
      <c r="E336" s="37">
        <f t="shared" si="58"/>
        <v>3660.7445496586656</v>
      </c>
      <c r="F336" s="38">
        <f t="shared" si="55"/>
        <v>0.95196006261265642</v>
      </c>
      <c r="G336" s="39">
        <f t="shared" si="56"/>
        <v>110.84200642241748</v>
      </c>
      <c r="H336" s="39">
        <f t="shared" si="57"/>
        <v>0</v>
      </c>
      <c r="I336" s="37">
        <f t="shared" si="59"/>
        <v>110.84200642241748</v>
      </c>
      <c r="J336" s="40">
        <f t="shared" si="60"/>
        <v>-41.000073180936688</v>
      </c>
      <c r="K336" s="37">
        <f t="shared" si="61"/>
        <v>69.841933241480803</v>
      </c>
      <c r="L336" s="37">
        <f t="shared" si="62"/>
        <v>503333.55116419779</v>
      </c>
      <c r="M336" s="37">
        <f t="shared" si="63"/>
        <v>317152.21884956432</v>
      </c>
      <c r="N336" s="41">
        <f>jan!M336</f>
        <v>131313.02128873506</v>
      </c>
      <c r="O336" s="41">
        <f t="shared" si="64"/>
        <v>185839.19756082926</v>
      </c>
      <c r="P336" s="4"/>
      <c r="Q336" s="65"/>
      <c r="R336" s="4"/>
    </row>
    <row r="337" spans="1:18" s="34" customFormat="1" x14ac:dyDescent="0.2">
      <c r="A337" s="33">
        <v>1870</v>
      </c>
      <c r="B337" s="34" t="s">
        <v>407</v>
      </c>
      <c r="C337" s="36">
        <v>35850682</v>
      </c>
      <c r="D337" s="36">
        <v>10401</v>
      </c>
      <c r="E337" s="37">
        <f t="shared" si="58"/>
        <v>3446.849533698683</v>
      </c>
      <c r="F337" s="38">
        <f t="shared" si="55"/>
        <v>0.89633763115816278</v>
      </c>
      <c r="G337" s="39">
        <f t="shared" si="56"/>
        <v>239.17901599840707</v>
      </c>
      <c r="H337" s="39">
        <f t="shared" si="57"/>
        <v>4.929249719709901</v>
      </c>
      <c r="I337" s="37">
        <f t="shared" si="59"/>
        <v>244.10826571811697</v>
      </c>
      <c r="J337" s="40">
        <f t="shared" si="60"/>
        <v>-41.000073180936688</v>
      </c>
      <c r="K337" s="37">
        <f t="shared" si="61"/>
        <v>203.10819253718029</v>
      </c>
      <c r="L337" s="37">
        <f t="shared" si="62"/>
        <v>2538970.0717341346</v>
      </c>
      <c r="M337" s="37">
        <f t="shared" si="63"/>
        <v>2112528.3105792124</v>
      </c>
      <c r="N337" s="41">
        <f>jan!M337</f>
        <v>1273617.5677657211</v>
      </c>
      <c r="O337" s="41">
        <f t="shared" si="64"/>
        <v>838910.74281349126</v>
      </c>
      <c r="P337" s="4"/>
      <c r="Q337" s="65"/>
      <c r="R337" s="4"/>
    </row>
    <row r="338" spans="1:18" s="34" customFormat="1" x14ac:dyDescent="0.2">
      <c r="A338" s="33">
        <v>1871</v>
      </c>
      <c r="B338" s="34" t="s">
        <v>408</v>
      </c>
      <c r="C338" s="36">
        <v>15763552</v>
      </c>
      <c r="D338" s="36">
        <v>4902</v>
      </c>
      <c r="E338" s="37">
        <f t="shared" si="58"/>
        <v>3215.7388820889432</v>
      </c>
      <c r="F338" s="38">
        <f t="shared" si="55"/>
        <v>0.8362383515191687</v>
      </c>
      <c r="G338" s="39">
        <f t="shared" si="56"/>
        <v>377.84540696425091</v>
      </c>
      <c r="H338" s="39">
        <f t="shared" si="57"/>
        <v>85.817977783118806</v>
      </c>
      <c r="I338" s="37">
        <f t="shared" si="59"/>
        <v>463.66338474736972</v>
      </c>
      <c r="J338" s="40">
        <f t="shared" si="60"/>
        <v>-41.000073180936688</v>
      </c>
      <c r="K338" s="37">
        <f t="shared" si="61"/>
        <v>422.66331156643304</v>
      </c>
      <c r="L338" s="37">
        <f t="shared" si="62"/>
        <v>2272877.9120316063</v>
      </c>
      <c r="M338" s="37">
        <f t="shared" si="63"/>
        <v>2071895.5532986547</v>
      </c>
      <c r="N338" s="41">
        <f>jan!M338</f>
        <v>1583459.066826256</v>
      </c>
      <c r="O338" s="41">
        <f t="shared" si="64"/>
        <v>488436.48647239874</v>
      </c>
      <c r="P338" s="4"/>
      <c r="Q338" s="65"/>
      <c r="R338" s="4"/>
    </row>
    <row r="339" spans="1:18" s="34" customFormat="1" x14ac:dyDescent="0.2">
      <c r="A339" s="33">
        <v>1874</v>
      </c>
      <c r="B339" s="34" t="s">
        <v>409</v>
      </c>
      <c r="C339" s="36">
        <v>4961472</v>
      </c>
      <c r="D339" s="36">
        <v>1068</v>
      </c>
      <c r="E339" s="37">
        <f t="shared" si="58"/>
        <v>4645.5730337078649</v>
      </c>
      <c r="F339" s="38">
        <f t="shared" si="55"/>
        <v>1.2080602555162063</v>
      </c>
      <c r="G339" s="39">
        <f t="shared" si="56"/>
        <v>-480.05508400710204</v>
      </c>
      <c r="H339" s="39">
        <f t="shared" si="57"/>
        <v>0</v>
      </c>
      <c r="I339" s="37">
        <f t="shared" si="59"/>
        <v>-480.05508400710204</v>
      </c>
      <c r="J339" s="40">
        <f t="shared" si="60"/>
        <v>-41.000073180936688</v>
      </c>
      <c r="K339" s="37">
        <f t="shared" si="61"/>
        <v>-521.05515718803872</v>
      </c>
      <c r="L339" s="37">
        <f t="shared" si="62"/>
        <v>-512698.82971958496</v>
      </c>
      <c r="M339" s="37">
        <f t="shared" si="63"/>
        <v>-556486.90787682531</v>
      </c>
      <c r="N339" s="41">
        <f>jan!M339</f>
        <v>-104007.15473764155</v>
      </c>
      <c r="O339" s="41">
        <f t="shared" si="64"/>
        <v>-452479.75313918374</v>
      </c>
      <c r="P339" s="4"/>
      <c r="Q339" s="65"/>
      <c r="R339" s="4"/>
    </row>
    <row r="340" spans="1:18" s="34" customFormat="1" x14ac:dyDescent="0.2">
      <c r="A340" s="33">
        <v>1902</v>
      </c>
      <c r="B340" s="34" t="s">
        <v>410</v>
      </c>
      <c r="C340" s="36">
        <v>297462463</v>
      </c>
      <c r="D340" s="36">
        <v>75638</v>
      </c>
      <c r="E340" s="37">
        <f t="shared" si="58"/>
        <v>3932.7119040693833</v>
      </c>
      <c r="F340" s="38">
        <f t="shared" si="55"/>
        <v>1.0226839430204182</v>
      </c>
      <c r="G340" s="39">
        <f t="shared" si="56"/>
        <v>-52.33840622401312</v>
      </c>
      <c r="H340" s="39">
        <f t="shared" si="57"/>
        <v>0</v>
      </c>
      <c r="I340" s="37">
        <f t="shared" si="59"/>
        <v>-52.33840622401312</v>
      </c>
      <c r="J340" s="40">
        <f t="shared" si="60"/>
        <v>-41.000073180936688</v>
      </c>
      <c r="K340" s="37">
        <f t="shared" si="61"/>
        <v>-93.338479404949808</v>
      </c>
      <c r="L340" s="37">
        <f t="shared" si="62"/>
        <v>-3958772.3699719044</v>
      </c>
      <c r="M340" s="37">
        <f t="shared" si="63"/>
        <v>-7059935.9052315932</v>
      </c>
      <c r="N340" s="41">
        <f>jan!M340</f>
        <v>-12055738.234125217</v>
      </c>
      <c r="O340" s="41">
        <f t="shared" si="64"/>
        <v>4995802.3288936242</v>
      </c>
      <c r="P340" s="4"/>
      <c r="Q340" s="65"/>
      <c r="R340" s="4"/>
    </row>
    <row r="341" spans="1:18" s="34" customFormat="1" x14ac:dyDescent="0.2">
      <c r="A341" s="33">
        <v>1903</v>
      </c>
      <c r="B341" s="34" t="s">
        <v>411</v>
      </c>
      <c r="C341" s="36">
        <v>84674563</v>
      </c>
      <c r="D341" s="36">
        <v>24820</v>
      </c>
      <c r="E341" s="37">
        <f t="shared" si="58"/>
        <v>3411.545648670427</v>
      </c>
      <c r="F341" s="38">
        <f t="shared" si="55"/>
        <v>0.88715701553582926</v>
      </c>
      <c r="G341" s="39">
        <f t="shared" si="56"/>
        <v>260.36134701536065</v>
      </c>
      <c r="H341" s="39">
        <f t="shared" si="57"/>
        <v>17.285609479599497</v>
      </c>
      <c r="I341" s="37">
        <f t="shared" si="59"/>
        <v>277.64695649496014</v>
      </c>
      <c r="J341" s="40">
        <f t="shared" si="60"/>
        <v>-41.000073180936688</v>
      </c>
      <c r="K341" s="37">
        <f t="shared" si="61"/>
        <v>236.64688331402346</v>
      </c>
      <c r="L341" s="37">
        <f t="shared" si="62"/>
        <v>6891197.4602049105</v>
      </c>
      <c r="M341" s="37">
        <f t="shared" si="63"/>
        <v>5873575.6438540621</v>
      </c>
      <c r="N341" s="41">
        <f>jan!M341</f>
        <v>3238247.9432694176</v>
      </c>
      <c r="O341" s="41">
        <f t="shared" si="64"/>
        <v>2635327.7005846445</v>
      </c>
      <c r="P341" s="4"/>
      <c r="Q341" s="65"/>
      <c r="R341" s="4"/>
    </row>
    <row r="342" spans="1:18" s="34" customFormat="1" x14ac:dyDescent="0.2">
      <c r="A342" s="33">
        <v>1911</v>
      </c>
      <c r="B342" s="34" t="s">
        <v>412</v>
      </c>
      <c r="C342" s="36">
        <v>7936369</v>
      </c>
      <c r="D342" s="36">
        <v>2928</v>
      </c>
      <c r="E342" s="37">
        <f t="shared" si="58"/>
        <v>2710.5085382513662</v>
      </c>
      <c r="F342" s="38">
        <f t="shared" si="55"/>
        <v>0.7048554857580821</v>
      </c>
      <c r="G342" s="39">
        <f t="shared" si="56"/>
        <v>680.98361326679708</v>
      </c>
      <c r="H342" s="39">
        <f t="shared" si="57"/>
        <v>262.64859812627077</v>
      </c>
      <c r="I342" s="37">
        <f t="shared" si="59"/>
        <v>943.63221139306779</v>
      </c>
      <c r="J342" s="40">
        <f t="shared" si="60"/>
        <v>-41.000073180936688</v>
      </c>
      <c r="K342" s="37">
        <f t="shared" si="61"/>
        <v>902.63213821213105</v>
      </c>
      <c r="L342" s="37">
        <f t="shared" si="62"/>
        <v>2762955.1149589024</v>
      </c>
      <c r="M342" s="37">
        <f t="shared" si="63"/>
        <v>2642906.9006851199</v>
      </c>
      <c r="N342" s="41">
        <f>jan!M342</f>
        <v>2146838.7263295138</v>
      </c>
      <c r="O342" s="41">
        <f t="shared" si="64"/>
        <v>496068.17435560608</v>
      </c>
      <c r="P342" s="4"/>
      <c r="Q342" s="65"/>
      <c r="R342" s="4"/>
    </row>
    <row r="343" spans="1:18" s="34" customFormat="1" x14ac:dyDescent="0.2">
      <c r="A343" s="33">
        <v>1913</v>
      </c>
      <c r="B343" s="34" t="s">
        <v>413</v>
      </c>
      <c r="C343" s="36">
        <v>9200290</v>
      </c>
      <c r="D343" s="36">
        <v>2994</v>
      </c>
      <c r="E343" s="37">
        <f t="shared" si="58"/>
        <v>3072.9091516366066</v>
      </c>
      <c r="F343" s="38">
        <f t="shared" si="55"/>
        <v>0.7990961261330698</v>
      </c>
      <c r="G343" s="39">
        <f t="shared" si="56"/>
        <v>463.54324523565288</v>
      </c>
      <c r="H343" s="39">
        <f t="shared" si="57"/>
        <v>135.80838344143663</v>
      </c>
      <c r="I343" s="37">
        <f t="shared" si="59"/>
        <v>599.35162867708948</v>
      </c>
      <c r="J343" s="40">
        <f t="shared" si="60"/>
        <v>-41.000073180936688</v>
      </c>
      <c r="K343" s="37">
        <f t="shared" si="61"/>
        <v>558.35155549615274</v>
      </c>
      <c r="L343" s="37">
        <f t="shared" si="62"/>
        <v>1794458.776259206</v>
      </c>
      <c r="M343" s="37">
        <f t="shared" si="63"/>
        <v>1671704.5571554813</v>
      </c>
      <c r="N343" s="41">
        <f>jan!M343</f>
        <v>1358369.9451607123</v>
      </c>
      <c r="O343" s="41">
        <f t="shared" si="64"/>
        <v>313334.61199476896</v>
      </c>
      <c r="P343" s="4"/>
      <c r="Q343" s="65"/>
      <c r="R343" s="4"/>
    </row>
    <row r="344" spans="1:18" s="34" customFormat="1" x14ac:dyDescent="0.2">
      <c r="A344" s="33">
        <v>1917</v>
      </c>
      <c r="B344" s="34" t="s">
        <v>414</v>
      </c>
      <c r="C344" s="36">
        <v>4508698</v>
      </c>
      <c r="D344" s="36">
        <v>1380</v>
      </c>
      <c r="E344" s="37">
        <f t="shared" si="58"/>
        <v>3267.1724637681159</v>
      </c>
      <c r="F344" s="38">
        <f t="shared" si="55"/>
        <v>0.84961342180104993</v>
      </c>
      <c r="G344" s="39">
        <f t="shared" si="56"/>
        <v>346.98525795674732</v>
      </c>
      <c r="H344" s="39">
        <f t="shared" si="57"/>
        <v>67.816224195408381</v>
      </c>
      <c r="I344" s="37">
        <f t="shared" si="59"/>
        <v>414.8014821521557</v>
      </c>
      <c r="J344" s="40">
        <f t="shared" si="60"/>
        <v>-41.000073180936688</v>
      </c>
      <c r="K344" s="37">
        <f t="shared" si="61"/>
        <v>373.80140897121902</v>
      </c>
      <c r="L344" s="37">
        <f t="shared" si="62"/>
        <v>572426.04536997492</v>
      </c>
      <c r="M344" s="37">
        <f t="shared" si="63"/>
        <v>515845.94438028225</v>
      </c>
      <c r="N344" s="41">
        <f>jan!M344</f>
        <v>417100.37101595965</v>
      </c>
      <c r="O344" s="41">
        <f t="shared" si="64"/>
        <v>98745.573364322598</v>
      </c>
      <c r="P344" s="4"/>
      <c r="Q344" s="65"/>
      <c r="R344" s="4"/>
    </row>
    <row r="345" spans="1:18" s="34" customFormat="1" x14ac:dyDescent="0.2">
      <c r="A345" s="33">
        <v>1919</v>
      </c>
      <c r="B345" s="34" t="s">
        <v>415</v>
      </c>
      <c r="C345" s="36">
        <v>3131611</v>
      </c>
      <c r="D345" s="36">
        <v>1117</v>
      </c>
      <c r="E345" s="37">
        <f t="shared" si="58"/>
        <v>2803.5908683974931</v>
      </c>
      <c r="F345" s="38">
        <f t="shared" si="55"/>
        <v>0.72906112470175033</v>
      </c>
      <c r="G345" s="39">
        <f t="shared" si="56"/>
        <v>625.13421517912104</v>
      </c>
      <c r="H345" s="39">
        <f t="shared" si="57"/>
        <v>230.06978257512637</v>
      </c>
      <c r="I345" s="37">
        <f t="shared" si="59"/>
        <v>855.20399775424744</v>
      </c>
      <c r="J345" s="40">
        <f t="shared" si="60"/>
        <v>-41.000073180936688</v>
      </c>
      <c r="K345" s="37">
        <f t="shared" si="61"/>
        <v>814.2039245733107</v>
      </c>
      <c r="L345" s="37">
        <f t="shared" si="62"/>
        <v>955262.86549149442</v>
      </c>
      <c r="M345" s="37">
        <f t="shared" si="63"/>
        <v>909465.78374838806</v>
      </c>
      <c r="N345" s="41">
        <f>jan!M345</f>
        <v>896218.52476436703</v>
      </c>
      <c r="O345" s="41">
        <f t="shared" si="64"/>
        <v>13247.258984021028</v>
      </c>
      <c r="P345" s="4"/>
      <c r="Q345" s="65"/>
      <c r="R345" s="4"/>
    </row>
    <row r="346" spans="1:18" s="34" customFormat="1" x14ac:dyDescent="0.2">
      <c r="A346" s="33">
        <v>1920</v>
      </c>
      <c r="B346" s="34" t="s">
        <v>416</v>
      </c>
      <c r="C346" s="36">
        <v>2762970</v>
      </c>
      <c r="D346" s="36">
        <v>1061</v>
      </c>
      <c r="E346" s="37">
        <f t="shared" si="58"/>
        <v>2604.118755890669</v>
      </c>
      <c r="F346" s="38">
        <f t="shared" si="55"/>
        <v>0.67718930405554301</v>
      </c>
      <c r="G346" s="39">
        <f t="shared" si="56"/>
        <v>744.81748268321542</v>
      </c>
      <c r="H346" s="39">
        <f t="shared" si="57"/>
        <v>299.88502195251476</v>
      </c>
      <c r="I346" s="37">
        <f t="shared" si="59"/>
        <v>1044.7025046357303</v>
      </c>
      <c r="J346" s="40">
        <f t="shared" si="60"/>
        <v>-41.000073180936688</v>
      </c>
      <c r="K346" s="37">
        <f t="shared" si="61"/>
        <v>1003.7024314547936</v>
      </c>
      <c r="L346" s="37">
        <f t="shared" si="62"/>
        <v>1108429.3574185099</v>
      </c>
      <c r="M346" s="37">
        <f t="shared" si="63"/>
        <v>1064928.2797735359</v>
      </c>
      <c r="N346" s="41">
        <f>jan!M346</f>
        <v>977246.49666516867</v>
      </c>
      <c r="O346" s="41">
        <f t="shared" si="64"/>
        <v>87681.783108367235</v>
      </c>
      <c r="P346" s="4"/>
      <c r="Q346" s="65"/>
      <c r="R346" s="4"/>
    </row>
    <row r="347" spans="1:18" s="34" customFormat="1" x14ac:dyDescent="0.2">
      <c r="A347" s="33">
        <v>1922</v>
      </c>
      <c r="B347" s="34" t="s">
        <v>417</v>
      </c>
      <c r="C347" s="36">
        <v>20480333</v>
      </c>
      <c r="D347" s="36">
        <v>3979</v>
      </c>
      <c r="E347" s="37">
        <f t="shared" si="58"/>
        <v>5147.1055541593369</v>
      </c>
      <c r="F347" s="38">
        <f t="shared" si="55"/>
        <v>1.3384815190309696</v>
      </c>
      <c r="G347" s="39">
        <f t="shared" si="56"/>
        <v>-780.97459627798526</v>
      </c>
      <c r="H347" s="39">
        <f t="shared" si="57"/>
        <v>0</v>
      </c>
      <c r="I347" s="37">
        <f t="shared" si="59"/>
        <v>-780.97459627798526</v>
      </c>
      <c r="J347" s="40">
        <f t="shared" si="60"/>
        <v>-41.000073180936688</v>
      </c>
      <c r="K347" s="37">
        <f t="shared" si="61"/>
        <v>-821.97466945892199</v>
      </c>
      <c r="L347" s="37">
        <f t="shared" si="62"/>
        <v>-3107497.9185901033</v>
      </c>
      <c r="M347" s="37">
        <f t="shared" si="63"/>
        <v>-3270637.2097770507</v>
      </c>
      <c r="N347" s="41">
        <f>jan!M347</f>
        <v>-435781.60627441551</v>
      </c>
      <c r="O347" s="41">
        <f t="shared" si="64"/>
        <v>-2834855.6035026349</v>
      </c>
      <c r="P347" s="4"/>
      <c r="Q347" s="65"/>
      <c r="R347" s="4"/>
    </row>
    <row r="348" spans="1:18" s="34" customFormat="1" x14ac:dyDescent="0.2">
      <c r="A348" s="33">
        <v>1923</v>
      </c>
      <c r="B348" s="34" t="s">
        <v>418</v>
      </c>
      <c r="C348" s="36">
        <v>6302874</v>
      </c>
      <c r="D348" s="36">
        <v>2226</v>
      </c>
      <c r="E348" s="37">
        <f t="shared" si="58"/>
        <v>2831.479784366577</v>
      </c>
      <c r="F348" s="38">
        <f t="shared" si="55"/>
        <v>0.73631351115810761</v>
      </c>
      <c r="G348" s="39">
        <f t="shared" si="56"/>
        <v>608.40086559767065</v>
      </c>
      <c r="H348" s="39">
        <f t="shared" si="57"/>
        <v>220.308661985947</v>
      </c>
      <c r="I348" s="37">
        <f t="shared" si="59"/>
        <v>828.70952758361761</v>
      </c>
      <c r="J348" s="40">
        <f t="shared" si="60"/>
        <v>-41.000073180936688</v>
      </c>
      <c r="K348" s="37">
        <f t="shared" si="61"/>
        <v>787.70945440268088</v>
      </c>
      <c r="L348" s="37">
        <f t="shared" si="62"/>
        <v>1844707.4084011328</v>
      </c>
      <c r="M348" s="37">
        <f t="shared" si="63"/>
        <v>1753441.2455003676</v>
      </c>
      <c r="N348" s="41">
        <f>jan!M348</f>
        <v>1459654.1669431343</v>
      </c>
      <c r="O348" s="41">
        <f t="shared" si="64"/>
        <v>293787.07855723333</v>
      </c>
      <c r="P348" s="4"/>
      <c r="Q348" s="65"/>
      <c r="R348" s="4"/>
    </row>
    <row r="349" spans="1:18" s="34" customFormat="1" x14ac:dyDescent="0.2">
      <c r="A349" s="33">
        <v>1924</v>
      </c>
      <c r="B349" s="34" t="s">
        <v>419</v>
      </c>
      <c r="C349" s="36">
        <v>28351775</v>
      </c>
      <c r="D349" s="36">
        <v>6798</v>
      </c>
      <c r="E349" s="37">
        <f t="shared" si="58"/>
        <v>4170.6053250956165</v>
      </c>
      <c r="F349" s="38">
        <f t="shared" si="55"/>
        <v>1.0845470511677453</v>
      </c>
      <c r="G349" s="39">
        <f t="shared" si="56"/>
        <v>-195.07445883975305</v>
      </c>
      <c r="H349" s="39">
        <f t="shared" si="57"/>
        <v>0</v>
      </c>
      <c r="I349" s="37">
        <f t="shared" si="59"/>
        <v>-195.07445883975305</v>
      </c>
      <c r="J349" s="40">
        <f t="shared" si="60"/>
        <v>-41.000073180936688</v>
      </c>
      <c r="K349" s="37">
        <f t="shared" si="61"/>
        <v>-236.07453202068973</v>
      </c>
      <c r="L349" s="37">
        <f t="shared" si="62"/>
        <v>-1326116.1711926411</v>
      </c>
      <c r="M349" s="37">
        <f t="shared" si="63"/>
        <v>-1604834.6686766488</v>
      </c>
      <c r="N349" s="41">
        <f>jan!M349</f>
        <v>-1026143.7883019547</v>
      </c>
      <c r="O349" s="41">
        <f t="shared" si="64"/>
        <v>-578690.88037469401</v>
      </c>
      <c r="P349" s="4"/>
      <c r="Q349" s="65"/>
      <c r="R349" s="4"/>
    </row>
    <row r="350" spans="1:18" s="34" customFormat="1" x14ac:dyDescent="0.2">
      <c r="A350" s="33">
        <v>1925</v>
      </c>
      <c r="B350" s="34" t="s">
        <v>420</v>
      </c>
      <c r="C350" s="36">
        <v>11673594</v>
      </c>
      <c r="D350" s="36">
        <v>3494</v>
      </c>
      <c r="E350" s="37">
        <f t="shared" si="58"/>
        <v>3341.0400686891817</v>
      </c>
      <c r="F350" s="38">
        <f t="shared" si="55"/>
        <v>0.86882235835803023</v>
      </c>
      <c r="G350" s="39">
        <f t="shared" si="56"/>
        <v>302.66469500410784</v>
      </c>
      <c r="H350" s="39">
        <f t="shared" si="57"/>
        <v>41.962562473035355</v>
      </c>
      <c r="I350" s="37">
        <f t="shared" si="59"/>
        <v>344.62725747714319</v>
      </c>
      <c r="J350" s="40">
        <f t="shared" si="60"/>
        <v>-41.000073180936688</v>
      </c>
      <c r="K350" s="37">
        <f t="shared" si="61"/>
        <v>303.62718429620651</v>
      </c>
      <c r="L350" s="37">
        <f t="shared" si="62"/>
        <v>1204127.6376251383</v>
      </c>
      <c r="M350" s="37">
        <f t="shared" si="63"/>
        <v>1060873.3819309454</v>
      </c>
      <c r="N350" s="41">
        <f>jan!M350</f>
        <v>765297.48176069709</v>
      </c>
      <c r="O350" s="41">
        <f t="shared" si="64"/>
        <v>295575.90017024835</v>
      </c>
      <c r="P350" s="4"/>
      <c r="Q350" s="65"/>
      <c r="R350" s="4"/>
    </row>
    <row r="351" spans="1:18" s="34" customFormat="1" x14ac:dyDescent="0.2">
      <c r="A351" s="33">
        <v>1926</v>
      </c>
      <c r="B351" s="34" t="s">
        <v>421</v>
      </c>
      <c r="C351" s="36">
        <v>3302658</v>
      </c>
      <c r="D351" s="36">
        <v>1165</v>
      </c>
      <c r="E351" s="37">
        <f t="shared" si="58"/>
        <v>2834.8995708154507</v>
      </c>
      <c r="F351" s="38">
        <f t="shared" si="55"/>
        <v>0.73720281115646324</v>
      </c>
      <c r="G351" s="39">
        <f t="shared" si="56"/>
        <v>606.34899372834639</v>
      </c>
      <c r="H351" s="39">
        <f t="shared" si="57"/>
        <v>219.11173672884118</v>
      </c>
      <c r="I351" s="37">
        <f t="shared" si="59"/>
        <v>825.46073045718754</v>
      </c>
      <c r="J351" s="40">
        <f t="shared" si="60"/>
        <v>-41.000073180936688</v>
      </c>
      <c r="K351" s="37">
        <f t="shared" si="61"/>
        <v>784.4606572762508</v>
      </c>
      <c r="L351" s="37">
        <f t="shared" si="62"/>
        <v>961661.75098262343</v>
      </c>
      <c r="M351" s="37">
        <f t="shared" si="63"/>
        <v>913896.66572683223</v>
      </c>
      <c r="N351" s="41">
        <f>jan!M351</f>
        <v>795057.42027796595</v>
      </c>
      <c r="O351" s="41">
        <f t="shared" si="64"/>
        <v>118839.24544886628</v>
      </c>
      <c r="P351" s="4"/>
      <c r="Q351" s="65"/>
      <c r="R351" s="4"/>
    </row>
    <row r="352" spans="1:18" s="34" customFormat="1" x14ac:dyDescent="0.2">
      <c r="A352" s="33">
        <v>1927</v>
      </c>
      <c r="B352" s="34" t="s">
        <v>422</v>
      </c>
      <c r="C352" s="36">
        <v>4869733</v>
      </c>
      <c r="D352" s="36">
        <v>1536</v>
      </c>
      <c r="E352" s="37">
        <f t="shared" si="58"/>
        <v>3170.3990885416665</v>
      </c>
      <c r="F352" s="38">
        <f t="shared" si="55"/>
        <v>0.8244479432788191</v>
      </c>
      <c r="G352" s="39">
        <f t="shared" si="56"/>
        <v>405.04928309261692</v>
      </c>
      <c r="H352" s="39">
        <f t="shared" si="57"/>
        <v>101.68690552466566</v>
      </c>
      <c r="I352" s="37">
        <f t="shared" si="59"/>
        <v>506.73618861728255</v>
      </c>
      <c r="J352" s="40">
        <f t="shared" si="60"/>
        <v>-41.000073180936688</v>
      </c>
      <c r="K352" s="37">
        <f t="shared" si="61"/>
        <v>465.73611543634587</v>
      </c>
      <c r="L352" s="37">
        <f t="shared" si="62"/>
        <v>778346.785716146</v>
      </c>
      <c r="M352" s="37">
        <f t="shared" si="63"/>
        <v>715370.67331022723</v>
      </c>
      <c r="N352" s="41">
        <f>jan!M352</f>
        <v>545579.3564351548</v>
      </c>
      <c r="O352" s="41">
        <f t="shared" si="64"/>
        <v>169791.31687507243</v>
      </c>
      <c r="P352" s="4"/>
      <c r="Q352" s="65"/>
      <c r="R352" s="4"/>
    </row>
    <row r="353" spans="1:18" s="34" customFormat="1" x14ac:dyDescent="0.2">
      <c r="A353" s="33">
        <v>1928</v>
      </c>
      <c r="B353" s="34" t="s">
        <v>423</v>
      </c>
      <c r="C353" s="36">
        <v>2666201</v>
      </c>
      <c r="D353" s="36">
        <v>943</v>
      </c>
      <c r="E353" s="37">
        <f t="shared" si="58"/>
        <v>2827.3605514316014</v>
      </c>
      <c r="F353" s="38">
        <f t="shared" si="55"/>
        <v>0.73524232326463357</v>
      </c>
      <c r="G353" s="39">
        <f t="shared" si="56"/>
        <v>610.87240535865601</v>
      </c>
      <c r="H353" s="39">
        <f t="shared" si="57"/>
        <v>221.75039351318844</v>
      </c>
      <c r="I353" s="37">
        <f t="shared" si="59"/>
        <v>832.62279887184445</v>
      </c>
      <c r="J353" s="40">
        <f t="shared" si="60"/>
        <v>-41.000073180936688</v>
      </c>
      <c r="K353" s="37">
        <f t="shared" si="61"/>
        <v>791.62272569090771</v>
      </c>
      <c r="L353" s="37">
        <f t="shared" si="62"/>
        <v>785163.29933614936</v>
      </c>
      <c r="M353" s="37">
        <f t="shared" si="63"/>
        <v>746500.23032652598</v>
      </c>
      <c r="N353" s="41">
        <f>jan!M353</f>
        <v>682112.01602757233</v>
      </c>
      <c r="O353" s="41">
        <f t="shared" si="64"/>
        <v>64388.214298953651</v>
      </c>
      <c r="P353" s="4"/>
      <c r="Q353" s="65"/>
      <c r="R353" s="4"/>
    </row>
    <row r="354" spans="1:18" s="34" customFormat="1" x14ac:dyDescent="0.2">
      <c r="A354" s="33">
        <v>1929</v>
      </c>
      <c r="B354" s="34" t="s">
        <v>424</v>
      </c>
      <c r="C354" s="36">
        <v>3622195</v>
      </c>
      <c r="D354" s="36">
        <v>902</v>
      </c>
      <c r="E354" s="37">
        <f t="shared" si="58"/>
        <v>4015.7372505543235</v>
      </c>
      <c r="F354" s="38">
        <f t="shared" si="55"/>
        <v>1.0442743088506727</v>
      </c>
      <c r="G354" s="39">
        <f t="shared" si="56"/>
        <v>-102.15361411497724</v>
      </c>
      <c r="H354" s="39">
        <f t="shared" si="57"/>
        <v>0</v>
      </c>
      <c r="I354" s="37">
        <f t="shared" si="59"/>
        <v>-102.15361411497724</v>
      </c>
      <c r="J354" s="40">
        <f t="shared" si="60"/>
        <v>-41.000073180936688</v>
      </c>
      <c r="K354" s="37">
        <f t="shared" si="61"/>
        <v>-143.15368729591393</v>
      </c>
      <c r="L354" s="37">
        <f t="shared" si="62"/>
        <v>-92142.559931709475</v>
      </c>
      <c r="M354" s="37">
        <f t="shared" si="63"/>
        <v>-129124.62594091437</v>
      </c>
      <c r="N354" s="41">
        <f>jan!M354</f>
        <v>-73121.655405760932</v>
      </c>
      <c r="O354" s="41">
        <f t="shared" si="64"/>
        <v>-56002.970535153436</v>
      </c>
      <c r="P354" s="4"/>
      <c r="Q354" s="65"/>
      <c r="R354" s="4"/>
    </row>
    <row r="355" spans="1:18" s="34" customFormat="1" x14ac:dyDescent="0.2">
      <c r="A355" s="33">
        <v>1931</v>
      </c>
      <c r="B355" s="34" t="s">
        <v>425</v>
      </c>
      <c r="C355" s="36">
        <v>41168284</v>
      </c>
      <c r="D355" s="36">
        <v>11644</v>
      </c>
      <c r="E355" s="37">
        <f t="shared" si="58"/>
        <v>3535.5791824115422</v>
      </c>
      <c r="F355" s="38">
        <f t="shared" si="55"/>
        <v>0.91941137498226222</v>
      </c>
      <c r="G355" s="39">
        <f t="shared" si="56"/>
        <v>185.94122677069154</v>
      </c>
      <c r="H355" s="39">
        <f t="shared" si="57"/>
        <v>0</v>
      </c>
      <c r="I355" s="37">
        <f t="shared" si="59"/>
        <v>185.94122677069154</v>
      </c>
      <c r="J355" s="40">
        <f t="shared" si="60"/>
        <v>-41.000073180936688</v>
      </c>
      <c r="K355" s="37">
        <f t="shared" si="61"/>
        <v>144.94115358975486</v>
      </c>
      <c r="L355" s="37">
        <f t="shared" si="62"/>
        <v>2165099.6445179326</v>
      </c>
      <c r="M355" s="37">
        <f t="shared" si="63"/>
        <v>1687694.7923991056</v>
      </c>
      <c r="N355" s="41">
        <f>jan!M355</f>
        <v>955876.99385290535</v>
      </c>
      <c r="O355" s="41">
        <f t="shared" si="64"/>
        <v>731817.79854620027</v>
      </c>
      <c r="P355" s="4"/>
      <c r="Q355" s="65"/>
      <c r="R355" s="4"/>
    </row>
    <row r="356" spans="1:18" s="34" customFormat="1" x14ac:dyDescent="0.2">
      <c r="A356" s="33">
        <v>1933</v>
      </c>
      <c r="B356" s="34" t="s">
        <v>426</v>
      </c>
      <c r="C356" s="36">
        <v>16401318</v>
      </c>
      <c r="D356" s="36">
        <v>5653</v>
      </c>
      <c r="E356" s="37">
        <f t="shared" si="58"/>
        <v>2901.3476030426323</v>
      </c>
      <c r="F356" s="38">
        <f t="shared" si="55"/>
        <v>0.75448232139308258</v>
      </c>
      <c r="G356" s="39">
        <f t="shared" si="56"/>
        <v>566.4801743920375</v>
      </c>
      <c r="H356" s="39">
        <f t="shared" si="57"/>
        <v>195.85492544932765</v>
      </c>
      <c r="I356" s="37">
        <f t="shared" si="59"/>
        <v>762.33509984136515</v>
      </c>
      <c r="J356" s="40">
        <f t="shared" si="60"/>
        <v>-41.000073180936688</v>
      </c>
      <c r="K356" s="37">
        <f t="shared" si="61"/>
        <v>721.33502666042841</v>
      </c>
      <c r="L356" s="37">
        <f t="shared" si="62"/>
        <v>4309480.3194032367</v>
      </c>
      <c r="M356" s="37">
        <f t="shared" si="63"/>
        <v>4077706.9057114017</v>
      </c>
      <c r="N356" s="41">
        <f>jan!M356</f>
        <v>3651796.350799433</v>
      </c>
      <c r="O356" s="41">
        <f t="shared" si="64"/>
        <v>425910.55491196876</v>
      </c>
      <c r="P356" s="4"/>
      <c r="Q356" s="65"/>
      <c r="R356" s="4"/>
    </row>
    <row r="357" spans="1:18" s="34" customFormat="1" x14ac:dyDescent="0.2">
      <c r="A357" s="33">
        <v>1936</v>
      </c>
      <c r="B357" s="34" t="s">
        <v>427</v>
      </c>
      <c r="C357" s="36">
        <v>6845128</v>
      </c>
      <c r="D357" s="36">
        <v>2263</v>
      </c>
      <c r="E357" s="37">
        <f t="shared" si="58"/>
        <v>3024.8024745912508</v>
      </c>
      <c r="F357" s="38">
        <f t="shared" si="55"/>
        <v>0.78658620235364252</v>
      </c>
      <c r="G357" s="39">
        <f t="shared" si="56"/>
        <v>492.40725146286638</v>
      </c>
      <c r="H357" s="39">
        <f t="shared" si="57"/>
        <v>152.64572040731116</v>
      </c>
      <c r="I357" s="37">
        <f t="shared" si="59"/>
        <v>645.05297187017754</v>
      </c>
      <c r="J357" s="40">
        <f t="shared" si="60"/>
        <v>-41.000073180936688</v>
      </c>
      <c r="K357" s="37">
        <f t="shared" si="61"/>
        <v>604.05289868924081</v>
      </c>
      <c r="L357" s="37">
        <f t="shared" si="62"/>
        <v>1459754.8753422117</v>
      </c>
      <c r="M357" s="37">
        <f t="shared" si="63"/>
        <v>1366971.7097337518</v>
      </c>
      <c r="N357" s="41">
        <f>jan!M357</f>
        <v>1448528.5426515338</v>
      </c>
      <c r="O357" s="41">
        <f t="shared" si="64"/>
        <v>-81556.832917782012</v>
      </c>
      <c r="P357" s="4"/>
      <c r="Q357" s="65"/>
      <c r="R357" s="4"/>
    </row>
    <row r="358" spans="1:18" s="34" customFormat="1" x14ac:dyDescent="0.2">
      <c r="A358" s="33">
        <v>1938</v>
      </c>
      <c r="B358" s="34" t="s">
        <v>428</v>
      </c>
      <c r="C358" s="36">
        <v>8968709</v>
      </c>
      <c r="D358" s="36">
        <v>2877</v>
      </c>
      <c r="E358" s="37">
        <f t="shared" si="58"/>
        <v>3117.3823427181092</v>
      </c>
      <c r="F358" s="38">
        <f t="shared" si="55"/>
        <v>0.81066117832183271</v>
      </c>
      <c r="G358" s="39">
        <f t="shared" si="56"/>
        <v>436.85933058675135</v>
      </c>
      <c r="H358" s="39">
        <f t="shared" si="57"/>
        <v>120.24276656291073</v>
      </c>
      <c r="I358" s="37">
        <f t="shared" si="59"/>
        <v>557.10209714966209</v>
      </c>
      <c r="J358" s="40">
        <f t="shared" si="60"/>
        <v>-41.000073180936688</v>
      </c>
      <c r="K358" s="37">
        <f t="shared" si="61"/>
        <v>516.10202396872535</v>
      </c>
      <c r="L358" s="37">
        <f t="shared" si="62"/>
        <v>1602782.7334995777</v>
      </c>
      <c r="M358" s="37">
        <f t="shared" si="63"/>
        <v>1484825.5229580228</v>
      </c>
      <c r="N358" s="41">
        <f>jan!M358</f>
        <v>1270675.8935963148</v>
      </c>
      <c r="O358" s="41">
        <f t="shared" si="64"/>
        <v>214149.62936170795</v>
      </c>
      <c r="P358" s="4"/>
      <c r="Q358" s="65"/>
      <c r="R358" s="4"/>
    </row>
    <row r="359" spans="1:18" s="34" customFormat="1" x14ac:dyDescent="0.2">
      <c r="A359" s="33">
        <v>1939</v>
      </c>
      <c r="B359" s="34" t="s">
        <v>429</v>
      </c>
      <c r="C359" s="36">
        <v>6743345</v>
      </c>
      <c r="D359" s="36">
        <v>1856</v>
      </c>
      <c r="E359" s="37">
        <f t="shared" si="58"/>
        <v>3633.2677801724139</v>
      </c>
      <c r="F359" s="38">
        <f t="shared" si="55"/>
        <v>0.94481485298502355</v>
      </c>
      <c r="G359" s="39">
        <f t="shared" si="56"/>
        <v>127.32806811416849</v>
      </c>
      <c r="H359" s="39">
        <f t="shared" si="57"/>
        <v>0</v>
      </c>
      <c r="I359" s="37">
        <f t="shared" si="59"/>
        <v>127.32806811416849</v>
      </c>
      <c r="J359" s="40">
        <f t="shared" si="60"/>
        <v>-41.000073180936688</v>
      </c>
      <c r="K359" s="37">
        <f t="shared" si="61"/>
        <v>86.327994933231793</v>
      </c>
      <c r="L359" s="37">
        <f t="shared" si="62"/>
        <v>236320.89441989671</v>
      </c>
      <c r="M359" s="37">
        <f t="shared" si="63"/>
        <v>160224.7585960782</v>
      </c>
      <c r="N359" s="41">
        <f>jan!M359</f>
        <v>547407.95985914499</v>
      </c>
      <c r="O359" s="41">
        <f t="shared" si="64"/>
        <v>-387183.20126306679</v>
      </c>
      <c r="P359" s="4"/>
      <c r="Q359" s="65"/>
      <c r="R359" s="4"/>
    </row>
    <row r="360" spans="1:18" s="34" customFormat="1" x14ac:dyDescent="0.2">
      <c r="A360" s="33">
        <v>1940</v>
      </c>
      <c r="B360" s="34" t="s">
        <v>430</v>
      </c>
      <c r="C360" s="36">
        <v>8120808</v>
      </c>
      <c r="D360" s="36">
        <v>2132</v>
      </c>
      <c r="E360" s="37">
        <f t="shared" si="58"/>
        <v>3809.0093808630395</v>
      </c>
      <c r="F360" s="38">
        <f t="shared" si="55"/>
        <v>0.9905156613663938</v>
      </c>
      <c r="G360" s="39">
        <f t="shared" si="56"/>
        <v>21.883107699793161</v>
      </c>
      <c r="H360" s="39">
        <f t="shared" si="57"/>
        <v>0</v>
      </c>
      <c r="I360" s="37">
        <f t="shared" si="59"/>
        <v>21.883107699793161</v>
      </c>
      <c r="J360" s="40">
        <f t="shared" si="60"/>
        <v>-41.000073180936688</v>
      </c>
      <c r="K360" s="37">
        <f t="shared" si="61"/>
        <v>-19.116965481143527</v>
      </c>
      <c r="L360" s="37">
        <f t="shared" si="62"/>
        <v>46654.785615959023</v>
      </c>
      <c r="M360" s="37">
        <f t="shared" si="63"/>
        <v>-40757.370405797999</v>
      </c>
      <c r="N360" s="41">
        <f>jan!M360</f>
        <v>1498759.4340623368</v>
      </c>
      <c r="O360" s="41">
        <f t="shared" si="64"/>
        <v>-1539516.8044681349</v>
      </c>
      <c r="P360" s="4"/>
      <c r="Q360" s="65"/>
      <c r="R360" s="4"/>
    </row>
    <row r="361" spans="1:18" s="34" customFormat="1" x14ac:dyDescent="0.2">
      <c r="A361" s="33">
        <v>1941</v>
      </c>
      <c r="B361" s="34" t="s">
        <v>431</v>
      </c>
      <c r="C361" s="36">
        <v>9411032</v>
      </c>
      <c r="D361" s="36">
        <v>2925</v>
      </c>
      <c r="E361" s="37">
        <f t="shared" si="58"/>
        <v>3217.4468376068376</v>
      </c>
      <c r="F361" s="38">
        <f t="shared" si="55"/>
        <v>0.83668249762652436</v>
      </c>
      <c r="G361" s="39">
        <f t="shared" si="56"/>
        <v>376.82063365351434</v>
      </c>
      <c r="H361" s="39">
        <f t="shared" si="57"/>
        <v>85.220193351855798</v>
      </c>
      <c r="I361" s="37">
        <f t="shared" si="59"/>
        <v>462.04082700537015</v>
      </c>
      <c r="J361" s="40">
        <f t="shared" si="60"/>
        <v>-41.000073180936688</v>
      </c>
      <c r="K361" s="37">
        <f t="shared" si="61"/>
        <v>421.04075382443347</v>
      </c>
      <c r="L361" s="37">
        <f t="shared" si="62"/>
        <v>1351469.4189907077</v>
      </c>
      <c r="M361" s="37">
        <f t="shared" si="63"/>
        <v>1231544.2049364678</v>
      </c>
      <c r="N361" s="41">
        <f>jan!M361</f>
        <v>971454.03910991375</v>
      </c>
      <c r="O361" s="41">
        <f t="shared" si="64"/>
        <v>260090.16582655406</v>
      </c>
      <c r="P361" s="4"/>
      <c r="Q361" s="65"/>
      <c r="R361" s="4"/>
    </row>
    <row r="362" spans="1:18" s="34" customFormat="1" x14ac:dyDescent="0.2">
      <c r="A362" s="33">
        <v>1942</v>
      </c>
      <c r="B362" s="34" t="s">
        <v>432</v>
      </c>
      <c r="C362" s="36">
        <v>15358700</v>
      </c>
      <c r="D362" s="36">
        <v>4944</v>
      </c>
      <c r="E362" s="37">
        <f t="shared" si="58"/>
        <v>3106.5331715210355</v>
      </c>
      <c r="F362" s="38">
        <f t="shared" si="55"/>
        <v>0.80783990042277121</v>
      </c>
      <c r="G362" s="39">
        <f t="shared" si="56"/>
        <v>443.36883330499558</v>
      </c>
      <c r="H362" s="39">
        <f t="shared" si="57"/>
        <v>124.03997648188653</v>
      </c>
      <c r="I362" s="37">
        <f t="shared" si="59"/>
        <v>567.4088097868821</v>
      </c>
      <c r="J362" s="40">
        <f t="shared" si="60"/>
        <v>-41.000073180936688</v>
      </c>
      <c r="K362" s="37">
        <f t="shared" si="61"/>
        <v>526.40873660594536</v>
      </c>
      <c r="L362" s="37">
        <f t="shared" si="62"/>
        <v>2805269.1555863451</v>
      </c>
      <c r="M362" s="37">
        <f t="shared" si="63"/>
        <v>2602564.7937797937</v>
      </c>
      <c r="N362" s="41">
        <f>jan!M362</f>
        <v>2129691.5379006541</v>
      </c>
      <c r="O362" s="41">
        <f t="shared" si="64"/>
        <v>472873.25587913953</v>
      </c>
      <c r="P362" s="4"/>
      <c r="Q362" s="65"/>
      <c r="R362" s="4"/>
    </row>
    <row r="363" spans="1:18" s="34" customFormat="1" x14ac:dyDescent="0.2">
      <c r="A363" s="33">
        <v>1943</v>
      </c>
      <c r="B363" s="34" t="s">
        <v>433</v>
      </c>
      <c r="C363" s="36">
        <v>4753608</v>
      </c>
      <c r="D363" s="36">
        <v>1224</v>
      </c>
      <c r="E363" s="37">
        <f t="shared" si="58"/>
        <v>3883.6666666666665</v>
      </c>
      <c r="F363" s="38">
        <f t="shared" si="55"/>
        <v>1.0099299508651622</v>
      </c>
      <c r="G363" s="39">
        <f t="shared" si="56"/>
        <v>-22.911263782383049</v>
      </c>
      <c r="H363" s="39">
        <f t="shared" si="57"/>
        <v>0</v>
      </c>
      <c r="I363" s="37">
        <f t="shared" si="59"/>
        <v>-22.911263782383049</v>
      </c>
      <c r="J363" s="40">
        <f t="shared" si="60"/>
        <v>-41.000073180936688</v>
      </c>
      <c r="K363" s="37">
        <f t="shared" si="61"/>
        <v>-63.911336963319741</v>
      </c>
      <c r="L363" s="37">
        <f t="shared" si="62"/>
        <v>-28043.386869636852</v>
      </c>
      <c r="M363" s="37">
        <f t="shared" si="63"/>
        <v>-78227.476443103369</v>
      </c>
      <c r="N363" s="41">
        <f>jan!M363</f>
        <v>906791.13559676404</v>
      </c>
      <c r="O363" s="41">
        <f t="shared" si="64"/>
        <v>-985018.61203986744</v>
      </c>
      <c r="P363" s="4"/>
      <c r="Q363" s="65"/>
      <c r="R363" s="4"/>
    </row>
    <row r="364" spans="1:18" s="34" customFormat="1" x14ac:dyDescent="0.2">
      <c r="A364" s="33">
        <v>2002</v>
      </c>
      <c r="B364" s="34" t="s">
        <v>434</v>
      </c>
      <c r="C364" s="36">
        <v>6347384</v>
      </c>
      <c r="D364" s="36">
        <v>2110</v>
      </c>
      <c r="E364" s="37">
        <f t="shared" si="58"/>
        <v>3008.2388625592416</v>
      </c>
      <c r="F364" s="38">
        <f t="shared" si="55"/>
        <v>0.78227890996183835</v>
      </c>
      <c r="G364" s="39">
        <f t="shared" si="56"/>
        <v>502.34541868207185</v>
      </c>
      <c r="H364" s="39">
        <f t="shared" si="57"/>
        <v>158.44298461851437</v>
      </c>
      <c r="I364" s="37">
        <f t="shared" si="59"/>
        <v>660.7884033005862</v>
      </c>
      <c r="J364" s="40">
        <f t="shared" si="60"/>
        <v>-41.000073180936688</v>
      </c>
      <c r="K364" s="37">
        <f t="shared" si="61"/>
        <v>619.78833011964946</v>
      </c>
      <c r="L364" s="37">
        <f t="shared" si="62"/>
        <v>1394263.5309642369</v>
      </c>
      <c r="M364" s="37">
        <f t="shared" si="63"/>
        <v>1307753.3765524602</v>
      </c>
      <c r="N364" s="41">
        <f>jan!M364</f>
        <v>1156336.0944519381</v>
      </c>
      <c r="O364" s="41">
        <f t="shared" si="64"/>
        <v>151417.28210052219</v>
      </c>
      <c r="P364" s="4"/>
      <c r="Q364" s="65"/>
      <c r="R364" s="4"/>
    </row>
    <row r="365" spans="1:18" s="34" customFormat="1" x14ac:dyDescent="0.2">
      <c r="A365" s="33">
        <v>2003</v>
      </c>
      <c r="B365" s="34" t="s">
        <v>435</v>
      </c>
      <c r="C365" s="36">
        <v>20553103</v>
      </c>
      <c r="D365" s="36">
        <v>6033</v>
      </c>
      <c r="E365" s="37">
        <f t="shared" si="58"/>
        <v>3406.7798773412896</v>
      </c>
      <c r="F365" s="38">
        <f t="shared" si="55"/>
        <v>0.88591769825724276</v>
      </c>
      <c r="G365" s="39">
        <f t="shared" si="56"/>
        <v>263.22080981284307</v>
      </c>
      <c r="H365" s="39">
        <f t="shared" si="57"/>
        <v>18.953629444797571</v>
      </c>
      <c r="I365" s="37">
        <f t="shared" si="59"/>
        <v>282.17443925764064</v>
      </c>
      <c r="J365" s="40">
        <f t="shared" si="60"/>
        <v>-41.000073180936688</v>
      </c>
      <c r="K365" s="37">
        <f t="shared" si="61"/>
        <v>241.17436607670396</v>
      </c>
      <c r="L365" s="37">
        <f t="shared" si="62"/>
        <v>1702358.3920413461</v>
      </c>
      <c r="M365" s="37">
        <f t="shared" si="63"/>
        <v>1455004.9505407549</v>
      </c>
      <c r="N365" s="41">
        <f>jan!M365</f>
        <v>904242.3983780971</v>
      </c>
      <c r="O365" s="41">
        <f t="shared" si="64"/>
        <v>550762.55216265784</v>
      </c>
      <c r="P365" s="4"/>
      <c r="Q365" s="65"/>
      <c r="R365" s="4"/>
    </row>
    <row r="366" spans="1:18" s="34" customFormat="1" x14ac:dyDescent="0.2">
      <c r="A366" s="33">
        <v>2004</v>
      </c>
      <c r="B366" s="34" t="s">
        <v>436</v>
      </c>
      <c r="C366" s="36">
        <v>41648752</v>
      </c>
      <c r="D366" s="36">
        <v>10533</v>
      </c>
      <c r="E366" s="37">
        <f t="shared" si="58"/>
        <v>3954.1205734358682</v>
      </c>
      <c r="F366" s="38">
        <f t="shared" si="55"/>
        <v>1.028251170657887</v>
      </c>
      <c r="G366" s="39">
        <f t="shared" si="56"/>
        <v>-65.183607843904056</v>
      </c>
      <c r="H366" s="39">
        <f t="shared" si="57"/>
        <v>0</v>
      </c>
      <c r="I366" s="37">
        <f t="shared" si="59"/>
        <v>-65.183607843904056</v>
      </c>
      <c r="J366" s="40">
        <f t="shared" si="60"/>
        <v>-41.000073180936688</v>
      </c>
      <c r="K366" s="37">
        <f t="shared" si="61"/>
        <v>-106.18368102484075</v>
      </c>
      <c r="L366" s="37">
        <f t="shared" si="62"/>
        <v>-686578.94141984137</v>
      </c>
      <c r="M366" s="37">
        <f t="shared" si="63"/>
        <v>-1118432.7122346477</v>
      </c>
      <c r="N366" s="41">
        <f>jan!M366</f>
        <v>-1518080.9232692686</v>
      </c>
      <c r="O366" s="41">
        <f t="shared" si="64"/>
        <v>399648.21103462088</v>
      </c>
      <c r="P366" s="4"/>
      <c r="Q366" s="65"/>
      <c r="R366" s="4"/>
    </row>
    <row r="367" spans="1:18" s="34" customFormat="1" x14ac:dyDescent="0.2">
      <c r="A367" s="33">
        <v>2011</v>
      </c>
      <c r="B367" s="34" t="s">
        <v>437</v>
      </c>
      <c r="C367" s="36">
        <v>9365117</v>
      </c>
      <c r="D367" s="36">
        <v>2946</v>
      </c>
      <c r="E367" s="37">
        <f t="shared" si="58"/>
        <v>3178.9263408010861</v>
      </c>
      <c r="F367" s="38">
        <f t="shared" si="55"/>
        <v>0.82666541666016924</v>
      </c>
      <c r="G367" s="39">
        <f t="shared" si="56"/>
        <v>399.9329317369652</v>
      </c>
      <c r="H367" s="39">
        <f t="shared" si="57"/>
        <v>98.702367233868813</v>
      </c>
      <c r="I367" s="37">
        <f t="shared" si="59"/>
        <v>498.63529897083401</v>
      </c>
      <c r="J367" s="40">
        <f t="shared" si="60"/>
        <v>-41.000073180936688</v>
      </c>
      <c r="K367" s="37">
        <f t="shared" si="61"/>
        <v>457.63522578989733</v>
      </c>
      <c r="L367" s="37">
        <f t="shared" si="62"/>
        <v>1468979.5907680769</v>
      </c>
      <c r="M367" s="37">
        <f t="shared" si="63"/>
        <v>1348193.3751770374</v>
      </c>
      <c r="N367" s="41">
        <f>jan!M367</f>
        <v>3148792.5496471124</v>
      </c>
      <c r="O367" s="41">
        <f t="shared" si="64"/>
        <v>-1800599.1744700749</v>
      </c>
      <c r="P367" s="4"/>
      <c r="Q367" s="65"/>
      <c r="R367" s="4"/>
    </row>
    <row r="368" spans="1:18" s="34" customFormat="1" x14ac:dyDescent="0.2">
      <c r="A368" s="33">
        <v>2012</v>
      </c>
      <c r="B368" s="34" t="s">
        <v>438</v>
      </c>
      <c r="C368" s="36">
        <v>71672172</v>
      </c>
      <c r="D368" s="36">
        <v>20635</v>
      </c>
      <c r="E368" s="37">
        <f t="shared" si="58"/>
        <v>3473.3303610370731</v>
      </c>
      <c r="F368" s="38">
        <f t="shared" si="55"/>
        <v>0.90322385053488474</v>
      </c>
      <c r="G368" s="39">
        <f t="shared" si="56"/>
        <v>223.29051959537301</v>
      </c>
      <c r="H368" s="39">
        <f t="shared" si="57"/>
        <v>0</v>
      </c>
      <c r="I368" s="37">
        <f t="shared" si="59"/>
        <v>223.29051959537301</v>
      </c>
      <c r="J368" s="40">
        <f t="shared" si="60"/>
        <v>-41.000073180936688</v>
      </c>
      <c r="K368" s="37">
        <f t="shared" si="61"/>
        <v>182.29044641443633</v>
      </c>
      <c r="L368" s="37">
        <f t="shared" si="62"/>
        <v>4607599.8718505222</v>
      </c>
      <c r="M368" s="37">
        <f t="shared" si="63"/>
        <v>3761563.3617618936</v>
      </c>
      <c r="N368" s="41">
        <f>jan!M368</f>
        <v>4003320.7254813961</v>
      </c>
      <c r="O368" s="41">
        <f t="shared" si="64"/>
        <v>-241757.36371950246</v>
      </c>
      <c r="P368" s="4"/>
      <c r="Q368" s="65"/>
      <c r="R368" s="4"/>
    </row>
    <row r="369" spans="1:18" s="34" customFormat="1" x14ac:dyDescent="0.2">
      <c r="A369" s="33">
        <v>2014</v>
      </c>
      <c r="B369" s="34" t="s">
        <v>439</v>
      </c>
      <c r="C369" s="36">
        <v>2911286</v>
      </c>
      <c r="D369" s="36">
        <v>941</v>
      </c>
      <c r="E369" s="37">
        <f t="shared" si="58"/>
        <v>3093.8214665249734</v>
      </c>
      <c r="F369" s="38">
        <f t="shared" si="55"/>
        <v>0.80453427903351227</v>
      </c>
      <c r="G369" s="39">
        <f t="shared" si="56"/>
        <v>450.99585630263283</v>
      </c>
      <c r="H369" s="39">
        <f t="shared" si="57"/>
        <v>128.48907323050824</v>
      </c>
      <c r="I369" s="37">
        <f t="shared" si="59"/>
        <v>579.4849295331411</v>
      </c>
      <c r="J369" s="40">
        <f t="shared" si="60"/>
        <v>-41.000073180936688</v>
      </c>
      <c r="K369" s="37">
        <f t="shared" si="61"/>
        <v>538.48485635220436</v>
      </c>
      <c r="L369" s="37">
        <f t="shared" si="62"/>
        <v>545295.31869068579</v>
      </c>
      <c r="M369" s="37">
        <f t="shared" si="63"/>
        <v>506714.2498274243</v>
      </c>
      <c r="N369" s="41">
        <f>jan!M369</f>
        <v>546945.35788117221</v>
      </c>
      <c r="O369" s="41">
        <f t="shared" si="64"/>
        <v>-40231.108053747914</v>
      </c>
      <c r="P369" s="4"/>
      <c r="Q369" s="65"/>
      <c r="R369" s="4"/>
    </row>
    <row r="370" spans="1:18" s="34" customFormat="1" x14ac:dyDescent="0.2">
      <c r="A370" s="33">
        <v>2015</v>
      </c>
      <c r="B370" s="34" t="s">
        <v>440</v>
      </c>
      <c r="C370" s="36">
        <v>3189460</v>
      </c>
      <c r="D370" s="36">
        <v>1022</v>
      </c>
      <c r="E370" s="37">
        <f t="shared" si="58"/>
        <v>3120.8023483365951</v>
      </c>
      <c r="F370" s="38">
        <f t="shared" si="55"/>
        <v>0.8115505353142547</v>
      </c>
      <c r="G370" s="39">
        <f t="shared" si="56"/>
        <v>434.80732721565983</v>
      </c>
      <c r="H370" s="39">
        <f t="shared" si="57"/>
        <v>119.04576459644066</v>
      </c>
      <c r="I370" s="37">
        <f t="shared" si="59"/>
        <v>553.8530918121005</v>
      </c>
      <c r="J370" s="40">
        <f t="shared" si="60"/>
        <v>-41.000073180936688</v>
      </c>
      <c r="K370" s="37">
        <f t="shared" si="61"/>
        <v>512.85301863116376</v>
      </c>
      <c r="L370" s="37">
        <f t="shared" si="62"/>
        <v>566037.85983196669</v>
      </c>
      <c r="M370" s="37">
        <f t="shared" si="63"/>
        <v>524135.78504104936</v>
      </c>
      <c r="N370" s="41">
        <f>jan!M370</f>
        <v>472037.91281036998</v>
      </c>
      <c r="O370" s="41">
        <f t="shared" si="64"/>
        <v>52097.872230679379</v>
      </c>
      <c r="P370" s="4"/>
      <c r="Q370" s="65"/>
      <c r="R370" s="4"/>
    </row>
    <row r="371" spans="1:18" s="34" customFormat="1" x14ac:dyDescent="0.2">
      <c r="A371" s="33">
        <v>2017</v>
      </c>
      <c r="B371" s="34" t="s">
        <v>441</v>
      </c>
      <c r="C371" s="36">
        <v>3370353</v>
      </c>
      <c r="D371" s="36">
        <v>1027</v>
      </c>
      <c r="E371" s="37">
        <f t="shared" si="58"/>
        <v>3281.7458617332036</v>
      </c>
      <c r="F371" s="38">
        <f t="shared" si="55"/>
        <v>0.85340316802647764</v>
      </c>
      <c r="G371" s="39">
        <f t="shared" si="56"/>
        <v>338.24121917769469</v>
      </c>
      <c r="H371" s="39">
        <f t="shared" si="57"/>
        <v>62.715534907627692</v>
      </c>
      <c r="I371" s="37">
        <f t="shared" si="59"/>
        <v>400.95675408532236</v>
      </c>
      <c r="J371" s="40">
        <f t="shared" si="60"/>
        <v>-41.000073180936688</v>
      </c>
      <c r="K371" s="37">
        <f t="shared" si="61"/>
        <v>359.95668090438568</v>
      </c>
      <c r="L371" s="37">
        <f t="shared" si="62"/>
        <v>411782.58644562605</v>
      </c>
      <c r="M371" s="37">
        <f t="shared" si="63"/>
        <v>369675.51128880412</v>
      </c>
      <c r="N371" s="41">
        <f>jan!M371</f>
        <v>481609.85817636986</v>
      </c>
      <c r="O371" s="41">
        <f t="shared" si="64"/>
        <v>-111934.34688756574</v>
      </c>
      <c r="P371" s="4"/>
      <c r="Q371" s="65"/>
      <c r="R371" s="4"/>
    </row>
    <row r="372" spans="1:18" s="34" customFormat="1" x14ac:dyDescent="0.2">
      <c r="A372" s="33">
        <v>2018</v>
      </c>
      <c r="B372" s="34" t="s">
        <v>442</v>
      </c>
      <c r="C372" s="36">
        <v>4626511</v>
      </c>
      <c r="D372" s="36">
        <v>1231</v>
      </c>
      <c r="E372" s="37">
        <f t="shared" si="58"/>
        <v>3758.3354995938262</v>
      </c>
      <c r="F372" s="38">
        <f t="shared" si="55"/>
        <v>0.97733814774000194</v>
      </c>
      <c r="G372" s="39">
        <f t="shared" si="56"/>
        <v>52.287436461321157</v>
      </c>
      <c r="H372" s="39">
        <f t="shared" si="57"/>
        <v>0</v>
      </c>
      <c r="I372" s="37">
        <f t="shared" si="59"/>
        <v>52.287436461321157</v>
      </c>
      <c r="J372" s="40">
        <f t="shared" si="60"/>
        <v>-41.000073180936688</v>
      </c>
      <c r="K372" s="37">
        <f t="shared" si="61"/>
        <v>11.287363280384469</v>
      </c>
      <c r="L372" s="37">
        <f t="shared" si="62"/>
        <v>64365.834283886346</v>
      </c>
      <c r="M372" s="37">
        <f t="shared" si="63"/>
        <v>13894.744198153281</v>
      </c>
      <c r="N372" s="41">
        <f>jan!M372</f>
        <v>-9601.7474550905299</v>
      </c>
      <c r="O372" s="41">
        <f t="shared" si="64"/>
        <v>23496.491653243811</v>
      </c>
      <c r="P372" s="4"/>
      <c r="Q372" s="65"/>
      <c r="R372" s="4"/>
    </row>
    <row r="373" spans="1:18" s="34" customFormat="1" x14ac:dyDescent="0.2">
      <c r="A373" s="33">
        <v>2019</v>
      </c>
      <c r="B373" s="34" t="s">
        <v>443</v>
      </c>
      <c r="C373" s="36">
        <v>11811571</v>
      </c>
      <c r="D373" s="36">
        <v>3239</v>
      </c>
      <c r="E373" s="37">
        <f t="shared" si="58"/>
        <v>3646.6721210250075</v>
      </c>
      <c r="F373" s="38">
        <f t="shared" si="55"/>
        <v>0.94830059119598564</v>
      </c>
      <c r="G373" s="39">
        <f t="shared" si="56"/>
        <v>119.28546360261234</v>
      </c>
      <c r="H373" s="39">
        <f t="shared" si="57"/>
        <v>0</v>
      </c>
      <c r="I373" s="37">
        <f t="shared" si="59"/>
        <v>119.28546360261234</v>
      </c>
      <c r="J373" s="40">
        <f t="shared" si="60"/>
        <v>-41.000073180936688</v>
      </c>
      <c r="K373" s="37">
        <f t="shared" si="61"/>
        <v>78.285390421675658</v>
      </c>
      <c r="L373" s="37">
        <f t="shared" si="62"/>
        <v>386365.61660886137</v>
      </c>
      <c r="M373" s="37">
        <f t="shared" si="63"/>
        <v>253566.37957580746</v>
      </c>
      <c r="N373" s="41">
        <f>jan!M373</f>
        <v>321922.29195203976</v>
      </c>
      <c r="O373" s="41">
        <f t="shared" si="64"/>
        <v>-68355.9123762323</v>
      </c>
      <c r="P373" s="4"/>
      <c r="Q373" s="65"/>
      <c r="R373" s="4"/>
    </row>
    <row r="374" spans="1:18" s="34" customFormat="1" x14ac:dyDescent="0.2">
      <c r="A374" s="33">
        <v>2020</v>
      </c>
      <c r="B374" s="34" t="s">
        <v>444</v>
      </c>
      <c r="C374" s="36">
        <v>12911687</v>
      </c>
      <c r="D374" s="36">
        <v>3964</v>
      </c>
      <c r="E374" s="37">
        <f t="shared" si="58"/>
        <v>3257.2368819374369</v>
      </c>
      <c r="F374" s="38">
        <f t="shared" si="55"/>
        <v>0.84702971868456012</v>
      </c>
      <c r="G374" s="39">
        <f t="shared" si="56"/>
        <v>352.94660705515469</v>
      </c>
      <c r="H374" s="39">
        <f t="shared" si="57"/>
        <v>71.293677836146017</v>
      </c>
      <c r="I374" s="37">
        <f t="shared" si="59"/>
        <v>424.24028489130069</v>
      </c>
      <c r="J374" s="40">
        <f t="shared" si="60"/>
        <v>-41.000073180936688</v>
      </c>
      <c r="K374" s="37">
        <f t="shared" si="61"/>
        <v>383.24021171036401</v>
      </c>
      <c r="L374" s="37">
        <f t="shared" si="62"/>
        <v>1681688.489309116</v>
      </c>
      <c r="M374" s="37">
        <f t="shared" si="63"/>
        <v>1519164.199219883</v>
      </c>
      <c r="N374" s="41">
        <f>jan!M374</f>
        <v>1121506.446164683</v>
      </c>
      <c r="O374" s="41">
        <f t="shared" si="64"/>
        <v>397657.75305519998</v>
      </c>
      <c r="P374" s="4"/>
      <c r="Q374" s="65"/>
      <c r="R374" s="4"/>
    </row>
    <row r="375" spans="1:18" s="34" customFormat="1" x14ac:dyDescent="0.2">
      <c r="A375" s="33">
        <v>2021</v>
      </c>
      <c r="B375" s="34" t="s">
        <v>445</v>
      </c>
      <c r="C375" s="36">
        <v>7698598</v>
      </c>
      <c r="D375" s="36">
        <v>2701</v>
      </c>
      <c r="E375" s="37">
        <f t="shared" si="58"/>
        <v>2850.2769344687154</v>
      </c>
      <c r="F375" s="38">
        <f t="shared" si="55"/>
        <v>0.74120162502276921</v>
      </c>
      <c r="G375" s="39">
        <f t="shared" si="56"/>
        <v>597.12257553638767</v>
      </c>
      <c r="H375" s="39">
        <f t="shared" si="57"/>
        <v>213.72965945019857</v>
      </c>
      <c r="I375" s="37">
        <f t="shared" si="59"/>
        <v>810.85223498658627</v>
      </c>
      <c r="J375" s="40">
        <f t="shared" si="60"/>
        <v>-41.000073180936688</v>
      </c>
      <c r="K375" s="37">
        <f t="shared" si="61"/>
        <v>769.85216180564953</v>
      </c>
      <c r="L375" s="37">
        <f t="shared" si="62"/>
        <v>2190111.8866987694</v>
      </c>
      <c r="M375" s="37">
        <f t="shared" si="63"/>
        <v>2079370.6890370594</v>
      </c>
      <c r="N375" s="41">
        <f>jan!M375</f>
        <v>1740769.1767131204</v>
      </c>
      <c r="O375" s="41">
        <f t="shared" si="64"/>
        <v>338601.51232393901</v>
      </c>
      <c r="P375" s="4"/>
      <c r="Q375" s="65"/>
      <c r="R375" s="4"/>
    </row>
    <row r="376" spans="1:18" s="34" customFormat="1" x14ac:dyDescent="0.2">
      <c r="A376" s="33">
        <v>2022</v>
      </c>
      <c r="B376" s="34" t="s">
        <v>446</v>
      </c>
      <c r="C376" s="36">
        <v>5131841</v>
      </c>
      <c r="D376" s="36">
        <v>1349</v>
      </c>
      <c r="E376" s="37">
        <f t="shared" si="58"/>
        <v>3804.1816160118606</v>
      </c>
      <c r="F376" s="38">
        <f t="shared" si="55"/>
        <v>0.98926022295279681</v>
      </c>
      <c r="G376" s="39">
        <f t="shared" si="56"/>
        <v>24.77976661050052</v>
      </c>
      <c r="H376" s="39">
        <f t="shared" si="57"/>
        <v>0</v>
      </c>
      <c r="I376" s="37">
        <f t="shared" si="59"/>
        <v>24.77976661050052</v>
      </c>
      <c r="J376" s="40">
        <f t="shared" si="60"/>
        <v>-41.000073180936688</v>
      </c>
      <c r="K376" s="37">
        <f t="shared" si="61"/>
        <v>-16.220306570436168</v>
      </c>
      <c r="L376" s="37">
        <f t="shared" si="62"/>
        <v>33427.905157565205</v>
      </c>
      <c r="M376" s="37">
        <f t="shared" si="63"/>
        <v>-21881.193563518391</v>
      </c>
      <c r="N376" s="41">
        <f>jan!M376</f>
        <v>645036.01974676014</v>
      </c>
      <c r="O376" s="41">
        <f t="shared" si="64"/>
        <v>-666917.21331027849</v>
      </c>
      <c r="P376" s="4"/>
      <c r="Q376" s="65"/>
      <c r="R376" s="4"/>
    </row>
    <row r="377" spans="1:18" s="34" customFormat="1" x14ac:dyDescent="0.2">
      <c r="A377" s="33">
        <v>2023</v>
      </c>
      <c r="B377" s="34" t="s">
        <v>447</v>
      </c>
      <c r="C377" s="36">
        <v>4033431</v>
      </c>
      <c r="D377" s="36">
        <v>1153</v>
      </c>
      <c r="E377" s="37">
        <f t="shared" si="58"/>
        <v>3498.2055507372074</v>
      </c>
      <c r="F377" s="38">
        <f t="shared" si="55"/>
        <v>0.90969253110606785</v>
      </c>
      <c r="G377" s="39">
        <f t="shared" si="56"/>
        <v>208.3654057752924</v>
      </c>
      <c r="H377" s="39">
        <f t="shared" si="57"/>
        <v>0</v>
      </c>
      <c r="I377" s="37">
        <f t="shared" si="59"/>
        <v>208.3654057752924</v>
      </c>
      <c r="J377" s="40">
        <f t="shared" si="60"/>
        <v>-41.000073180936688</v>
      </c>
      <c r="K377" s="37">
        <f t="shared" si="61"/>
        <v>167.36533259435572</v>
      </c>
      <c r="L377" s="37">
        <f t="shared" si="62"/>
        <v>240245.31285891213</v>
      </c>
      <c r="M377" s="37">
        <f t="shared" si="63"/>
        <v>192972.22848129214</v>
      </c>
      <c r="N377" s="41">
        <f>jan!M377</f>
        <v>492525.97139956587</v>
      </c>
      <c r="O377" s="41">
        <f t="shared" si="64"/>
        <v>-299553.74291827373</v>
      </c>
      <c r="P377" s="4"/>
      <c r="Q377" s="65"/>
      <c r="R377" s="4"/>
    </row>
    <row r="378" spans="1:18" s="34" customFormat="1" x14ac:dyDescent="0.2">
      <c r="A378" s="33">
        <v>2024</v>
      </c>
      <c r="B378" s="34" t="s">
        <v>448</v>
      </c>
      <c r="C378" s="36">
        <v>3797260</v>
      </c>
      <c r="D378" s="36">
        <v>983</v>
      </c>
      <c r="E378" s="37">
        <f t="shared" si="58"/>
        <v>3862.9298067141403</v>
      </c>
      <c r="F378" s="38">
        <f t="shared" si="55"/>
        <v>1.0045374242272034</v>
      </c>
      <c r="G378" s="39">
        <f t="shared" si="56"/>
        <v>-10.469147810867343</v>
      </c>
      <c r="H378" s="39">
        <f t="shared" si="57"/>
        <v>0</v>
      </c>
      <c r="I378" s="37">
        <f t="shared" si="59"/>
        <v>-10.469147810867343</v>
      </c>
      <c r="J378" s="40">
        <f t="shared" si="60"/>
        <v>-41.000073180936688</v>
      </c>
      <c r="K378" s="37">
        <f t="shared" si="61"/>
        <v>-51.469220991804029</v>
      </c>
      <c r="L378" s="37">
        <f t="shared" si="62"/>
        <v>-10291.172298082598</v>
      </c>
      <c r="M378" s="37">
        <f t="shared" si="63"/>
        <v>-50594.244234943362</v>
      </c>
      <c r="N378" s="41">
        <f>jan!M378</f>
        <v>-12061.333995413663</v>
      </c>
      <c r="O378" s="41">
        <f t="shared" si="64"/>
        <v>-38532.910239529701</v>
      </c>
      <c r="P378" s="4"/>
      <c r="Q378" s="65"/>
      <c r="R378" s="4"/>
    </row>
    <row r="379" spans="1:18" s="34" customFormat="1" x14ac:dyDescent="0.2">
      <c r="A379" s="33">
        <v>2025</v>
      </c>
      <c r="B379" s="34" t="s">
        <v>449</v>
      </c>
      <c r="C379" s="36">
        <v>8719149</v>
      </c>
      <c r="D379" s="36">
        <v>2922</v>
      </c>
      <c r="E379" s="37">
        <f t="shared" si="58"/>
        <v>2983.9661190965094</v>
      </c>
      <c r="F379" s="38">
        <f t="shared" si="55"/>
        <v>0.77596689280983089</v>
      </c>
      <c r="G379" s="39">
        <f t="shared" si="56"/>
        <v>516.90906475971121</v>
      </c>
      <c r="H379" s="39">
        <f t="shared" si="57"/>
        <v>166.93844483047064</v>
      </c>
      <c r="I379" s="37">
        <f t="shared" si="59"/>
        <v>683.84750959018186</v>
      </c>
      <c r="J379" s="40">
        <f t="shared" si="60"/>
        <v>-41.000073180936688</v>
      </c>
      <c r="K379" s="37">
        <f t="shared" si="61"/>
        <v>642.84743640924512</v>
      </c>
      <c r="L379" s="37">
        <f t="shared" si="62"/>
        <v>1998202.4230225114</v>
      </c>
      <c r="M379" s="37">
        <f t="shared" si="63"/>
        <v>1878400.2091878143</v>
      </c>
      <c r="N379" s="41">
        <f>jan!M379</f>
        <v>1825773.8018903141</v>
      </c>
      <c r="O379" s="41">
        <f t="shared" si="64"/>
        <v>52626.407297500176</v>
      </c>
      <c r="P379" s="4"/>
      <c r="Q379" s="65"/>
      <c r="R379" s="4"/>
    </row>
    <row r="380" spans="1:18" s="34" customFormat="1" x14ac:dyDescent="0.2">
      <c r="A380" s="33">
        <v>2027</v>
      </c>
      <c r="B380" s="34" t="s">
        <v>450</v>
      </c>
      <c r="C380" s="36">
        <v>2538806</v>
      </c>
      <c r="D380" s="36">
        <v>944</v>
      </c>
      <c r="E380" s="37">
        <f t="shared" si="58"/>
        <v>2689.4131355932204</v>
      </c>
      <c r="F380" s="38">
        <f t="shared" si="55"/>
        <v>0.69936972171121348</v>
      </c>
      <c r="G380" s="39">
        <f t="shared" si="56"/>
        <v>693.6408548616846</v>
      </c>
      <c r="H380" s="39">
        <f t="shared" si="57"/>
        <v>270.0319890566218</v>
      </c>
      <c r="I380" s="37">
        <f t="shared" si="59"/>
        <v>963.6728439183064</v>
      </c>
      <c r="J380" s="40">
        <f t="shared" si="60"/>
        <v>-41.000073180936688</v>
      </c>
      <c r="K380" s="37">
        <f t="shared" si="61"/>
        <v>922.67277073736966</v>
      </c>
      <c r="L380" s="37">
        <f t="shared" si="62"/>
        <v>909707.16465888126</v>
      </c>
      <c r="M380" s="37">
        <f t="shared" si="63"/>
        <v>871003.095576077</v>
      </c>
      <c r="N380" s="41">
        <f>jan!M380</f>
        <v>797408.14510077203</v>
      </c>
      <c r="O380" s="41">
        <f t="shared" si="64"/>
        <v>73594.95047530497</v>
      </c>
      <c r="P380" s="4"/>
      <c r="Q380" s="65"/>
      <c r="R380" s="4"/>
    </row>
    <row r="381" spans="1:18" s="34" customFormat="1" x14ac:dyDescent="0.2">
      <c r="A381" s="33">
        <v>2028</v>
      </c>
      <c r="B381" s="34" t="s">
        <v>451</v>
      </c>
      <c r="C381" s="36">
        <v>9651771</v>
      </c>
      <c r="D381" s="36">
        <v>2263</v>
      </c>
      <c r="E381" s="37">
        <f t="shared" si="58"/>
        <v>4265.0335837384</v>
      </c>
      <c r="F381" s="38">
        <f t="shared" si="55"/>
        <v>1.1091026927293424</v>
      </c>
      <c r="G381" s="39">
        <f t="shared" si="56"/>
        <v>-251.73141402542313</v>
      </c>
      <c r="H381" s="39">
        <f t="shared" si="57"/>
        <v>0</v>
      </c>
      <c r="I381" s="37">
        <f t="shared" si="59"/>
        <v>-251.73141402542313</v>
      </c>
      <c r="J381" s="40">
        <f t="shared" si="60"/>
        <v>-41.000073180936688</v>
      </c>
      <c r="K381" s="37">
        <f t="shared" si="61"/>
        <v>-292.73148720635982</v>
      </c>
      <c r="L381" s="37">
        <f t="shared" si="62"/>
        <v>-569668.18993953255</v>
      </c>
      <c r="M381" s="37">
        <f t="shared" si="63"/>
        <v>-662451.35554799228</v>
      </c>
      <c r="N381" s="41">
        <f>jan!M381</f>
        <v>-774106.82281955366</v>
      </c>
      <c r="O381" s="41">
        <f t="shared" si="64"/>
        <v>111655.46727156139</v>
      </c>
      <c r="P381" s="4"/>
      <c r="Q381" s="65"/>
      <c r="R381" s="4"/>
    </row>
    <row r="382" spans="1:18" s="34" customFormat="1" x14ac:dyDescent="0.2">
      <c r="A382" s="33">
        <v>2030</v>
      </c>
      <c r="B382" s="34" t="s">
        <v>452</v>
      </c>
      <c r="C382" s="36">
        <v>37606373</v>
      </c>
      <c r="D382" s="36">
        <v>10171</v>
      </c>
      <c r="E382" s="37">
        <f t="shared" si="58"/>
        <v>3697.4115622849276</v>
      </c>
      <c r="F382" s="38">
        <f t="shared" si="55"/>
        <v>0.96149515340143321</v>
      </c>
      <c r="G382" s="39">
        <f t="shared" si="56"/>
        <v>88.841798846660268</v>
      </c>
      <c r="H382" s="39">
        <f t="shared" si="57"/>
        <v>0</v>
      </c>
      <c r="I382" s="37">
        <f t="shared" si="59"/>
        <v>88.841798846660268</v>
      </c>
      <c r="J382" s="40">
        <f t="shared" si="60"/>
        <v>-41.000073180936688</v>
      </c>
      <c r="K382" s="37">
        <f t="shared" si="61"/>
        <v>47.84172566572358</v>
      </c>
      <c r="L382" s="37">
        <f t="shared" si="62"/>
        <v>903609.93606938154</v>
      </c>
      <c r="M382" s="37">
        <f t="shared" si="63"/>
        <v>486598.19174607453</v>
      </c>
      <c r="N382" s="41">
        <f>jan!M382</f>
        <v>903630.34153880796</v>
      </c>
      <c r="O382" s="41">
        <f t="shared" si="64"/>
        <v>-417032.14979273343</v>
      </c>
      <c r="P382" s="4"/>
      <c r="Q382" s="65"/>
      <c r="R382" s="4"/>
    </row>
    <row r="383" spans="1:18" s="34" customFormat="1" x14ac:dyDescent="0.2">
      <c r="A383" s="33">
        <v>5001</v>
      </c>
      <c r="B383" s="34" t="s">
        <v>453</v>
      </c>
      <c r="C383" s="36">
        <v>736968444</v>
      </c>
      <c r="D383" s="36">
        <v>193501</v>
      </c>
      <c r="E383" s="37">
        <f t="shared" si="58"/>
        <v>3808.6027669107652</v>
      </c>
      <c r="F383" s="38">
        <f t="shared" si="55"/>
        <v>0.99040992324721744</v>
      </c>
      <c r="G383" s="39">
        <f t="shared" si="56"/>
        <v>22.127076071157717</v>
      </c>
      <c r="H383" s="39">
        <f t="shared" si="57"/>
        <v>0</v>
      </c>
      <c r="I383" s="37">
        <f t="shared" si="59"/>
        <v>22.127076071157717</v>
      </c>
      <c r="J383" s="40">
        <f t="shared" si="60"/>
        <v>-41.000073180936688</v>
      </c>
      <c r="K383" s="37">
        <f t="shared" si="61"/>
        <v>-18.872997109778971</v>
      </c>
      <c r="L383" s="37">
        <f t="shared" si="62"/>
        <v>4281611.3468450895</v>
      </c>
      <c r="M383" s="37">
        <f t="shared" si="63"/>
        <v>-3651943.8137393408</v>
      </c>
      <c r="N383" s="41">
        <f>jan!M383</f>
        <v>-17635003.266374886</v>
      </c>
      <c r="O383" s="41">
        <f t="shared" si="64"/>
        <v>13983059.452635545</v>
      </c>
      <c r="P383" s="4"/>
      <c r="Q383" s="65"/>
      <c r="R383" s="4"/>
    </row>
    <row r="384" spans="1:18" s="34" customFormat="1" x14ac:dyDescent="0.2">
      <c r="A384" s="33">
        <v>5004</v>
      </c>
      <c r="B384" s="34" t="s">
        <v>454</v>
      </c>
      <c r="C384" s="36">
        <v>62542877</v>
      </c>
      <c r="D384" s="36">
        <v>22096</v>
      </c>
      <c r="E384" s="37">
        <f t="shared" si="58"/>
        <v>2830.5067433019549</v>
      </c>
      <c r="F384" s="38">
        <f t="shared" si="55"/>
        <v>0.73606047623031168</v>
      </c>
      <c r="G384" s="39">
        <f t="shared" si="56"/>
        <v>608.98469023644395</v>
      </c>
      <c r="H384" s="39">
        <f t="shared" si="57"/>
        <v>220.64922635856473</v>
      </c>
      <c r="I384" s="37">
        <f t="shared" si="59"/>
        <v>829.63391659500871</v>
      </c>
      <c r="J384" s="40">
        <f t="shared" si="60"/>
        <v>-41.000073180936688</v>
      </c>
      <c r="K384" s="37">
        <f t="shared" si="61"/>
        <v>788.63384341407198</v>
      </c>
      <c r="L384" s="37">
        <f t="shared" si="62"/>
        <v>18331591.021083314</v>
      </c>
      <c r="M384" s="37">
        <f t="shared" si="63"/>
        <v>17425653.404077336</v>
      </c>
      <c r="N384" s="41">
        <f>jan!M384</f>
        <v>14372209.801426552</v>
      </c>
      <c r="O384" s="41">
        <f t="shared" si="64"/>
        <v>3053443.602650784</v>
      </c>
      <c r="P384" s="4"/>
      <c r="Q384" s="65"/>
      <c r="R384" s="4"/>
    </row>
    <row r="385" spans="1:18" s="34" customFormat="1" x14ac:dyDescent="0.2">
      <c r="A385" s="33">
        <v>5005</v>
      </c>
      <c r="B385" s="34" t="s">
        <v>455</v>
      </c>
      <c r="C385" s="36">
        <v>40608547</v>
      </c>
      <c r="D385" s="36">
        <v>13078</v>
      </c>
      <c r="E385" s="37">
        <f t="shared" si="58"/>
        <v>3105.1037620431257</v>
      </c>
      <c r="F385" s="38">
        <f t="shared" si="55"/>
        <v>0.80746818895325145</v>
      </c>
      <c r="G385" s="39">
        <f t="shared" si="56"/>
        <v>444.22647899174143</v>
      </c>
      <c r="H385" s="39">
        <f t="shared" si="57"/>
        <v>124.54026979915494</v>
      </c>
      <c r="I385" s="37">
        <f t="shared" si="59"/>
        <v>568.76674879089637</v>
      </c>
      <c r="J385" s="40">
        <f t="shared" si="60"/>
        <v>-41.000073180936688</v>
      </c>
      <c r="K385" s="37">
        <f t="shared" si="61"/>
        <v>527.76667560995963</v>
      </c>
      <c r="L385" s="37">
        <f t="shared" si="62"/>
        <v>7438331.5406873431</v>
      </c>
      <c r="M385" s="37">
        <f t="shared" si="63"/>
        <v>6902132.5836270517</v>
      </c>
      <c r="N385" s="41">
        <f>jan!M385</f>
        <v>5197012.1693092128</v>
      </c>
      <c r="O385" s="41">
        <f t="shared" si="64"/>
        <v>1705120.4143178388</v>
      </c>
      <c r="P385" s="4"/>
      <c r="Q385" s="65"/>
      <c r="R385" s="4"/>
    </row>
    <row r="386" spans="1:18" s="34" customFormat="1" x14ac:dyDescent="0.2">
      <c r="A386" s="33">
        <v>5011</v>
      </c>
      <c r="B386" s="34" t="s">
        <v>456</v>
      </c>
      <c r="C386" s="36">
        <v>14523666</v>
      </c>
      <c r="D386" s="36">
        <v>4225</v>
      </c>
      <c r="E386" s="37">
        <f t="shared" si="58"/>
        <v>3437.5540828402368</v>
      </c>
      <c r="F386" s="38">
        <f t="shared" si="55"/>
        <v>0.89392039120569344</v>
      </c>
      <c r="G386" s="39">
        <f t="shared" si="56"/>
        <v>244.75628651347478</v>
      </c>
      <c r="H386" s="39">
        <f t="shared" si="57"/>
        <v>8.182657520166071</v>
      </c>
      <c r="I386" s="37">
        <f t="shared" si="59"/>
        <v>252.93894403364084</v>
      </c>
      <c r="J386" s="40">
        <f t="shared" si="60"/>
        <v>-41.000073180936688</v>
      </c>
      <c r="K386" s="37">
        <f t="shared" si="61"/>
        <v>211.93887085270416</v>
      </c>
      <c r="L386" s="37">
        <f t="shared" si="62"/>
        <v>1068667.0385421326</v>
      </c>
      <c r="M386" s="37">
        <f t="shared" si="63"/>
        <v>895441.72935267503</v>
      </c>
      <c r="N386" s="41">
        <f>jan!M386</f>
        <v>821252.68426987599</v>
      </c>
      <c r="O386" s="41">
        <f t="shared" si="64"/>
        <v>74189.045082799043</v>
      </c>
      <c r="P386" s="4"/>
      <c r="Q386" s="65"/>
      <c r="R386" s="4"/>
    </row>
    <row r="387" spans="1:18" s="34" customFormat="1" x14ac:dyDescent="0.2">
      <c r="A387" s="33">
        <v>5012</v>
      </c>
      <c r="B387" s="34" t="s">
        <v>457</v>
      </c>
      <c r="C387" s="36">
        <v>3265550</v>
      </c>
      <c r="D387" s="36">
        <v>987</v>
      </c>
      <c r="E387" s="37">
        <f t="shared" si="58"/>
        <v>3308.561296859169</v>
      </c>
      <c r="F387" s="38">
        <f t="shared" si="55"/>
        <v>0.86037640064492948</v>
      </c>
      <c r="G387" s="39">
        <f t="shared" si="56"/>
        <v>322.15195810211543</v>
      </c>
      <c r="H387" s="39">
        <f t="shared" si="57"/>
        <v>53.330132613539782</v>
      </c>
      <c r="I387" s="37">
        <f t="shared" si="59"/>
        <v>375.4820907156552</v>
      </c>
      <c r="J387" s="40">
        <f t="shared" si="60"/>
        <v>-41.000073180936688</v>
      </c>
      <c r="K387" s="37">
        <f t="shared" si="61"/>
        <v>334.48201753471852</v>
      </c>
      <c r="L387" s="37">
        <f t="shared" si="62"/>
        <v>370600.82353635167</v>
      </c>
      <c r="M387" s="37">
        <f t="shared" si="63"/>
        <v>330133.75130676717</v>
      </c>
      <c r="N387" s="41">
        <f>jan!M387</f>
        <v>244884.24524837083</v>
      </c>
      <c r="O387" s="41">
        <f t="shared" si="64"/>
        <v>85249.506058396335</v>
      </c>
      <c r="P387" s="4"/>
      <c r="Q387" s="65"/>
      <c r="R387" s="4"/>
    </row>
    <row r="388" spans="1:18" s="34" customFormat="1" x14ac:dyDescent="0.2">
      <c r="A388" s="33">
        <v>5013</v>
      </c>
      <c r="B388" s="34" t="s">
        <v>458</v>
      </c>
      <c r="C388" s="36">
        <v>14555434</v>
      </c>
      <c r="D388" s="36">
        <v>4648</v>
      </c>
      <c r="E388" s="37">
        <f t="shared" si="58"/>
        <v>3131.5477624784853</v>
      </c>
      <c r="F388" s="38">
        <f t="shared" si="55"/>
        <v>0.81434483166040816</v>
      </c>
      <c r="G388" s="39">
        <f t="shared" si="56"/>
        <v>428.36007873052569</v>
      </c>
      <c r="H388" s="39">
        <f t="shared" si="57"/>
        <v>115.28486964677909</v>
      </c>
      <c r="I388" s="37">
        <f t="shared" si="59"/>
        <v>543.64494837730479</v>
      </c>
      <c r="J388" s="40">
        <f t="shared" si="60"/>
        <v>-41.000073180936688</v>
      </c>
      <c r="K388" s="37">
        <f t="shared" si="61"/>
        <v>502.6448751963681</v>
      </c>
      <c r="L388" s="37">
        <f t="shared" si="62"/>
        <v>2526861.7200577129</v>
      </c>
      <c r="M388" s="37">
        <f t="shared" si="63"/>
        <v>2336293.3799127191</v>
      </c>
      <c r="N388" s="41">
        <f>jan!M388</f>
        <v>1930024.7822334638</v>
      </c>
      <c r="O388" s="41">
        <f t="shared" si="64"/>
        <v>406268.5976792553</v>
      </c>
      <c r="P388" s="4"/>
      <c r="Q388" s="65"/>
      <c r="R388" s="4"/>
    </row>
    <row r="389" spans="1:18" s="34" customFormat="1" x14ac:dyDescent="0.2">
      <c r="A389" s="33">
        <v>5014</v>
      </c>
      <c r="B389" s="34" t="s">
        <v>459</v>
      </c>
      <c r="C389" s="36">
        <v>30688664</v>
      </c>
      <c r="D389" s="36">
        <v>4962</v>
      </c>
      <c r="E389" s="37">
        <f t="shared" si="58"/>
        <v>6184.7367996775492</v>
      </c>
      <c r="F389" s="38">
        <f t="shared" si="55"/>
        <v>1.6083128312279567</v>
      </c>
      <c r="G389" s="39">
        <f t="shared" si="56"/>
        <v>-1403.5533435889126</v>
      </c>
      <c r="H389" s="39">
        <f t="shared" si="57"/>
        <v>0</v>
      </c>
      <c r="I389" s="37">
        <f t="shared" si="59"/>
        <v>-1403.5533435889126</v>
      </c>
      <c r="J389" s="40">
        <f t="shared" si="60"/>
        <v>-41.000073180936688</v>
      </c>
      <c r="K389" s="37">
        <f t="shared" si="61"/>
        <v>-1444.5534167698493</v>
      </c>
      <c r="L389" s="37">
        <f t="shared" si="62"/>
        <v>-6964431.6908881841</v>
      </c>
      <c r="M389" s="37">
        <f t="shared" si="63"/>
        <v>-7167874.0540119922</v>
      </c>
      <c r="N389" s="41">
        <f>jan!M389</f>
        <v>-7037992.1402698299</v>
      </c>
      <c r="O389" s="41">
        <f t="shared" si="64"/>
        <v>-129881.91374216229</v>
      </c>
      <c r="P389" s="4"/>
      <c r="Q389" s="65"/>
      <c r="R389" s="4"/>
    </row>
    <row r="390" spans="1:18" s="34" customFormat="1" x14ac:dyDescent="0.2">
      <c r="A390" s="33">
        <v>5015</v>
      </c>
      <c r="B390" s="34" t="s">
        <v>460</v>
      </c>
      <c r="C390" s="36">
        <v>17724650</v>
      </c>
      <c r="D390" s="36">
        <v>5351</v>
      </c>
      <c r="E390" s="37">
        <f t="shared" si="58"/>
        <v>3312.3995514857038</v>
      </c>
      <c r="F390" s="38">
        <f t="shared" si="55"/>
        <v>0.8613745214001568</v>
      </c>
      <c r="G390" s="39">
        <f t="shared" si="56"/>
        <v>319.84900532619457</v>
      </c>
      <c r="H390" s="39">
        <f t="shared" si="57"/>
        <v>51.986743494252615</v>
      </c>
      <c r="I390" s="37">
        <f t="shared" si="59"/>
        <v>371.83574882044718</v>
      </c>
      <c r="J390" s="40">
        <f t="shared" si="60"/>
        <v>-41.000073180936688</v>
      </c>
      <c r="K390" s="37">
        <f t="shared" si="61"/>
        <v>330.8356756395105</v>
      </c>
      <c r="L390" s="37">
        <f t="shared" si="62"/>
        <v>1989693.0919382127</v>
      </c>
      <c r="M390" s="37">
        <f t="shared" si="63"/>
        <v>1770301.7003470208</v>
      </c>
      <c r="N390" s="41">
        <f>jan!M390</f>
        <v>988384.32069304213</v>
      </c>
      <c r="O390" s="41">
        <f t="shared" si="64"/>
        <v>781917.37965397863</v>
      </c>
      <c r="P390" s="4"/>
      <c r="Q390" s="65"/>
      <c r="R390" s="4"/>
    </row>
    <row r="391" spans="1:18" s="34" customFormat="1" x14ac:dyDescent="0.2">
      <c r="A391" s="33">
        <v>5016</v>
      </c>
      <c r="B391" s="34" t="s">
        <v>461</v>
      </c>
      <c r="C391" s="36">
        <v>4782292</v>
      </c>
      <c r="D391" s="36">
        <v>1684</v>
      </c>
      <c r="E391" s="37">
        <f t="shared" si="58"/>
        <v>2839.8408551068883</v>
      </c>
      <c r="F391" s="38">
        <f t="shared" si="55"/>
        <v>0.73848776978705177</v>
      </c>
      <c r="G391" s="39">
        <f t="shared" si="56"/>
        <v>603.38422315348384</v>
      </c>
      <c r="H391" s="39">
        <f t="shared" si="57"/>
        <v>217.38228722683803</v>
      </c>
      <c r="I391" s="37">
        <f t="shared" si="59"/>
        <v>820.76651038032185</v>
      </c>
      <c r="J391" s="40">
        <f t="shared" si="60"/>
        <v>-41.000073180936688</v>
      </c>
      <c r="K391" s="37">
        <f t="shared" si="61"/>
        <v>779.76643719938511</v>
      </c>
      <c r="L391" s="37">
        <f t="shared" si="62"/>
        <v>1382170.8034804619</v>
      </c>
      <c r="M391" s="37">
        <f t="shared" si="63"/>
        <v>1313126.6802437645</v>
      </c>
      <c r="N391" s="41">
        <f>jan!M391</f>
        <v>1109556.6092687505</v>
      </c>
      <c r="O391" s="41">
        <f t="shared" si="64"/>
        <v>203570.07097501401</v>
      </c>
      <c r="P391" s="4"/>
      <c r="Q391" s="65"/>
      <c r="R391" s="4"/>
    </row>
    <row r="392" spans="1:18" s="34" customFormat="1" x14ac:dyDescent="0.2">
      <c r="A392" s="33">
        <v>5017</v>
      </c>
      <c r="B392" s="34" t="s">
        <v>462</v>
      </c>
      <c r="C392" s="36">
        <v>14005412</v>
      </c>
      <c r="D392" s="36">
        <v>4864</v>
      </c>
      <c r="E392" s="37">
        <f t="shared" si="58"/>
        <v>2879.4021381578946</v>
      </c>
      <c r="F392" s="38">
        <f t="shared" ref="F392:F429" si="65">IF(ISNUMBER(C392),E392/E$435,"")</f>
        <v>0.74877550250901526</v>
      </c>
      <c r="G392" s="39">
        <f t="shared" ref="G392:G429" si="66">(E$435-E392)*0.6</f>
        <v>579.6474533228801</v>
      </c>
      <c r="H392" s="39">
        <f t="shared" ref="H392:H429" si="67">IF(E392&gt;=E$435*0.9,0,IF(E392&lt;0.9*E$435,(E$435*0.9-E392)*0.35))</f>
        <v>203.53583815898583</v>
      </c>
      <c r="I392" s="37">
        <f t="shared" si="59"/>
        <v>783.18329148186592</v>
      </c>
      <c r="J392" s="40">
        <f t="shared" si="60"/>
        <v>-41.000073180936688</v>
      </c>
      <c r="K392" s="37">
        <f t="shared" si="61"/>
        <v>742.18321830092918</v>
      </c>
      <c r="L392" s="37">
        <f t="shared" si="62"/>
        <v>3809403.5297677959</v>
      </c>
      <c r="M392" s="37">
        <f t="shared" si="63"/>
        <v>3609979.1738157198</v>
      </c>
      <c r="N392" s="41">
        <f>jan!M392</f>
        <v>3049440.0120446561</v>
      </c>
      <c r="O392" s="41">
        <f t="shared" si="64"/>
        <v>560539.16177106369</v>
      </c>
      <c r="P392" s="4"/>
      <c r="Q392" s="65"/>
      <c r="R392" s="4"/>
    </row>
    <row r="393" spans="1:18" s="34" customFormat="1" x14ac:dyDescent="0.2">
      <c r="A393" s="33">
        <v>5018</v>
      </c>
      <c r="B393" s="34" t="s">
        <v>463</v>
      </c>
      <c r="C393" s="36">
        <v>10632077</v>
      </c>
      <c r="D393" s="36">
        <v>3277</v>
      </c>
      <c r="E393" s="37">
        <f t="shared" ref="E393:E429" si="68">(C393)/D393</f>
        <v>3244.4543790051875</v>
      </c>
      <c r="F393" s="38">
        <f t="shared" si="65"/>
        <v>0.84370568661221423</v>
      </c>
      <c r="G393" s="39">
        <f t="shared" si="66"/>
        <v>360.61610881450434</v>
      </c>
      <c r="H393" s="39">
        <f t="shared" si="67"/>
        <v>75.767553862433303</v>
      </c>
      <c r="I393" s="37">
        <f t="shared" ref="I393:I429" si="69">G393+H393</f>
        <v>436.38366267693766</v>
      </c>
      <c r="J393" s="40">
        <f t="shared" ref="J393:J429" si="70">I$437</f>
        <v>-41.000073180936688</v>
      </c>
      <c r="K393" s="37">
        <f t="shared" ref="K393:K429" si="71">I393+J393</f>
        <v>395.38358949600098</v>
      </c>
      <c r="L393" s="37">
        <f t="shared" ref="L393:L429" si="72">(I393*D393)</f>
        <v>1430029.2625923248</v>
      </c>
      <c r="M393" s="37">
        <f t="shared" ref="M393:M429" si="73">(K393*D393)</f>
        <v>1295672.0227783951</v>
      </c>
      <c r="N393" s="41">
        <f>jan!M393</f>
        <v>1197895.9728763038</v>
      </c>
      <c r="O393" s="41">
        <f t="shared" ref="O393:O429" si="74">M393-N393</f>
        <v>97776.049902091268</v>
      </c>
      <c r="P393" s="4"/>
      <c r="Q393" s="65"/>
      <c r="R393" s="4"/>
    </row>
    <row r="394" spans="1:18" s="34" customFormat="1" x14ac:dyDescent="0.2">
      <c r="A394" s="33">
        <v>5019</v>
      </c>
      <c r="B394" s="34" t="s">
        <v>464</v>
      </c>
      <c r="C394" s="36">
        <v>2519691</v>
      </c>
      <c r="D394" s="36">
        <v>953</v>
      </c>
      <c r="E394" s="37">
        <f t="shared" si="68"/>
        <v>2643.9569779643234</v>
      </c>
      <c r="F394" s="38">
        <f t="shared" si="65"/>
        <v>0.68754905351775264</v>
      </c>
      <c r="G394" s="39">
        <f t="shared" si="66"/>
        <v>720.91454943902284</v>
      </c>
      <c r="H394" s="39">
        <f t="shared" si="67"/>
        <v>285.94164422673572</v>
      </c>
      <c r="I394" s="37">
        <f t="shared" si="69"/>
        <v>1006.8561936657586</v>
      </c>
      <c r="J394" s="40">
        <f t="shared" si="70"/>
        <v>-41.000073180936688</v>
      </c>
      <c r="K394" s="37">
        <f t="shared" si="71"/>
        <v>965.85612048482187</v>
      </c>
      <c r="L394" s="37">
        <f t="shared" si="72"/>
        <v>959533.9525634679</v>
      </c>
      <c r="M394" s="37">
        <f t="shared" si="73"/>
        <v>920460.88282203523</v>
      </c>
      <c r="N394" s="41">
        <f>jan!M394</f>
        <v>755465.75675957173</v>
      </c>
      <c r="O394" s="41">
        <f t="shared" si="74"/>
        <v>164995.1260624635</v>
      </c>
      <c r="P394" s="4"/>
      <c r="Q394" s="65"/>
      <c r="R394" s="4"/>
    </row>
    <row r="395" spans="1:18" s="34" customFormat="1" x14ac:dyDescent="0.2">
      <c r="A395" s="33">
        <v>5020</v>
      </c>
      <c r="B395" s="34" t="s">
        <v>465</v>
      </c>
      <c r="C395" s="36">
        <v>2968170</v>
      </c>
      <c r="D395" s="36">
        <v>967</v>
      </c>
      <c r="E395" s="37">
        <f t="shared" si="68"/>
        <v>3069.4622543950363</v>
      </c>
      <c r="F395" s="38">
        <f t="shared" si="65"/>
        <v>0.79819977609569537</v>
      </c>
      <c r="G395" s="39">
        <f t="shared" si="66"/>
        <v>465.61138358059503</v>
      </c>
      <c r="H395" s="39">
        <f t="shared" si="67"/>
        <v>137.01479747598623</v>
      </c>
      <c r="I395" s="37">
        <f t="shared" si="69"/>
        <v>602.62618105658123</v>
      </c>
      <c r="J395" s="40">
        <f t="shared" si="70"/>
        <v>-41.000073180936688</v>
      </c>
      <c r="K395" s="37">
        <f t="shared" si="71"/>
        <v>561.62610787564449</v>
      </c>
      <c r="L395" s="37">
        <f t="shared" si="72"/>
        <v>582739.517081714</v>
      </c>
      <c r="M395" s="37">
        <f t="shared" si="73"/>
        <v>543092.44631574827</v>
      </c>
      <c r="N395" s="41">
        <f>jan!M395</f>
        <v>395150.56378437165</v>
      </c>
      <c r="O395" s="41">
        <f t="shared" si="74"/>
        <v>147941.88253137661</v>
      </c>
      <c r="P395" s="4"/>
      <c r="Q395" s="65"/>
      <c r="R395" s="4"/>
    </row>
    <row r="396" spans="1:18" s="34" customFormat="1" x14ac:dyDescent="0.2">
      <c r="A396" s="33">
        <v>5021</v>
      </c>
      <c r="B396" s="34" t="s">
        <v>466</v>
      </c>
      <c r="C396" s="36">
        <v>23202211</v>
      </c>
      <c r="D396" s="36">
        <v>6970</v>
      </c>
      <c r="E396" s="37">
        <f t="shared" si="68"/>
        <v>3328.868149210904</v>
      </c>
      <c r="F396" s="38">
        <f t="shared" si="65"/>
        <v>0.86565710575122434</v>
      </c>
      <c r="G396" s="39">
        <f t="shared" si="66"/>
        <v>309.96784669107444</v>
      </c>
      <c r="H396" s="39">
        <f t="shared" si="67"/>
        <v>46.222734290432548</v>
      </c>
      <c r="I396" s="37">
        <f t="shared" si="69"/>
        <v>356.19058098150697</v>
      </c>
      <c r="J396" s="40">
        <f t="shared" si="70"/>
        <v>-41.000073180936688</v>
      </c>
      <c r="K396" s="37">
        <f t="shared" si="71"/>
        <v>315.19050780057029</v>
      </c>
      <c r="L396" s="37">
        <f t="shared" si="72"/>
        <v>2482648.3494411036</v>
      </c>
      <c r="M396" s="37">
        <f t="shared" si="73"/>
        <v>2196877.839369975</v>
      </c>
      <c r="N396" s="41">
        <f>jan!M396</f>
        <v>3488955.1402037945</v>
      </c>
      <c r="O396" s="41">
        <f t="shared" si="74"/>
        <v>-1292077.3008338194</v>
      </c>
      <c r="P396" s="4"/>
      <c r="Q396" s="65"/>
      <c r="R396" s="4"/>
    </row>
    <row r="397" spans="1:18" s="34" customFormat="1" x14ac:dyDescent="0.2">
      <c r="A397" s="33">
        <v>5022</v>
      </c>
      <c r="B397" s="34" t="s">
        <v>467</v>
      </c>
      <c r="C397" s="36">
        <v>9297503</v>
      </c>
      <c r="D397" s="36">
        <v>2541</v>
      </c>
      <c r="E397" s="37">
        <f t="shared" si="68"/>
        <v>3658.9937032664307</v>
      </c>
      <c r="F397" s="38">
        <f t="shared" si="65"/>
        <v>0.95150476292742359</v>
      </c>
      <c r="G397" s="39">
        <f t="shared" si="66"/>
        <v>111.89251425775846</v>
      </c>
      <c r="H397" s="39">
        <f t="shared" si="67"/>
        <v>0</v>
      </c>
      <c r="I397" s="37">
        <f t="shared" si="69"/>
        <v>111.89251425775846</v>
      </c>
      <c r="J397" s="40">
        <f t="shared" si="70"/>
        <v>-41.000073180936688</v>
      </c>
      <c r="K397" s="37">
        <f t="shared" si="71"/>
        <v>70.892441076821768</v>
      </c>
      <c r="L397" s="37">
        <f t="shared" si="72"/>
        <v>284318.87872896425</v>
      </c>
      <c r="M397" s="37">
        <f t="shared" si="73"/>
        <v>180137.69277620412</v>
      </c>
      <c r="N397" s="41">
        <f>jan!M397</f>
        <v>1912215.2750011249</v>
      </c>
      <c r="O397" s="41">
        <f t="shared" si="74"/>
        <v>-1732077.5822249209</v>
      </c>
      <c r="P397" s="4"/>
      <c r="Q397" s="65"/>
      <c r="R397" s="4"/>
    </row>
    <row r="398" spans="1:18" s="34" customFormat="1" x14ac:dyDescent="0.2">
      <c r="A398" s="33">
        <v>5023</v>
      </c>
      <c r="B398" s="34" t="s">
        <v>468</v>
      </c>
      <c r="C398" s="36">
        <v>11260084</v>
      </c>
      <c r="D398" s="36">
        <v>3930</v>
      </c>
      <c r="E398" s="37">
        <f t="shared" si="68"/>
        <v>2865.1613231552165</v>
      </c>
      <c r="F398" s="38">
        <f t="shared" si="65"/>
        <v>0.74507224297869135</v>
      </c>
      <c r="G398" s="39">
        <f t="shared" si="66"/>
        <v>588.19194232448694</v>
      </c>
      <c r="H398" s="39">
        <f t="shared" si="67"/>
        <v>208.52012340992317</v>
      </c>
      <c r="I398" s="37">
        <f t="shared" si="69"/>
        <v>796.71206573441009</v>
      </c>
      <c r="J398" s="40">
        <f t="shared" si="70"/>
        <v>-41.000073180936688</v>
      </c>
      <c r="K398" s="37">
        <f t="shared" si="71"/>
        <v>755.71199255347335</v>
      </c>
      <c r="L398" s="37">
        <f t="shared" si="72"/>
        <v>3131078.4183362317</v>
      </c>
      <c r="M398" s="37">
        <f t="shared" si="73"/>
        <v>2969948.1307351501</v>
      </c>
      <c r="N398" s="41">
        <f>jan!M398</f>
        <v>2887712.4576758849</v>
      </c>
      <c r="O398" s="41">
        <f t="shared" si="74"/>
        <v>82235.673059265129</v>
      </c>
      <c r="P398" s="4"/>
      <c r="Q398" s="65"/>
      <c r="R398" s="4"/>
    </row>
    <row r="399" spans="1:18" s="34" customFormat="1" x14ac:dyDescent="0.2">
      <c r="A399" s="33">
        <v>5024</v>
      </c>
      <c r="B399" s="34" t="s">
        <v>469</v>
      </c>
      <c r="C399" s="36">
        <v>37792971</v>
      </c>
      <c r="D399" s="36">
        <v>11933</v>
      </c>
      <c r="E399" s="37">
        <f t="shared" si="68"/>
        <v>3167.0972094192575</v>
      </c>
      <c r="F399" s="38">
        <f t="shared" si="65"/>
        <v>0.82358930454741652</v>
      </c>
      <c r="G399" s="39">
        <f t="shared" si="66"/>
        <v>407.03041056606236</v>
      </c>
      <c r="H399" s="39">
        <f t="shared" si="67"/>
        <v>102.84256321750881</v>
      </c>
      <c r="I399" s="37">
        <f t="shared" si="69"/>
        <v>509.87297378357118</v>
      </c>
      <c r="J399" s="40">
        <f t="shared" si="70"/>
        <v>-41.000073180936688</v>
      </c>
      <c r="K399" s="37">
        <f t="shared" si="71"/>
        <v>468.8729006026345</v>
      </c>
      <c r="L399" s="37">
        <f t="shared" si="72"/>
        <v>6084314.1961593553</v>
      </c>
      <c r="M399" s="37">
        <f t="shared" si="73"/>
        <v>5595060.3228912372</v>
      </c>
      <c r="N399" s="41">
        <f>jan!M399</f>
        <v>4681839.8804952502</v>
      </c>
      <c r="O399" s="41">
        <f t="shared" si="74"/>
        <v>913220.44239598699</v>
      </c>
      <c r="P399" s="4"/>
      <c r="Q399" s="65"/>
      <c r="R399" s="4"/>
    </row>
    <row r="400" spans="1:18" s="34" customFormat="1" x14ac:dyDescent="0.2">
      <c r="A400" s="33">
        <v>5025</v>
      </c>
      <c r="B400" s="34" t="s">
        <v>470</v>
      </c>
      <c r="C400" s="36">
        <v>19226025</v>
      </c>
      <c r="D400" s="36">
        <v>5663</v>
      </c>
      <c r="E400" s="37">
        <f t="shared" si="68"/>
        <v>3395.0247218788627</v>
      </c>
      <c r="F400" s="38">
        <f t="shared" si="65"/>
        <v>0.88286082324773774</v>
      </c>
      <c r="G400" s="39">
        <f t="shared" si="66"/>
        <v>270.27390309029926</v>
      </c>
      <c r="H400" s="39">
        <f t="shared" si="67"/>
        <v>23.067933856647002</v>
      </c>
      <c r="I400" s="37">
        <f t="shared" si="69"/>
        <v>293.34183694694627</v>
      </c>
      <c r="J400" s="40">
        <f t="shared" si="70"/>
        <v>-41.000073180936688</v>
      </c>
      <c r="K400" s="37">
        <f t="shared" si="71"/>
        <v>252.34176376600959</v>
      </c>
      <c r="L400" s="37">
        <f t="shared" si="72"/>
        <v>1661194.8226305568</v>
      </c>
      <c r="M400" s="37">
        <f t="shared" si="73"/>
        <v>1429011.4082069122</v>
      </c>
      <c r="N400" s="41">
        <f>jan!M400</f>
        <v>2035403.1415314341</v>
      </c>
      <c r="O400" s="41">
        <f t="shared" si="74"/>
        <v>-606391.73332452192</v>
      </c>
      <c r="P400" s="4"/>
      <c r="Q400" s="65"/>
      <c r="R400" s="4"/>
    </row>
    <row r="401" spans="1:18" s="34" customFormat="1" x14ac:dyDescent="0.2">
      <c r="A401" s="33">
        <v>5026</v>
      </c>
      <c r="B401" s="34" t="s">
        <v>471</v>
      </c>
      <c r="C401" s="36">
        <v>5577231</v>
      </c>
      <c r="D401" s="36">
        <v>2028</v>
      </c>
      <c r="E401" s="37">
        <f t="shared" si="68"/>
        <v>2750.1139053254437</v>
      </c>
      <c r="F401" s="38">
        <f t="shared" si="65"/>
        <v>0.71515468233085355</v>
      </c>
      <c r="G401" s="39">
        <f t="shared" si="66"/>
        <v>657.22039302235055</v>
      </c>
      <c r="H401" s="39">
        <f t="shared" si="67"/>
        <v>248.78671965034363</v>
      </c>
      <c r="I401" s="37">
        <f t="shared" si="69"/>
        <v>906.00711267269412</v>
      </c>
      <c r="J401" s="40">
        <f t="shared" si="70"/>
        <v>-41.000073180936688</v>
      </c>
      <c r="K401" s="37">
        <f t="shared" si="71"/>
        <v>865.00703949175738</v>
      </c>
      <c r="L401" s="37">
        <f t="shared" si="72"/>
        <v>1837382.4245002237</v>
      </c>
      <c r="M401" s="37">
        <f t="shared" si="73"/>
        <v>1754234.2760892839</v>
      </c>
      <c r="N401" s="41">
        <f>jan!M401</f>
        <v>1371834.6604495402</v>
      </c>
      <c r="O401" s="41">
        <f t="shared" si="74"/>
        <v>382399.61563974363</v>
      </c>
      <c r="P401" s="4"/>
      <c r="Q401" s="65"/>
      <c r="R401" s="4"/>
    </row>
    <row r="402" spans="1:18" s="34" customFormat="1" x14ac:dyDescent="0.2">
      <c r="A402" s="33">
        <v>5027</v>
      </c>
      <c r="B402" s="34" t="s">
        <v>472</v>
      </c>
      <c r="C402" s="36">
        <v>18452842</v>
      </c>
      <c r="D402" s="36">
        <v>6225</v>
      </c>
      <c r="E402" s="37">
        <f t="shared" si="68"/>
        <v>2964.3119678714861</v>
      </c>
      <c r="F402" s="38">
        <f t="shared" si="65"/>
        <v>0.77085591967937406</v>
      </c>
      <c r="G402" s="39">
        <f t="shared" si="66"/>
        <v>528.7015554947252</v>
      </c>
      <c r="H402" s="39">
        <f t="shared" si="67"/>
        <v>173.81739775922881</v>
      </c>
      <c r="I402" s="37">
        <f t="shared" si="69"/>
        <v>702.51895325395401</v>
      </c>
      <c r="J402" s="40">
        <f t="shared" si="70"/>
        <v>-41.000073180936688</v>
      </c>
      <c r="K402" s="37">
        <f t="shared" si="71"/>
        <v>661.51888007301727</v>
      </c>
      <c r="L402" s="37">
        <f t="shared" si="72"/>
        <v>4373180.4840058638</v>
      </c>
      <c r="M402" s="37">
        <f t="shared" si="73"/>
        <v>4117955.0284545324</v>
      </c>
      <c r="N402" s="41">
        <f>jan!M402</f>
        <v>3594676.7806698172</v>
      </c>
      <c r="O402" s="41">
        <f t="shared" si="74"/>
        <v>523278.24778471515</v>
      </c>
      <c r="P402" s="4"/>
      <c r="Q402" s="65"/>
      <c r="R402" s="4"/>
    </row>
    <row r="403" spans="1:18" s="34" customFormat="1" x14ac:dyDescent="0.2">
      <c r="A403" s="33">
        <v>5028</v>
      </c>
      <c r="B403" s="34" t="s">
        <v>473</v>
      </c>
      <c r="C403" s="36">
        <v>52276348</v>
      </c>
      <c r="D403" s="36">
        <v>16424</v>
      </c>
      <c r="E403" s="37">
        <f t="shared" si="68"/>
        <v>3182.924257184608</v>
      </c>
      <c r="F403" s="38">
        <f t="shared" si="65"/>
        <v>0.82770505673315187</v>
      </c>
      <c r="G403" s="39">
        <f t="shared" si="66"/>
        <v>397.53418190685204</v>
      </c>
      <c r="H403" s="39">
        <f t="shared" si="67"/>
        <v>97.30309649963614</v>
      </c>
      <c r="I403" s="37">
        <f t="shared" si="69"/>
        <v>494.83727840648817</v>
      </c>
      <c r="J403" s="40">
        <f t="shared" si="70"/>
        <v>-41.000073180936688</v>
      </c>
      <c r="K403" s="37">
        <f t="shared" si="71"/>
        <v>453.83720522555149</v>
      </c>
      <c r="L403" s="37">
        <f t="shared" si="72"/>
        <v>8127207.4605481615</v>
      </c>
      <c r="M403" s="37">
        <f t="shared" si="73"/>
        <v>7453822.2586244578</v>
      </c>
      <c r="N403" s="41">
        <f>jan!M403</f>
        <v>5956136.2982363189</v>
      </c>
      <c r="O403" s="41">
        <f t="shared" si="74"/>
        <v>1497685.9603881389</v>
      </c>
      <c r="P403" s="4"/>
      <c r="Q403" s="65"/>
      <c r="R403" s="4"/>
    </row>
    <row r="404" spans="1:18" s="34" customFormat="1" x14ac:dyDescent="0.2">
      <c r="A404" s="33">
        <v>5029</v>
      </c>
      <c r="B404" s="34" t="s">
        <v>474</v>
      </c>
      <c r="C404" s="36">
        <v>26099504</v>
      </c>
      <c r="D404" s="36">
        <v>8142</v>
      </c>
      <c r="E404" s="37">
        <f t="shared" si="68"/>
        <v>3205.5396708425446</v>
      </c>
      <c r="F404" s="38">
        <f t="shared" si="65"/>
        <v>0.83358609276551521</v>
      </c>
      <c r="G404" s="39">
        <f t="shared" si="66"/>
        <v>383.96493371209004</v>
      </c>
      <c r="H404" s="39">
        <f t="shared" si="67"/>
        <v>89.387701719358319</v>
      </c>
      <c r="I404" s="37">
        <f t="shared" si="69"/>
        <v>473.35263543144833</v>
      </c>
      <c r="J404" s="40">
        <f t="shared" si="70"/>
        <v>-41.000073180936688</v>
      </c>
      <c r="K404" s="37">
        <f t="shared" si="71"/>
        <v>432.35256225051165</v>
      </c>
      <c r="L404" s="37">
        <f t="shared" si="72"/>
        <v>3854037.1576828524</v>
      </c>
      <c r="M404" s="37">
        <f t="shared" si="73"/>
        <v>3520214.5618436658</v>
      </c>
      <c r="N404" s="41">
        <f>jan!M404</f>
        <v>2237028.0139941592</v>
      </c>
      <c r="O404" s="41">
        <f t="shared" si="74"/>
        <v>1283186.5478495066</v>
      </c>
      <c r="P404" s="4"/>
      <c r="Q404" s="65"/>
      <c r="R404" s="4"/>
    </row>
    <row r="405" spans="1:18" s="34" customFormat="1" x14ac:dyDescent="0.2">
      <c r="A405" s="33">
        <v>5030</v>
      </c>
      <c r="B405" s="34" t="s">
        <v>475</v>
      </c>
      <c r="C405" s="36">
        <v>21270456</v>
      </c>
      <c r="D405" s="36">
        <v>6094</v>
      </c>
      <c r="E405" s="37">
        <f t="shared" si="68"/>
        <v>3490.3931736133904</v>
      </c>
      <c r="F405" s="38">
        <f t="shared" si="65"/>
        <v>0.90766095777035505</v>
      </c>
      <c r="G405" s="39">
        <f t="shared" si="66"/>
        <v>213.05283204958258</v>
      </c>
      <c r="H405" s="39">
        <f t="shared" si="67"/>
        <v>0</v>
      </c>
      <c r="I405" s="37">
        <f t="shared" si="69"/>
        <v>213.05283204958258</v>
      </c>
      <c r="J405" s="40">
        <f t="shared" si="70"/>
        <v>-41.000073180936688</v>
      </c>
      <c r="K405" s="37">
        <f t="shared" si="71"/>
        <v>172.0527588686459</v>
      </c>
      <c r="L405" s="37">
        <f t="shared" si="72"/>
        <v>1298343.9585101563</v>
      </c>
      <c r="M405" s="37">
        <f t="shared" si="73"/>
        <v>1048489.5125455281</v>
      </c>
      <c r="N405" s="41">
        <f>jan!M405</f>
        <v>1417794.1720806207</v>
      </c>
      <c r="O405" s="41">
        <f t="shared" si="74"/>
        <v>-369304.65953509253</v>
      </c>
      <c r="P405" s="4"/>
      <c r="Q405" s="65"/>
      <c r="R405" s="4"/>
    </row>
    <row r="406" spans="1:18" s="34" customFormat="1" x14ac:dyDescent="0.2">
      <c r="A406" s="33">
        <v>5031</v>
      </c>
      <c r="B406" s="34" t="s">
        <v>476</v>
      </c>
      <c r="C406" s="36">
        <v>49033151</v>
      </c>
      <c r="D406" s="36">
        <v>13958</v>
      </c>
      <c r="E406" s="37">
        <f t="shared" si="68"/>
        <v>3512.9066485169797</v>
      </c>
      <c r="F406" s="38">
        <f t="shared" si="65"/>
        <v>0.91351548509071878</v>
      </c>
      <c r="G406" s="39">
        <f t="shared" si="66"/>
        <v>199.54474710742906</v>
      </c>
      <c r="H406" s="39">
        <f t="shared" si="67"/>
        <v>0</v>
      </c>
      <c r="I406" s="37">
        <f t="shared" si="69"/>
        <v>199.54474710742906</v>
      </c>
      <c r="J406" s="40">
        <f t="shared" si="70"/>
        <v>-41.000073180936688</v>
      </c>
      <c r="K406" s="37">
        <f t="shared" si="71"/>
        <v>158.54467392649238</v>
      </c>
      <c r="L406" s="37">
        <f t="shared" si="72"/>
        <v>2785245.5801254949</v>
      </c>
      <c r="M406" s="37">
        <f t="shared" si="73"/>
        <v>2212966.5586659806</v>
      </c>
      <c r="N406" s="41">
        <f>jan!M406</f>
        <v>1007870.5585880134</v>
      </c>
      <c r="O406" s="41">
        <f t="shared" si="74"/>
        <v>1205096.0000779671</v>
      </c>
      <c r="P406" s="4"/>
      <c r="Q406" s="65"/>
      <c r="R406" s="4"/>
    </row>
    <row r="407" spans="1:18" s="34" customFormat="1" x14ac:dyDescent="0.2">
      <c r="A407" s="33">
        <v>5032</v>
      </c>
      <c r="B407" s="34" t="s">
        <v>477</v>
      </c>
      <c r="C407" s="36">
        <v>13942599</v>
      </c>
      <c r="D407" s="36">
        <v>4093</v>
      </c>
      <c r="E407" s="37">
        <f t="shared" si="68"/>
        <v>3406.4497923283657</v>
      </c>
      <c r="F407" s="38">
        <f t="shared" si="65"/>
        <v>0.88583186114260448</v>
      </c>
      <c r="G407" s="39">
        <f t="shared" si="66"/>
        <v>263.41886082059744</v>
      </c>
      <c r="H407" s="39">
        <f t="shared" si="67"/>
        <v>19.069159199320961</v>
      </c>
      <c r="I407" s="37">
        <f t="shared" si="69"/>
        <v>282.48802001991839</v>
      </c>
      <c r="J407" s="40">
        <f t="shared" si="70"/>
        <v>-41.000073180936688</v>
      </c>
      <c r="K407" s="37">
        <f t="shared" si="71"/>
        <v>241.48794683898171</v>
      </c>
      <c r="L407" s="37">
        <f t="shared" si="72"/>
        <v>1156223.465941526</v>
      </c>
      <c r="M407" s="37">
        <f t="shared" si="73"/>
        <v>988410.16641195212</v>
      </c>
      <c r="N407" s="41">
        <f>jan!M407</f>
        <v>2427410.3466074802</v>
      </c>
      <c r="O407" s="41">
        <f t="shared" si="74"/>
        <v>-1439000.1801955281</v>
      </c>
      <c r="P407" s="4"/>
      <c r="Q407" s="65"/>
      <c r="R407" s="4"/>
    </row>
    <row r="408" spans="1:18" s="34" customFormat="1" x14ac:dyDescent="0.2">
      <c r="A408" s="33">
        <v>5033</v>
      </c>
      <c r="B408" s="34" t="s">
        <v>478</v>
      </c>
      <c r="C408" s="36">
        <v>9834816</v>
      </c>
      <c r="D408" s="36">
        <v>834</v>
      </c>
      <c r="E408" s="37">
        <f t="shared" si="68"/>
        <v>11792.345323741007</v>
      </c>
      <c r="F408" s="38">
        <f t="shared" si="65"/>
        <v>3.0665460647302671</v>
      </c>
      <c r="G408" s="39">
        <f t="shared" si="66"/>
        <v>-4768.1184580269874</v>
      </c>
      <c r="H408" s="39">
        <f t="shared" si="67"/>
        <v>0</v>
      </c>
      <c r="I408" s="37">
        <f t="shared" si="69"/>
        <v>-4768.1184580269874</v>
      </c>
      <c r="J408" s="40">
        <f t="shared" si="70"/>
        <v>-41.000073180936688</v>
      </c>
      <c r="K408" s="37">
        <f t="shared" si="71"/>
        <v>-4809.1185312079242</v>
      </c>
      <c r="L408" s="37">
        <f t="shared" si="72"/>
        <v>-3976610.7939945073</v>
      </c>
      <c r="M408" s="37">
        <f t="shared" si="73"/>
        <v>-4010804.8550274088</v>
      </c>
      <c r="N408" s="41">
        <f>jan!M408</f>
        <v>296232.69704877539</v>
      </c>
      <c r="O408" s="41">
        <f t="shared" si="74"/>
        <v>-4307037.5520761842</v>
      </c>
      <c r="P408" s="4"/>
      <c r="Q408" s="65"/>
      <c r="R408" s="4"/>
    </row>
    <row r="409" spans="1:18" s="34" customFormat="1" x14ac:dyDescent="0.2">
      <c r="A409" s="33">
        <v>5034</v>
      </c>
      <c r="B409" s="34" t="s">
        <v>479</v>
      </c>
      <c r="C409" s="36">
        <v>9562158</v>
      </c>
      <c r="D409" s="36">
        <v>2469</v>
      </c>
      <c r="E409" s="37">
        <f t="shared" si="68"/>
        <v>3872.886998784933</v>
      </c>
      <c r="F409" s="38">
        <f t="shared" si="65"/>
        <v>1.0071267469888918</v>
      </c>
      <c r="G409" s="39">
        <f t="shared" si="66"/>
        <v>-16.443463053342928</v>
      </c>
      <c r="H409" s="39">
        <f t="shared" si="67"/>
        <v>0</v>
      </c>
      <c r="I409" s="37">
        <f t="shared" si="69"/>
        <v>-16.443463053342928</v>
      </c>
      <c r="J409" s="40">
        <f t="shared" si="70"/>
        <v>-41.000073180936688</v>
      </c>
      <c r="K409" s="37">
        <f t="shared" si="71"/>
        <v>-57.44353623427962</v>
      </c>
      <c r="L409" s="37">
        <f t="shared" si="72"/>
        <v>-40598.91027870369</v>
      </c>
      <c r="M409" s="37">
        <f t="shared" si="73"/>
        <v>-141828.09096243637</v>
      </c>
      <c r="N409" s="41">
        <f>jan!M409</f>
        <v>2072135.4817307277</v>
      </c>
      <c r="O409" s="41">
        <f t="shared" si="74"/>
        <v>-2213963.572693164</v>
      </c>
      <c r="P409" s="4"/>
      <c r="Q409" s="65"/>
      <c r="R409" s="4"/>
    </row>
    <row r="410" spans="1:18" s="34" customFormat="1" x14ac:dyDescent="0.2">
      <c r="A410" s="33">
        <v>5035</v>
      </c>
      <c r="B410" s="34" t="s">
        <v>480</v>
      </c>
      <c r="C410" s="36">
        <v>74038408</v>
      </c>
      <c r="D410" s="36">
        <v>23964</v>
      </c>
      <c r="E410" s="37">
        <f t="shared" si="68"/>
        <v>3089.5680186947088</v>
      </c>
      <c r="F410" s="38">
        <f t="shared" si="65"/>
        <v>0.8034281891635715</v>
      </c>
      <c r="G410" s="39">
        <f t="shared" si="66"/>
        <v>453.54792500079157</v>
      </c>
      <c r="H410" s="39">
        <f t="shared" si="67"/>
        <v>129.97777997110086</v>
      </c>
      <c r="I410" s="37">
        <f t="shared" si="69"/>
        <v>583.52570497189242</v>
      </c>
      <c r="J410" s="40">
        <f t="shared" si="70"/>
        <v>-41.000073180936688</v>
      </c>
      <c r="K410" s="37">
        <f t="shared" si="71"/>
        <v>542.52563179095569</v>
      </c>
      <c r="L410" s="37">
        <f t="shared" si="72"/>
        <v>13983609.993946429</v>
      </c>
      <c r="M410" s="37">
        <f t="shared" si="73"/>
        <v>13001084.240238462</v>
      </c>
      <c r="N410" s="41">
        <f>jan!M410</f>
        <v>9698222.2101640999</v>
      </c>
      <c r="O410" s="41">
        <f t="shared" si="74"/>
        <v>3302862.0300743617</v>
      </c>
      <c r="P410" s="4"/>
      <c r="Q410" s="65"/>
      <c r="R410" s="4"/>
    </row>
    <row r="411" spans="1:18" s="34" customFormat="1" x14ac:dyDescent="0.2">
      <c r="A411" s="33">
        <v>5036</v>
      </c>
      <c r="B411" s="34" t="s">
        <v>481</v>
      </c>
      <c r="C411" s="36">
        <v>7169114</v>
      </c>
      <c r="D411" s="36">
        <v>2616</v>
      </c>
      <c r="E411" s="37">
        <f t="shared" si="68"/>
        <v>2740.4870030581042</v>
      </c>
      <c r="F411" s="38">
        <f t="shared" si="65"/>
        <v>0.71265124993865425</v>
      </c>
      <c r="G411" s="39">
        <f t="shared" si="66"/>
        <v>662.99653438275436</v>
      </c>
      <c r="H411" s="39">
        <f t="shared" si="67"/>
        <v>252.15613544391246</v>
      </c>
      <c r="I411" s="37">
        <f t="shared" si="69"/>
        <v>915.15266982666685</v>
      </c>
      <c r="J411" s="40">
        <f t="shared" si="70"/>
        <v>-41.000073180936688</v>
      </c>
      <c r="K411" s="37">
        <f t="shared" si="71"/>
        <v>874.15259664573011</v>
      </c>
      <c r="L411" s="37">
        <f t="shared" si="72"/>
        <v>2394039.3842665604</v>
      </c>
      <c r="M411" s="37">
        <f t="shared" si="73"/>
        <v>2286783.1928252298</v>
      </c>
      <c r="N411" s="41">
        <f>jan!M411</f>
        <v>1936421.2554911233</v>
      </c>
      <c r="O411" s="41">
        <f t="shared" si="74"/>
        <v>350361.93733410654</v>
      </c>
      <c r="P411" s="4"/>
      <c r="Q411" s="65"/>
      <c r="R411" s="4"/>
    </row>
    <row r="412" spans="1:18" s="34" customFormat="1" x14ac:dyDescent="0.2">
      <c r="A412" s="33">
        <v>5037</v>
      </c>
      <c r="B412" s="34" t="s">
        <v>482</v>
      </c>
      <c r="C412" s="36">
        <v>58365100</v>
      </c>
      <c r="D412" s="36">
        <v>20115</v>
      </c>
      <c r="E412" s="37">
        <f t="shared" si="68"/>
        <v>2901.5709669400944</v>
      </c>
      <c r="F412" s="38">
        <f t="shared" si="65"/>
        <v>0.75454040616434404</v>
      </c>
      <c r="G412" s="39">
        <f t="shared" si="66"/>
        <v>566.34615605356021</v>
      </c>
      <c r="H412" s="39">
        <f t="shared" si="67"/>
        <v>195.7767480852159</v>
      </c>
      <c r="I412" s="37">
        <f t="shared" si="69"/>
        <v>762.12290413877611</v>
      </c>
      <c r="J412" s="40">
        <f t="shared" si="70"/>
        <v>-41.000073180936688</v>
      </c>
      <c r="K412" s="37">
        <f t="shared" si="71"/>
        <v>721.12283095783937</v>
      </c>
      <c r="L412" s="37">
        <f t="shared" si="72"/>
        <v>15330102.21675148</v>
      </c>
      <c r="M412" s="37">
        <f t="shared" si="73"/>
        <v>14505385.744716939</v>
      </c>
      <c r="N412" s="41">
        <f>jan!M412</f>
        <v>12064046.857417407</v>
      </c>
      <c r="O412" s="41">
        <f t="shared" si="74"/>
        <v>2441338.8872995321</v>
      </c>
      <c r="P412" s="4"/>
      <c r="Q412" s="65"/>
      <c r="R412" s="4"/>
    </row>
    <row r="413" spans="1:18" s="34" customFormat="1" x14ac:dyDescent="0.2">
      <c r="A413" s="33">
        <v>5038</v>
      </c>
      <c r="B413" s="34" t="s">
        <v>483</v>
      </c>
      <c r="C413" s="36">
        <v>42369350</v>
      </c>
      <c r="D413" s="36">
        <v>14943</v>
      </c>
      <c r="E413" s="37">
        <f t="shared" si="68"/>
        <v>2835.3978451448838</v>
      </c>
      <c r="F413" s="38">
        <f t="shared" si="65"/>
        <v>0.73733238514214039</v>
      </c>
      <c r="G413" s="39">
        <f t="shared" si="66"/>
        <v>606.05002913068654</v>
      </c>
      <c r="H413" s="39">
        <f t="shared" si="67"/>
        <v>218.93734071353958</v>
      </c>
      <c r="I413" s="37">
        <f t="shared" si="69"/>
        <v>824.98736984422612</v>
      </c>
      <c r="J413" s="40">
        <f t="shared" si="70"/>
        <v>-41.000073180936688</v>
      </c>
      <c r="K413" s="37">
        <f t="shared" si="71"/>
        <v>783.98729666328938</v>
      </c>
      <c r="L413" s="37">
        <f t="shared" si="72"/>
        <v>12327786.267582271</v>
      </c>
      <c r="M413" s="37">
        <f t="shared" si="73"/>
        <v>11715122.174039533</v>
      </c>
      <c r="N413" s="41">
        <f>jan!M413</f>
        <v>9421654.5908271577</v>
      </c>
      <c r="O413" s="41">
        <f t="shared" si="74"/>
        <v>2293467.5832123756</v>
      </c>
      <c r="P413" s="4"/>
      <c r="Q413" s="65"/>
      <c r="R413" s="4"/>
    </row>
    <row r="414" spans="1:18" s="34" customFormat="1" x14ac:dyDescent="0.2">
      <c r="A414" s="33">
        <v>5039</v>
      </c>
      <c r="B414" s="34" t="s">
        <v>484</v>
      </c>
      <c r="C414" s="36">
        <v>7480816</v>
      </c>
      <c r="D414" s="36">
        <v>2473</v>
      </c>
      <c r="E414" s="37">
        <f t="shared" si="68"/>
        <v>3024.9963606955116</v>
      </c>
      <c r="F414" s="38">
        <f t="shared" si="65"/>
        <v>0.78663662155810987</v>
      </c>
      <c r="G414" s="39">
        <f t="shared" si="66"/>
        <v>492.29091980030989</v>
      </c>
      <c r="H414" s="39">
        <f t="shared" si="67"/>
        <v>152.57786027081988</v>
      </c>
      <c r="I414" s="37">
        <f t="shared" si="69"/>
        <v>644.86878007112978</v>
      </c>
      <c r="J414" s="40">
        <f t="shared" si="70"/>
        <v>-41.000073180936688</v>
      </c>
      <c r="K414" s="37">
        <f t="shared" si="71"/>
        <v>603.86870689019304</v>
      </c>
      <c r="L414" s="37">
        <f t="shared" si="72"/>
        <v>1594760.493115904</v>
      </c>
      <c r="M414" s="37">
        <f t="shared" si="73"/>
        <v>1493367.3121394473</v>
      </c>
      <c r="N414" s="41">
        <f>jan!M414</f>
        <v>2295223.3980235271</v>
      </c>
      <c r="O414" s="41">
        <f t="shared" si="74"/>
        <v>-801856.0858840798</v>
      </c>
      <c r="P414" s="4"/>
      <c r="Q414" s="65"/>
      <c r="R414" s="4"/>
    </row>
    <row r="415" spans="1:18" s="34" customFormat="1" x14ac:dyDescent="0.2">
      <c r="A415" s="33">
        <v>5040</v>
      </c>
      <c r="B415" s="34" t="s">
        <v>485</v>
      </c>
      <c r="C415" s="36">
        <v>3803085</v>
      </c>
      <c r="D415" s="36">
        <v>1585</v>
      </c>
      <c r="E415" s="37">
        <f t="shared" si="68"/>
        <v>2399.4227129337542</v>
      </c>
      <c r="F415" s="38">
        <f t="shared" si="65"/>
        <v>0.62395902392359637</v>
      </c>
      <c r="G415" s="39">
        <f t="shared" si="66"/>
        <v>867.63510845736437</v>
      </c>
      <c r="H415" s="39">
        <f t="shared" si="67"/>
        <v>371.52863698743499</v>
      </c>
      <c r="I415" s="37">
        <f t="shared" si="69"/>
        <v>1239.1637454447994</v>
      </c>
      <c r="J415" s="40">
        <f t="shared" si="70"/>
        <v>-41.000073180936688</v>
      </c>
      <c r="K415" s="37">
        <f t="shared" si="71"/>
        <v>1198.1636722638627</v>
      </c>
      <c r="L415" s="37">
        <f t="shared" si="72"/>
        <v>1964074.5365300069</v>
      </c>
      <c r="M415" s="37">
        <f t="shared" si="73"/>
        <v>1899089.4205382224</v>
      </c>
      <c r="N415" s="41">
        <f>jan!M415</f>
        <v>1658070.1810219528</v>
      </c>
      <c r="O415" s="41">
        <f t="shared" si="74"/>
        <v>241019.23951626965</v>
      </c>
      <c r="P415" s="4"/>
      <c r="Q415" s="65"/>
      <c r="R415" s="4"/>
    </row>
    <row r="416" spans="1:18" s="34" customFormat="1" x14ac:dyDescent="0.2">
      <c r="A416" s="33">
        <v>5041</v>
      </c>
      <c r="B416" s="34" t="s">
        <v>486</v>
      </c>
      <c r="C416" s="36">
        <v>6103213</v>
      </c>
      <c r="D416" s="36">
        <v>2094</v>
      </c>
      <c r="E416" s="37">
        <f t="shared" si="68"/>
        <v>2914.619388729704</v>
      </c>
      <c r="F416" s="38">
        <f t="shared" si="65"/>
        <v>0.75793358923279697</v>
      </c>
      <c r="G416" s="39">
        <f t="shared" si="66"/>
        <v>558.51710297979446</v>
      </c>
      <c r="H416" s="39">
        <f t="shared" si="67"/>
        <v>191.20980045885253</v>
      </c>
      <c r="I416" s="37">
        <f t="shared" si="69"/>
        <v>749.72690343864701</v>
      </c>
      <c r="J416" s="40">
        <f t="shared" si="70"/>
        <v>-41.000073180936688</v>
      </c>
      <c r="K416" s="37">
        <f t="shared" si="71"/>
        <v>708.72683025771028</v>
      </c>
      <c r="L416" s="37">
        <f t="shared" si="72"/>
        <v>1569928.1358005269</v>
      </c>
      <c r="M416" s="37">
        <f t="shared" si="73"/>
        <v>1484073.9825596453</v>
      </c>
      <c r="N416" s="41">
        <f>jan!M416</f>
        <v>1970045.7292807382</v>
      </c>
      <c r="O416" s="41">
        <f t="shared" si="74"/>
        <v>-485971.74672109284</v>
      </c>
      <c r="P416" s="4"/>
      <c r="Q416" s="65"/>
      <c r="R416" s="4"/>
    </row>
    <row r="417" spans="1:20" s="34" customFormat="1" x14ac:dyDescent="0.2">
      <c r="A417" s="33">
        <v>5042</v>
      </c>
      <c r="B417" s="34" t="s">
        <v>487</v>
      </c>
      <c r="C417" s="36">
        <v>4598251</v>
      </c>
      <c r="D417" s="36">
        <v>1379</v>
      </c>
      <c r="E417" s="37">
        <f t="shared" si="68"/>
        <v>3334.4822335025383</v>
      </c>
      <c r="F417" s="38">
        <f t="shared" si="65"/>
        <v>0.86711702297879367</v>
      </c>
      <c r="G417" s="39">
        <f t="shared" si="66"/>
        <v>306.59939611609389</v>
      </c>
      <c r="H417" s="39">
        <f t="shared" si="67"/>
        <v>44.257804788360545</v>
      </c>
      <c r="I417" s="37">
        <f t="shared" si="69"/>
        <v>350.85720090445443</v>
      </c>
      <c r="J417" s="40">
        <f t="shared" si="70"/>
        <v>-41.000073180936688</v>
      </c>
      <c r="K417" s="37">
        <f t="shared" si="71"/>
        <v>309.85712772351775</v>
      </c>
      <c r="L417" s="37">
        <f t="shared" si="72"/>
        <v>483832.08004724263</v>
      </c>
      <c r="M417" s="37">
        <f t="shared" si="73"/>
        <v>427292.97913073096</v>
      </c>
      <c r="N417" s="41">
        <f>jan!M417</f>
        <v>801248.69194275944</v>
      </c>
      <c r="O417" s="41">
        <f t="shared" si="74"/>
        <v>-373955.71281202848</v>
      </c>
      <c r="P417" s="4"/>
      <c r="Q417" s="65"/>
      <c r="R417" s="4"/>
    </row>
    <row r="418" spans="1:20" s="34" customFormat="1" x14ac:dyDescent="0.2">
      <c r="A418" s="33">
        <v>5043</v>
      </c>
      <c r="B418" s="34" t="s">
        <v>488</v>
      </c>
      <c r="C418" s="36">
        <v>2019581</v>
      </c>
      <c r="D418" s="36">
        <v>474</v>
      </c>
      <c r="E418" s="37">
        <f t="shared" si="68"/>
        <v>4260.7194092827003</v>
      </c>
      <c r="F418" s="38">
        <f t="shared" si="65"/>
        <v>1.1079808111751233</v>
      </c>
      <c r="G418" s="39">
        <f t="shared" si="66"/>
        <v>-249.14290935200333</v>
      </c>
      <c r="H418" s="39">
        <f t="shared" si="67"/>
        <v>0</v>
      </c>
      <c r="I418" s="37">
        <f t="shared" si="69"/>
        <v>-249.14290935200333</v>
      </c>
      <c r="J418" s="40">
        <f t="shared" si="70"/>
        <v>-41.000073180936688</v>
      </c>
      <c r="K418" s="37">
        <f t="shared" si="71"/>
        <v>-290.14298253294004</v>
      </c>
      <c r="L418" s="37">
        <f t="shared" si="72"/>
        <v>-118093.73903284958</v>
      </c>
      <c r="M418" s="37">
        <f t="shared" si="73"/>
        <v>-137527.77372061356</v>
      </c>
      <c r="N418" s="41">
        <f>jan!M418</f>
        <v>447796.93069678597</v>
      </c>
      <c r="O418" s="41">
        <f t="shared" si="74"/>
        <v>-585324.7044173996</v>
      </c>
      <c r="P418" s="4"/>
      <c r="Q418" s="65"/>
      <c r="R418" s="4"/>
    </row>
    <row r="419" spans="1:20" s="34" customFormat="1" x14ac:dyDescent="0.2">
      <c r="A419" s="33">
        <v>5044</v>
      </c>
      <c r="B419" s="34" t="s">
        <v>489</v>
      </c>
      <c r="C419" s="36">
        <v>6904388</v>
      </c>
      <c r="D419" s="36">
        <v>902</v>
      </c>
      <c r="E419" s="37">
        <f t="shared" si="68"/>
        <v>7654.5321507760536</v>
      </c>
      <c r="F419" s="38">
        <f t="shared" si="65"/>
        <v>1.9905264644053895</v>
      </c>
      <c r="G419" s="39">
        <f t="shared" si="66"/>
        <v>-2285.4305542480151</v>
      </c>
      <c r="H419" s="39">
        <f t="shared" si="67"/>
        <v>0</v>
      </c>
      <c r="I419" s="37">
        <f t="shared" si="69"/>
        <v>-2285.4305542480151</v>
      </c>
      <c r="J419" s="40">
        <f t="shared" si="70"/>
        <v>-41.000073180936688</v>
      </c>
      <c r="K419" s="37">
        <f t="shared" si="71"/>
        <v>-2326.430627428952</v>
      </c>
      <c r="L419" s="37">
        <f t="shared" si="72"/>
        <v>-2061458.3599317097</v>
      </c>
      <c r="M419" s="37">
        <f t="shared" si="73"/>
        <v>-2098440.4259409145</v>
      </c>
      <c r="N419" s="41">
        <f>jan!M419</f>
        <v>533220.22402637347</v>
      </c>
      <c r="O419" s="41">
        <f t="shared" si="74"/>
        <v>-2631660.6499672881</v>
      </c>
      <c r="P419" s="4"/>
      <c r="Q419" s="65"/>
      <c r="R419" s="4"/>
    </row>
    <row r="420" spans="1:20" s="34" customFormat="1" x14ac:dyDescent="0.2">
      <c r="A420" s="33">
        <v>5045</v>
      </c>
      <c r="B420" s="34" t="s">
        <v>490</v>
      </c>
      <c r="C420" s="36">
        <v>9820033</v>
      </c>
      <c r="D420" s="36">
        <v>2400</v>
      </c>
      <c r="E420" s="37">
        <f t="shared" si="68"/>
        <v>4091.6804166666666</v>
      </c>
      <c r="F420" s="38">
        <f t="shared" si="65"/>
        <v>1.0640229857076937</v>
      </c>
      <c r="G420" s="39">
        <f t="shared" si="66"/>
        <v>-147.71951378238307</v>
      </c>
      <c r="H420" s="39">
        <f t="shared" si="67"/>
        <v>0</v>
      </c>
      <c r="I420" s="37">
        <f t="shared" si="69"/>
        <v>-147.71951378238307</v>
      </c>
      <c r="J420" s="40">
        <f t="shared" si="70"/>
        <v>-41.000073180936688</v>
      </c>
      <c r="K420" s="37">
        <f t="shared" si="71"/>
        <v>-188.71958696331976</v>
      </c>
      <c r="L420" s="37">
        <f t="shared" si="72"/>
        <v>-354526.83307771938</v>
      </c>
      <c r="M420" s="37">
        <f t="shared" si="73"/>
        <v>-452927.00871196744</v>
      </c>
      <c r="N420" s="41">
        <f>jan!M420</f>
        <v>1073177.325679929</v>
      </c>
      <c r="O420" s="41">
        <f t="shared" si="74"/>
        <v>-1526104.3343918964</v>
      </c>
      <c r="P420" s="4"/>
      <c r="Q420" s="65"/>
      <c r="R420" s="4"/>
    </row>
    <row r="421" spans="1:20" s="34" customFormat="1" x14ac:dyDescent="0.2">
      <c r="A421" s="33">
        <v>5046</v>
      </c>
      <c r="B421" s="34" t="s">
        <v>491</v>
      </c>
      <c r="C421" s="36">
        <v>3366561</v>
      </c>
      <c r="D421" s="36">
        <v>1268</v>
      </c>
      <c r="E421" s="37">
        <f t="shared" si="68"/>
        <v>2655.0165615141955</v>
      </c>
      <c r="F421" s="38">
        <f t="shared" si="65"/>
        <v>0.69042504819746542</v>
      </c>
      <c r="G421" s="39">
        <f t="shared" si="66"/>
        <v>714.27879930909955</v>
      </c>
      <c r="H421" s="39">
        <f t="shared" si="67"/>
        <v>282.07078998428051</v>
      </c>
      <c r="I421" s="37">
        <f t="shared" si="69"/>
        <v>996.34958929338006</v>
      </c>
      <c r="J421" s="40">
        <f t="shared" si="70"/>
        <v>-41.000073180936688</v>
      </c>
      <c r="K421" s="37">
        <f t="shared" si="71"/>
        <v>955.34951611244333</v>
      </c>
      <c r="L421" s="37">
        <f t="shared" si="72"/>
        <v>1263371.279224006</v>
      </c>
      <c r="M421" s="37">
        <f t="shared" si="73"/>
        <v>1211383.1864305781</v>
      </c>
      <c r="N421" s="41">
        <f>jan!M421</f>
        <v>1049371.1648175628</v>
      </c>
      <c r="O421" s="41">
        <f t="shared" si="74"/>
        <v>162012.02161301533</v>
      </c>
      <c r="P421" s="4"/>
      <c r="Q421" s="65"/>
      <c r="R421" s="4"/>
      <c r="T421" s="4"/>
    </row>
    <row r="422" spans="1:20" s="34" customFormat="1" x14ac:dyDescent="0.2">
      <c r="A422" s="33">
        <v>5047</v>
      </c>
      <c r="B422" s="34" t="s">
        <v>492</v>
      </c>
      <c r="C422" s="36">
        <v>11350690</v>
      </c>
      <c r="D422" s="36">
        <v>3845</v>
      </c>
      <c r="E422" s="37">
        <f t="shared" si="68"/>
        <v>2952.065019505852</v>
      </c>
      <c r="F422" s="38">
        <f t="shared" si="65"/>
        <v>0.76767115614976633</v>
      </c>
      <c r="G422" s="39">
        <f t="shared" si="66"/>
        <v>536.04972451410561</v>
      </c>
      <c r="H422" s="39">
        <f t="shared" si="67"/>
        <v>178.10382968720074</v>
      </c>
      <c r="I422" s="37">
        <f t="shared" si="69"/>
        <v>714.15355420130641</v>
      </c>
      <c r="J422" s="40">
        <f t="shared" si="70"/>
        <v>-41.000073180936688</v>
      </c>
      <c r="K422" s="37">
        <f t="shared" si="71"/>
        <v>673.15348102036967</v>
      </c>
      <c r="L422" s="37">
        <f t="shared" si="72"/>
        <v>2745920.4159040232</v>
      </c>
      <c r="M422" s="37">
        <f t="shared" si="73"/>
        <v>2588275.1345233214</v>
      </c>
      <c r="N422" s="41">
        <f>jan!M422</f>
        <v>2143350.9364538873</v>
      </c>
      <c r="O422" s="41">
        <f t="shared" si="74"/>
        <v>444924.19806943415</v>
      </c>
      <c r="P422" s="4"/>
      <c r="Q422" s="65"/>
      <c r="R422" s="4"/>
    </row>
    <row r="423" spans="1:20" s="34" customFormat="1" x14ac:dyDescent="0.2">
      <c r="A423" s="33">
        <v>5048</v>
      </c>
      <c r="B423" s="34" t="s">
        <v>493</v>
      </c>
      <c r="C423" s="36">
        <v>1547982</v>
      </c>
      <c r="D423" s="36">
        <v>618</v>
      </c>
      <c r="E423" s="37">
        <f t="shared" si="68"/>
        <v>2504.8252427184466</v>
      </c>
      <c r="F423" s="38">
        <f t="shared" si="65"/>
        <v>0.65136847505908302</v>
      </c>
      <c r="G423" s="39">
        <f t="shared" si="66"/>
        <v>804.39359058654884</v>
      </c>
      <c r="H423" s="39">
        <f t="shared" si="67"/>
        <v>334.63775156279263</v>
      </c>
      <c r="I423" s="37">
        <f t="shared" si="69"/>
        <v>1139.0313421493415</v>
      </c>
      <c r="J423" s="40">
        <f t="shared" si="70"/>
        <v>-41.000073180936688</v>
      </c>
      <c r="K423" s="37">
        <f t="shared" si="71"/>
        <v>1098.0312689684049</v>
      </c>
      <c r="L423" s="37">
        <f t="shared" si="72"/>
        <v>703921.36944829312</v>
      </c>
      <c r="M423" s="37">
        <f t="shared" si="73"/>
        <v>678583.32422247424</v>
      </c>
      <c r="N423" s="41">
        <f>jan!M423</f>
        <v>608089.36723758187</v>
      </c>
      <c r="O423" s="41">
        <f t="shared" si="74"/>
        <v>70493.956984892371</v>
      </c>
      <c r="P423" s="4"/>
      <c r="Q423" s="65"/>
      <c r="R423" s="4"/>
    </row>
    <row r="424" spans="1:20" s="34" customFormat="1" x14ac:dyDescent="0.2">
      <c r="A424" s="33">
        <v>5049</v>
      </c>
      <c r="B424" s="34" t="s">
        <v>494</v>
      </c>
      <c r="C424" s="36">
        <v>3636297</v>
      </c>
      <c r="D424" s="36">
        <v>1105</v>
      </c>
      <c r="E424" s="37">
        <f t="shared" si="68"/>
        <v>3290.7665158371042</v>
      </c>
      <c r="F424" s="38">
        <f t="shared" si="65"/>
        <v>0.85574894832583148</v>
      </c>
      <c r="G424" s="39">
        <f t="shared" si="66"/>
        <v>332.82882671535435</v>
      </c>
      <c r="H424" s="39">
        <f t="shared" si="67"/>
        <v>59.558305971262477</v>
      </c>
      <c r="I424" s="37">
        <f t="shared" si="69"/>
        <v>392.38713268661684</v>
      </c>
      <c r="J424" s="40">
        <f t="shared" si="70"/>
        <v>-41.000073180936688</v>
      </c>
      <c r="K424" s="37">
        <f t="shared" si="71"/>
        <v>351.38705950568016</v>
      </c>
      <c r="L424" s="37">
        <f t="shared" si="72"/>
        <v>433587.7816187116</v>
      </c>
      <c r="M424" s="37">
        <f t="shared" si="73"/>
        <v>388282.70075377659</v>
      </c>
      <c r="N424" s="41">
        <f>jan!M424</f>
        <v>276039.37588596763</v>
      </c>
      <c r="O424" s="41">
        <f t="shared" si="74"/>
        <v>112243.32486780896</v>
      </c>
      <c r="P424" s="4"/>
      <c r="Q424" s="65"/>
      <c r="R424" s="4"/>
    </row>
    <row r="425" spans="1:20" s="34" customFormat="1" x14ac:dyDescent="0.2">
      <c r="A425" s="33">
        <v>5050</v>
      </c>
      <c r="B425" s="34" t="s">
        <v>495</v>
      </c>
      <c r="C425" s="36">
        <v>16066032</v>
      </c>
      <c r="D425" s="36">
        <v>4492</v>
      </c>
      <c r="E425" s="37">
        <f t="shared" si="68"/>
        <v>3576.5877114870882</v>
      </c>
      <c r="F425" s="38">
        <f t="shared" si="65"/>
        <v>0.93007545748702203</v>
      </c>
      <c r="G425" s="39">
        <f t="shared" si="66"/>
        <v>161.33610932536394</v>
      </c>
      <c r="H425" s="39">
        <f t="shared" si="67"/>
        <v>0</v>
      </c>
      <c r="I425" s="37">
        <f t="shared" si="69"/>
        <v>161.33610932536394</v>
      </c>
      <c r="J425" s="40">
        <f t="shared" si="70"/>
        <v>-41.000073180936688</v>
      </c>
      <c r="K425" s="37">
        <f t="shared" si="71"/>
        <v>120.33603614442725</v>
      </c>
      <c r="L425" s="37">
        <f>(I425*D425)</f>
        <v>724721.80308953475</v>
      </c>
      <c r="M425" s="37">
        <f t="shared" si="73"/>
        <v>540549.47436076717</v>
      </c>
      <c r="N425" s="41">
        <f>jan!M425</f>
        <v>485312.9626577844</v>
      </c>
      <c r="O425" s="41">
        <f t="shared" si="74"/>
        <v>55236.511702982767</v>
      </c>
      <c r="P425" s="4"/>
      <c r="Q425" s="65"/>
      <c r="R425" s="4"/>
    </row>
    <row r="426" spans="1:20" s="34" customFormat="1" x14ac:dyDescent="0.2">
      <c r="A426" s="33">
        <v>5051</v>
      </c>
      <c r="B426" s="34" t="s">
        <v>496</v>
      </c>
      <c r="C426" s="36">
        <v>16011322</v>
      </c>
      <c r="D426" s="36">
        <v>5117</v>
      </c>
      <c r="E426" s="37">
        <f t="shared" si="68"/>
        <v>3129.0447527848351</v>
      </c>
      <c r="F426" s="38">
        <f t="shared" si="65"/>
        <v>0.81369393531067258</v>
      </c>
      <c r="G426" s="39">
        <f t="shared" si="66"/>
        <v>429.86188454671583</v>
      </c>
      <c r="H426" s="39">
        <f t="shared" si="67"/>
        <v>116.16092303955666</v>
      </c>
      <c r="I426" s="37">
        <f t="shared" si="69"/>
        <v>546.02280758627251</v>
      </c>
      <c r="J426" s="40">
        <f t="shared" si="70"/>
        <v>-41.000073180936688</v>
      </c>
      <c r="K426" s="37">
        <f t="shared" si="71"/>
        <v>505.02273440533583</v>
      </c>
      <c r="L426" s="37">
        <f t="shared" si="72"/>
        <v>2793998.7064189566</v>
      </c>
      <c r="M426" s="37">
        <f t="shared" si="73"/>
        <v>2584201.3319521034</v>
      </c>
      <c r="N426" s="41">
        <f>jan!M426</f>
        <v>2504564.31756425</v>
      </c>
      <c r="O426" s="41">
        <f t="shared" si="74"/>
        <v>79637.014387853444</v>
      </c>
      <c r="P426" s="4"/>
      <c r="Q426" s="65"/>
      <c r="R426" s="4"/>
    </row>
    <row r="427" spans="1:20" s="34" customFormat="1" x14ac:dyDescent="0.2">
      <c r="A427" s="33">
        <v>5052</v>
      </c>
      <c r="B427" s="34" t="s">
        <v>497</v>
      </c>
      <c r="C427" s="36">
        <v>1636924</v>
      </c>
      <c r="D427" s="36">
        <v>582</v>
      </c>
      <c r="E427" s="37">
        <f t="shared" si="68"/>
        <v>2812.5841924398624</v>
      </c>
      <c r="F427" s="38">
        <f t="shared" si="65"/>
        <v>0.73139979794221666</v>
      </c>
      <c r="G427" s="39">
        <f t="shared" si="66"/>
        <v>619.73822075369947</v>
      </c>
      <c r="H427" s="39">
        <f t="shared" si="67"/>
        <v>226.92211916029711</v>
      </c>
      <c r="I427" s="37">
        <f t="shared" si="69"/>
        <v>846.66033991399661</v>
      </c>
      <c r="J427" s="40">
        <f t="shared" si="70"/>
        <v>-41.000073180936688</v>
      </c>
      <c r="K427" s="37">
        <f t="shared" si="71"/>
        <v>805.66026673305987</v>
      </c>
      <c r="L427" s="37">
        <f t="shared" si="72"/>
        <v>492756.317829946</v>
      </c>
      <c r="M427" s="37">
        <f t="shared" si="73"/>
        <v>468894.27523864084</v>
      </c>
      <c r="N427" s="41">
        <f>jan!M427</f>
        <v>446235.52060238295</v>
      </c>
      <c r="O427" s="41">
        <f t="shared" si="74"/>
        <v>22658.754636257887</v>
      </c>
      <c r="P427" s="4"/>
      <c r="Q427" s="65"/>
      <c r="R427" s="4"/>
    </row>
    <row r="428" spans="1:20" s="34" customFormat="1" x14ac:dyDescent="0.2">
      <c r="A428" s="33">
        <v>5053</v>
      </c>
      <c r="B428" s="34" t="s">
        <v>498</v>
      </c>
      <c r="C428" s="36">
        <v>19959926</v>
      </c>
      <c r="D428" s="36">
        <v>6785</v>
      </c>
      <c r="E428" s="37">
        <f t="shared" si="68"/>
        <v>2941.7724392041268</v>
      </c>
      <c r="F428" s="38">
        <f t="shared" si="65"/>
        <v>0.76499461719558293</v>
      </c>
      <c r="G428" s="39">
        <f t="shared" si="66"/>
        <v>542.22527269514069</v>
      </c>
      <c r="H428" s="39">
        <f t="shared" si="67"/>
        <v>181.70623279280454</v>
      </c>
      <c r="I428" s="37">
        <f t="shared" si="69"/>
        <v>723.93150548794529</v>
      </c>
      <c r="J428" s="40">
        <f t="shared" si="70"/>
        <v>-41.000073180936688</v>
      </c>
      <c r="K428" s="37">
        <f t="shared" si="71"/>
        <v>682.93143230700855</v>
      </c>
      <c r="L428" s="37">
        <f t="shared" si="72"/>
        <v>4911875.2647357089</v>
      </c>
      <c r="M428" s="37">
        <f t="shared" si="73"/>
        <v>4633689.7682030527</v>
      </c>
      <c r="N428" s="41">
        <f>jan!M428</f>
        <v>4029509.8116618013</v>
      </c>
      <c r="O428" s="41">
        <f t="shared" si="74"/>
        <v>604179.95654125139</v>
      </c>
      <c r="P428" s="4"/>
      <c r="Q428" s="65"/>
      <c r="R428" s="4"/>
    </row>
    <row r="429" spans="1:20" s="34" customFormat="1" x14ac:dyDescent="0.2">
      <c r="A429" s="33">
        <v>5054</v>
      </c>
      <c r="B429" s="34" t="s">
        <v>499</v>
      </c>
      <c r="C429" s="36">
        <v>28316172</v>
      </c>
      <c r="D429" s="36">
        <v>10090</v>
      </c>
      <c r="E429" s="37">
        <f t="shared" si="68"/>
        <v>2806.3599603567891</v>
      </c>
      <c r="F429" s="38">
        <f t="shared" si="65"/>
        <v>0.72978121454117861</v>
      </c>
      <c r="G429" s="39">
        <f t="shared" si="66"/>
        <v>623.47276000354339</v>
      </c>
      <c r="H429" s="39">
        <f t="shared" si="67"/>
        <v>229.10060038937274</v>
      </c>
      <c r="I429" s="37">
        <f t="shared" si="69"/>
        <v>852.57336039291613</v>
      </c>
      <c r="J429" s="40">
        <f t="shared" si="70"/>
        <v>-41.000073180936688</v>
      </c>
      <c r="K429" s="37">
        <f t="shared" si="71"/>
        <v>811.57328721197939</v>
      </c>
      <c r="L429" s="37">
        <f t="shared" si="72"/>
        <v>8602465.2063645236</v>
      </c>
      <c r="M429" s="37">
        <f t="shared" si="73"/>
        <v>8188774.4679688718</v>
      </c>
      <c r="N429" s="41">
        <f>jan!M429</f>
        <v>6951111.1485877018</v>
      </c>
      <c r="O429" s="41">
        <f t="shared" si="74"/>
        <v>1237663.31938117</v>
      </c>
      <c r="P429" s="4"/>
      <c r="Q429" s="65"/>
      <c r="R429" s="4"/>
    </row>
    <row r="430" spans="1:20" s="34" customFormat="1" x14ac:dyDescent="0.2">
      <c r="A430" s="33"/>
      <c r="C430" s="36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  <c r="P430" s="4"/>
      <c r="Q430" s="65"/>
      <c r="R430" s="4"/>
    </row>
    <row r="431" spans="1:20" s="34" customFormat="1" x14ac:dyDescent="0.2">
      <c r="A431" s="33"/>
      <c r="C431" s="36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  <c r="P431" s="4"/>
      <c r="Q431" s="65"/>
      <c r="R431" s="4"/>
    </row>
    <row r="432" spans="1:20" s="34" customFormat="1" x14ac:dyDescent="0.2">
      <c r="A432" s="33"/>
      <c r="C432" s="36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  <c r="P432" s="4"/>
      <c r="Q432" s="65"/>
      <c r="R432" s="4"/>
    </row>
    <row r="433" spans="1:18" s="34" customFormat="1" x14ac:dyDescent="0.2">
      <c r="A433" s="33"/>
      <c r="C433" s="36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  <c r="P433" s="4"/>
      <c r="Q433" s="65"/>
      <c r="R433" s="4"/>
    </row>
    <row r="434" spans="1:18" s="34" customFormat="1" x14ac:dyDescent="0.2">
      <c r="A434" s="33"/>
      <c r="C434" s="36"/>
      <c r="D434" s="36"/>
      <c r="E434" s="37"/>
      <c r="F434" s="38"/>
      <c r="G434" s="39"/>
      <c r="H434" s="39"/>
      <c r="I434" s="37"/>
      <c r="J434" s="40"/>
      <c r="K434" s="37"/>
      <c r="L434" s="37"/>
      <c r="M434" s="37"/>
      <c r="N434" s="41"/>
      <c r="O434" s="41"/>
      <c r="P434" s="4"/>
      <c r="Q434" s="65"/>
      <c r="R434" s="4"/>
    </row>
    <row r="435" spans="1:18" s="60" customFormat="1" ht="13.5" thickBot="1" x14ac:dyDescent="0.25">
      <c r="A435" s="44"/>
      <c r="B435" s="44" t="s">
        <v>32</v>
      </c>
      <c r="C435" s="45">
        <f>SUM(C8:C433)</f>
        <v>20364203450</v>
      </c>
      <c r="D435" s="46">
        <f>SUM(D8:D433)</f>
        <v>5295619</v>
      </c>
      <c r="E435" s="46">
        <f>(C435)/D435</f>
        <v>3845.4812270293614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217120766.53835878</v>
      </c>
      <c r="M435" s="46">
        <f>SUM(M8:M433)</f>
        <v>-2.0023435354232788E-7</v>
      </c>
      <c r="N435" s="46">
        <f>jan!M435</f>
        <v>6.7986547946929932E-8</v>
      </c>
      <c r="O435" s="46">
        <f t="shared" ref="O435" si="75">M435-N435</f>
        <v>-2.6822090148925781E-7</v>
      </c>
      <c r="P435" s="4"/>
      <c r="Q435" s="65"/>
      <c r="R435" s="66"/>
    </row>
    <row r="436" spans="1:18" s="34" customFormat="1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</row>
    <row r="437" spans="1:18" s="34" customFormat="1" x14ac:dyDescent="0.2">
      <c r="A437" s="52" t="s">
        <v>33</v>
      </c>
      <c r="B437" s="52"/>
      <c r="C437" s="52"/>
      <c r="D437" s="53">
        <f>L435</f>
        <v>217120766.53835878</v>
      </c>
      <c r="E437" s="54" t="s">
        <v>34</v>
      </c>
      <c r="F437" s="55">
        <f>D435</f>
        <v>5295619</v>
      </c>
      <c r="G437" s="54" t="s">
        <v>35</v>
      </c>
      <c r="H437" s="54"/>
      <c r="I437" s="56">
        <f>-L435/D435</f>
        <v>-41.000073180936688</v>
      </c>
      <c r="J437" s="57" t="s">
        <v>36</v>
      </c>
      <c r="M437" s="58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6</vt:i4>
      </vt:variant>
    </vt:vector>
  </HeadingPairs>
  <TitlesOfParts>
    <vt:vector size="16" baseType="lpstr">
      <vt:lpstr>jan-des</vt:lpstr>
      <vt:lpstr>jan-nov</vt:lpstr>
      <vt:lpstr>jan-sep</vt:lpstr>
      <vt:lpstr>jan-aug</vt:lpstr>
      <vt:lpstr>jan-juli</vt:lpstr>
      <vt:lpstr>jan-mai</vt:lpstr>
      <vt:lpstr>jan-apr</vt:lpstr>
      <vt:lpstr>jan-mar</vt:lpstr>
      <vt:lpstr>jan-feb</vt:lpstr>
      <vt:lpstr>jan</vt:lpstr>
      <vt:lpstr>jan!Utskriftstitler</vt:lpstr>
      <vt:lpstr>'jan-apr'!Utskriftstitler</vt:lpstr>
      <vt:lpstr>'jan-feb'!Utskriftstitler</vt:lpstr>
      <vt:lpstr>'jan-mai'!Utskriftstitler</vt:lpstr>
      <vt:lpstr>'jan-mar'!Utskriftstitler</vt:lpstr>
      <vt:lpstr>'jan-sep'!Utskriftstitler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2012-10-29T09:00:12Z</cp:lastPrinted>
  <dcterms:created xsi:type="dcterms:W3CDTF">2012-02-27T18:16:48Z</dcterms:created>
  <dcterms:modified xsi:type="dcterms:W3CDTF">2019-01-24T07:09:15Z</dcterms:modified>
</cp:coreProperties>
</file>